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ryans\Desktop\TeamHW2\"/>
    </mc:Choice>
  </mc:AlternateContent>
  <xr:revisionPtr revIDLastSave="0" documentId="13_ncr:1_{AB51967A-E4E7-458B-84F6-06D2CCC854FB}" xr6:coauthVersionLast="47" xr6:coauthVersionMax="47" xr10:uidLastSave="{00000000-0000-0000-0000-000000000000}"/>
  <bookViews>
    <workbookView xWindow="-108" yWindow="-108" windowWidth="23256" windowHeight="12576" tabRatio="873" xr2:uid="{00000000-000D-0000-FFFF-FFFF00000000}"/>
  </bookViews>
  <sheets>
    <sheet name="EX SUM" sheetId="7" r:id="rId1"/>
    <sheet name="Consolidated" sheetId="8" r:id="rId2"/>
    <sheet name="Exchange Rates" sheetId="4" r:id="rId3"/>
    <sheet name="Sales in Dollars" sheetId="6" r:id="rId4"/>
    <sheet name="Sales in Pounds" sheetId="3" r:id="rId5"/>
    <sheet name="Sales in AUD" sheetId="5" r:id="rId6"/>
    <sheet name="Sales in Euros" sheetId="2" r:id="rId7"/>
    <sheet name="Retail GPM" sheetId="11" r:id="rId8"/>
    <sheet name="Sheet3" sheetId="10" r:id="rId9"/>
    <sheet name="Sheet2" sheetId="9" r:id="rId10"/>
  </sheets>
  <externalReferences>
    <externalReference r:id="rId11"/>
  </externalReferences>
  <definedNames>
    <definedName name="_xlnm.Print_Area" localSheetId="5">'Sales in AUD'!$A$1:$K$256</definedName>
    <definedName name="_xlnm.Print_Area" localSheetId="3">'Sales in Dollars'!$A$1:$J$955</definedName>
    <definedName name="_xlnm.Print_Area" localSheetId="6">'Sales in Euros'!$A$1:$K$139</definedName>
    <definedName name="_xlnm.Print_Area" localSheetId="4">'Sales in Pounds'!$A$1:$K$200</definedName>
    <definedName name="_xlnm.Print_Titles" localSheetId="5">'Sales in AUD'!$1:$2</definedName>
    <definedName name="_xlnm.Print_Titles" localSheetId="3">'Sales in Dollars'!$1:$2</definedName>
    <definedName name="_xlnm.Print_Titles" localSheetId="6">'Sales in Euros'!$1:$2</definedName>
    <definedName name="_xlnm.Print_Titles" localSheetId="4">'Sales in Pounds'!$1:$2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C11" i="8"/>
  <c r="C5" i="8"/>
  <c r="C12" i="8" s="1"/>
  <c r="F2" i="2" l="1"/>
  <c r="F20" i="8"/>
  <c r="F17" i="8"/>
  <c r="E17" i="8"/>
  <c r="F13" i="8"/>
  <c r="E11" i="8"/>
  <c r="F10" i="8"/>
  <c r="E10" i="8"/>
  <c r="F6" i="8"/>
  <c r="F3" i="8"/>
  <c r="E4" i="8"/>
  <c r="E5" i="8"/>
  <c r="E3" i="8"/>
  <c r="C20" i="8" l="1"/>
  <c r="D20" i="8"/>
  <c r="B18" i="8"/>
  <c r="C18" i="8"/>
  <c r="D17" i="8"/>
  <c r="C17" i="8"/>
  <c r="B17" i="8"/>
  <c r="C14" i="8"/>
  <c r="C13" i="8"/>
  <c r="D13" i="8"/>
  <c r="B12" i="8"/>
  <c r="E12" i="8" s="1"/>
  <c r="B11" i="8"/>
  <c r="D10" i="8"/>
  <c r="C10" i="8"/>
  <c r="B10" i="8"/>
  <c r="B3" i="8"/>
  <c r="D6" i="8"/>
  <c r="C6" i="8"/>
  <c r="B6" i="8"/>
  <c r="E6" i="8" s="1"/>
  <c r="B5" i="8"/>
  <c r="C4" i="8"/>
  <c r="B4" i="8"/>
  <c r="D3" i="8"/>
  <c r="C3" i="8"/>
  <c r="K2" i="2"/>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J2"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s="1"/>
  <c r="J2" i="5" s="1"/>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E4" i="6"/>
  <c r="E5" i="6"/>
  <c r="E6" i="6"/>
  <c r="E7" i="6"/>
  <c r="E8" i="6"/>
  <c r="E9" i="6"/>
  <c r="E10" i="6"/>
  <c r="E11" i="6"/>
  <c r="E12" i="6"/>
  <c r="E13" i="6"/>
  <c r="E14" i="6"/>
  <c r="E15" i="6"/>
  <c r="E16" i="6"/>
  <c r="E17" i="6"/>
  <c r="E3" i="6"/>
  <c r="E2" i="6" s="1"/>
  <c r="C19" i="8" l="1"/>
  <c r="B19" i="8"/>
  <c r="E18" i="8"/>
  <c r="B13" i="8"/>
  <c r="B14" i="8" s="1"/>
  <c r="F2" i="3"/>
  <c r="J2" i="3" s="1"/>
  <c r="C21" i="8" l="1"/>
  <c r="C23" i="8" s="1"/>
  <c r="E19" i="8"/>
  <c r="E13" i="8"/>
  <c r="B20" i="8"/>
  <c r="E14" i="8"/>
  <c r="H2" i="2"/>
  <c r="G2" i="2"/>
  <c r="H2" i="5"/>
  <c r="G2" i="5"/>
  <c r="D3" i="2"/>
  <c r="K3" i="2"/>
  <c r="E20" i="8" l="1"/>
  <c r="B21" i="8"/>
  <c r="H2" i="3"/>
  <c r="E21" i="8" l="1"/>
  <c r="B23" i="8"/>
  <c r="I200" i="3"/>
  <c r="J200" i="3" s="1"/>
  <c r="D200" i="3"/>
  <c r="I199" i="3"/>
  <c r="D199" i="3"/>
  <c r="I198" i="3"/>
  <c r="D198" i="3"/>
  <c r="I197" i="3"/>
  <c r="J197" i="3" s="1"/>
  <c r="D197" i="3"/>
  <c r="I196" i="3"/>
  <c r="D196" i="3"/>
  <c r="I195" i="3"/>
  <c r="D195" i="3"/>
  <c r="I194" i="3"/>
  <c r="J194" i="3" s="1"/>
  <c r="D194" i="3"/>
  <c r="I193" i="3"/>
  <c r="J193" i="3" s="1"/>
  <c r="D193" i="3"/>
  <c r="J192" i="3"/>
  <c r="I192" i="3"/>
  <c r="D192" i="3"/>
  <c r="K192" i="3" s="1"/>
  <c r="I191" i="3"/>
  <c r="J191" i="3" s="1"/>
  <c r="D191" i="3"/>
  <c r="I190" i="3"/>
  <c r="J190" i="3" s="1"/>
  <c r="D190" i="3"/>
  <c r="I189" i="3"/>
  <c r="J189" i="3" s="1"/>
  <c r="D189" i="3"/>
  <c r="I188" i="3"/>
  <c r="D188" i="3"/>
  <c r="I187" i="3"/>
  <c r="D187" i="3"/>
  <c r="I186" i="3"/>
  <c r="J186" i="3" s="1"/>
  <c r="D186" i="3"/>
  <c r="I185" i="3"/>
  <c r="J185" i="3" s="1"/>
  <c r="D185" i="3"/>
  <c r="I184" i="3"/>
  <c r="J184" i="3" s="1"/>
  <c r="D184" i="3"/>
  <c r="I183" i="3"/>
  <c r="J183" i="3" s="1"/>
  <c r="D183" i="3"/>
  <c r="I182" i="3"/>
  <c r="J182" i="3" s="1"/>
  <c r="D182" i="3"/>
  <c r="I181" i="3"/>
  <c r="J181" i="3" s="1"/>
  <c r="D181" i="3"/>
  <c r="I180" i="3"/>
  <c r="D180" i="3"/>
  <c r="I179" i="3"/>
  <c r="D179" i="3"/>
  <c r="I178" i="3"/>
  <c r="J178" i="3" s="1"/>
  <c r="D178" i="3"/>
  <c r="I177" i="3"/>
  <c r="J177" i="3" s="1"/>
  <c r="D177" i="3"/>
  <c r="I176" i="3"/>
  <c r="J176" i="3" s="1"/>
  <c r="D176" i="3"/>
  <c r="I175" i="3"/>
  <c r="J175" i="3" s="1"/>
  <c r="D175" i="3"/>
  <c r="J174" i="3"/>
  <c r="I174" i="3"/>
  <c r="D174" i="3"/>
  <c r="I173" i="3"/>
  <c r="J173" i="3" s="1"/>
  <c r="D173" i="3"/>
  <c r="I172" i="3"/>
  <c r="D172" i="3"/>
  <c r="I171" i="3"/>
  <c r="D171" i="3"/>
  <c r="I170" i="3"/>
  <c r="J170" i="3" s="1"/>
  <c r="D170" i="3"/>
  <c r="I169" i="3"/>
  <c r="J169" i="3" s="1"/>
  <c r="D169" i="3"/>
  <c r="I168" i="3"/>
  <c r="J168" i="3" s="1"/>
  <c r="D168" i="3"/>
  <c r="J167" i="3"/>
  <c r="I167" i="3"/>
  <c r="D167" i="3"/>
  <c r="J166" i="3"/>
  <c r="I166" i="3"/>
  <c r="D166" i="3"/>
  <c r="I165" i="3"/>
  <c r="J165" i="3" s="1"/>
  <c r="D165" i="3"/>
  <c r="I164" i="3"/>
  <c r="D164" i="3"/>
  <c r="I163" i="3"/>
  <c r="D163" i="3"/>
  <c r="I162" i="3"/>
  <c r="J162" i="3" s="1"/>
  <c r="D162" i="3"/>
  <c r="I161" i="3"/>
  <c r="J161" i="3" s="1"/>
  <c r="D161" i="3"/>
  <c r="J160" i="3"/>
  <c r="I160" i="3"/>
  <c r="D160" i="3"/>
  <c r="J159" i="3"/>
  <c r="I159" i="3"/>
  <c r="D159" i="3"/>
  <c r="J158" i="3"/>
  <c r="I158" i="3"/>
  <c r="D158" i="3"/>
  <c r="I157" i="3"/>
  <c r="J157" i="3" s="1"/>
  <c r="D157" i="3"/>
  <c r="I156" i="3"/>
  <c r="D156" i="3"/>
  <c r="I155" i="3"/>
  <c r="D155" i="3"/>
  <c r="I154" i="3"/>
  <c r="J154" i="3" s="1"/>
  <c r="D154" i="3"/>
  <c r="I153" i="3"/>
  <c r="J153" i="3" s="1"/>
  <c r="D153" i="3"/>
  <c r="J152" i="3"/>
  <c r="I152" i="3"/>
  <c r="D152" i="3"/>
  <c r="J151" i="3"/>
  <c r="I151" i="3"/>
  <c r="D151" i="3"/>
  <c r="J150" i="3"/>
  <c r="I150" i="3"/>
  <c r="D150" i="3"/>
  <c r="I149" i="3"/>
  <c r="J149" i="3" s="1"/>
  <c r="D149" i="3"/>
  <c r="I148" i="3"/>
  <c r="D148" i="3"/>
  <c r="I147" i="3"/>
  <c r="D147" i="3"/>
  <c r="I146" i="3"/>
  <c r="J146" i="3" s="1"/>
  <c r="D146" i="3"/>
  <c r="I145" i="3"/>
  <c r="J145" i="3" s="1"/>
  <c r="D145" i="3"/>
  <c r="J144" i="3"/>
  <c r="I144" i="3"/>
  <c r="D144" i="3"/>
  <c r="J143" i="3"/>
  <c r="I143" i="3"/>
  <c r="D143" i="3"/>
  <c r="J142" i="3"/>
  <c r="I142" i="3"/>
  <c r="D142" i="3"/>
  <c r="I141" i="3"/>
  <c r="J141" i="3" s="1"/>
  <c r="D141" i="3"/>
  <c r="I140" i="3"/>
  <c r="D140" i="3"/>
  <c r="I139" i="3"/>
  <c r="D139" i="3"/>
  <c r="I138" i="3"/>
  <c r="J138" i="3" s="1"/>
  <c r="D138" i="3"/>
  <c r="I137" i="3"/>
  <c r="J137" i="3" s="1"/>
  <c r="D137" i="3"/>
  <c r="J136" i="3"/>
  <c r="I136" i="3"/>
  <c r="D136" i="3"/>
  <c r="E136" i="3" s="1"/>
  <c r="I135" i="3"/>
  <c r="J135" i="3" s="1"/>
  <c r="D135" i="3"/>
  <c r="J134" i="3"/>
  <c r="I134" i="3"/>
  <c r="D134" i="3"/>
  <c r="I133" i="3"/>
  <c r="J133" i="3" s="1"/>
  <c r="D133" i="3"/>
  <c r="I132" i="3"/>
  <c r="D132" i="3"/>
  <c r="I131" i="3"/>
  <c r="D131" i="3"/>
  <c r="I130" i="3"/>
  <c r="J130" i="3" s="1"/>
  <c r="D130" i="3"/>
  <c r="I129" i="3"/>
  <c r="J129" i="3" s="1"/>
  <c r="D129" i="3"/>
  <c r="I128" i="3"/>
  <c r="J128" i="3" s="1"/>
  <c r="D128" i="3"/>
  <c r="J127" i="3"/>
  <c r="I127" i="3"/>
  <c r="D127" i="3"/>
  <c r="J126" i="3"/>
  <c r="I126" i="3"/>
  <c r="D126" i="3"/>
  <c r="I125" i="3"/>
  <c r="J125" i="3" s="1"/>
  <c r="D125" i="3"/>
  <c r="I124" i="3"/>
  <c r="D124" i="3"/>
  <c r="I123" i="3"/>
  <c r="D123" i="3"/>
  <c r="I122" i="3"/>
  <c r="J122" i="3" s="1"/>
  <c r="D122" i="3"/>
  <c r="I121" i="3"/>
  <c r="J121" i="3" s="1"/>
  <c r="D121" i="3"/>
  <c r="J120" i="3"/>
  <c r="I120" i="3"/>
  <c r="D120" i="3"/>
  <c r="K120" i="3" s="1"/>
  <c r="J119" i="3"/>
  <c r="I119" i="3"/>
  <c r="D119" i="3"/>
  <c r="I118" i="3"/>
  <c r="J118" i="3" s="1"/>
  <c r="D118" i="3"/>
  <c r="I117" i="3"/>
  <c r="J117" i="3" s="1"/>
  <c r="D117" i="3"/>
  <c r="I116" i="3"/>
  <c r="D116" i="3"/>
  <c r="I115" i="3"/>
  <c r="D115" i="3"/>
  <c r="I114" i="3"/>
  <c r="J114" i="3" s="1"/>
  <c r="D114" i="3"/>
  <c r="I113" i="3"/>
  <c r="J113" i="3" s="1"/>
  <c r="D113" i="3"/>
  <c r="J112" i="3"/>
  <c r="I112" i="3"/>
  <c r="D112" i="3"/>
  <c r="I111" i="3"/>
  <c r="J111" i="3" s="1"/>
  <c r="D111" i="3"/>
  <c r="I110" i="3"/>
  <c r="J110" i="3" s="1"/>
  <c r="D110" i="3"/>
  <c r="I109" i="3"/>
  <c r="J109" i="3" s="1"/>
  <c r="D109" i="3"/>
  <c r="I108" i="3"/>
  <c r="D108" i="3"/>
  <c r="I107" i="3"/>
  <c r="D107" i="3"/>
  <c r="I106" i="3"/>
  <c r="J106" i="3" s="1"/>
  <c r="D106" i="3"/>
  <c r="I105" i="3"/>
  <c r="J105" i="3" s="1"/>
  <c r="D105" i="3"/>
  <c r="I104" i="3"/>
  <c r="J104" i="3" s="1"/>
  <c r="D104" i="3"/>
  <c r="I103" i="3"/>
  <c r="J103" i="3" s="1"/>
  <c r="D103" i="3"/>
  <c r="I102" i="3"/>
  <c r="J102" i="3" s="1"/>
  <c r="D102" i="3"/>
  <c r="I101" i="3"/>
  <c r="J101" i="3" s="1"/>
  <c r="D101" i="3"/>
  <c r="I100" i="3"/>
  <c r="D100" i="3"/>
  <c r="I99" i="3"/>
  <c r="D99" i="3"/>
  <c r="I98" i="3"/>
  <c r="J98" i="3" s="1"/>
  <c r="D98" i="3"/>
  <c r="I97" i="3"/>
  <c r="J97" i="3" s="1"/>
  <c r="D97" i="3"/>
  <c r="I96" i="3"/>
  <c r="J96" i="3" s="1"/>
  <c r="D96" i="3"/>
  <c r="I95" i="3"/>
  <c r="J95" i="3" s="1"/>
  <c r="D95" i="3"/>
  <c r="J94" i="3"/>
  <c r="I94" i="3"/>
  <c r="D94" i="3"/>
  <c r="I93" i="3"/>
  <c r="J93" i="3" s="1"/>
  <c r="D93" i="3"/>
  <c r="I92" i="3"/>
  <c r="D92" i="3"/>
  <c r="I91" i="3"/>
  <c r="D91" i="3"/>
  <c r="I90" i="3"/>
  <c r="J90" i="3" s="1"/>
  <c r="D90" i="3"/>
  <c r="I89" i="3"/>
  <c r="J89" i="3" s="1"/>
  <c r="D89" i="3"/>
  <c r="I88" i="3"/>
  <c r="D88" i="3"/>
  <c r="I87" i="3"/>
  <c r="J87" i="3" s="1"/>
  <c r="D87" i="3"/>
  <c r="I86" i="3"/>
  <c r="J86" i="3" s="1"/>
  <c r="D86" i="3"/>
  <c r="I85" i="3"/>
  <c r="J85" i="3" s="1"/>
  <c r="D85" i="3"/>
  <c r="I84" i="3"/>
  <c r="D84" i="3"/>
  <c r="I83" i="3"/>
  <c r="D83" i="3"/>
  <c r="I82" i="3"/>
  <c r="J82" i="3" s="1"/>
  <c r="D82" i="3"/>
  <c r="I81" i="3"/>
  <c r="J81" i="3" s="1"/>
  <c r="D81" i="3"/>
  <c r="I80" i="3"/>
  <c r="D80" i="3"/>
  <c r="J79" i="3"/>
  <c r="I79" i="3"/>
  <c r="D79" i="3"/>
  <c r="I78" i="3"/>
  <c r="J78" i="3" s="1"/>
  <c r="D78" i="3"/>
  <c r="I77" i="3"/>
  <c r="J77" i="3" s="1"/>
  <c r="D77" i="3"/>
  <c r="I76" i="3"/>
  <c r="D76" i="3"/>
  <c r="I75" i="3"/>
  <c r="J75" i="3" s="1"/>
  <c r="D75" i="3"/>
  <c r="I74" i="3"/>
  <c r="J74" i="3" s="1"/>
  <c r="D74" i="3"/>
  <c r="I73" i="3"/>
  <c r="J73" i="3" s="1"/>
  <c r="D73" i="3"/>
  <c r="I72" i="3"/>
  <c r="D72" i="3"/>
  <c r="J71" i="3"/>
  <c r="I71" i="3"/>
  <c r="D71" i="3"/>
  <c r="J70" i="3"/>
  <c r="I70" i="3"/>
  <c r="D70" i="3"/>
  <c r="I69" i="3"/>
  <c r="J69" i="3" s="1"/>
  <c r="D69" i="3"/>
  <c r="I68" i="3"/>
  <c r="D68" i="3"/>
  <c r="I67" i="3"/>
  <c r="D67" i="3"/>
  <c r="I66" i="3"/>
  <c r="J66" i="3" s="1"/>
  <c r="D66" i="3"/>
  <c r="I65" i="3"/>
  <c r="J65" i="3" s="1"/>
  <c r="D65" i="3"/>
  <c r="I64" i="3"/>
  <c r="D64" i="3"/>
  <c r="I63" i="3"/>
  <c r="J63" i="3" s="1"/>
  <c r="D63" i="3"/>
  <c r="J62" i="3"/>
  <c r="I62" i="3"/>
  <c r="D62" i="3"/>
  <c r="I61" i="3"/>
  <c r="J61" i="3" s="1"/>
  <c r="D61" i="3"/>
  <c r="I60" i="3"/>
  <c r="D60" i="3"/>
  <c r="I59" i="3"/>
  <c r="D59" i="3"/>
  <c r="I58" i="3"/>
  <c r="J58" i="3" s="1"/>
  <c r="D58" i="3"/>
  <c r="I57" i="3"/>
  <c r="J57" i="3" s="1"/>
  <c r="D57" i="3"/>
  <c r="I56" i="3"/>
  <c r="D56" i="3"/>
  <c r="I55" i="3"/>
  <c r="J55" i="3" s="1"/>
  <c r="D55" i="3"/>
  <c r="I54" i="3"/>
  <c r="J54" i="3" s="1"/>
  <c r="D54" i="3"/>
  <c r="I53" i="3"/>
  <c r="J53" i="3" s="1"/>
  <c r="D53" i="3"/>
  <c r="I52" i="3"/>
  <c r="D52" i="3"/>
  <c r="I51" i="3"/>
  <c r="D51" i="3"/>
  <c r="J50" i="3"/>
  <c r="I50" i="3"/>
  <c r="D50" i="3"/>
  <c r="I49" i="3"/>
  <c r="J49" i="3" s="1"/>
  <c r="D49" i="3"/>
  <c r="I48" i="3"/>
  <c r="D48" i="3"/>
  <c r="I47" i="3"/>
  <c r="J47" i="3" s="1"/>
  <c r="D47" i="3"/>
  <c r="I46" i="3"/>
  <c r="J46" i="3" s="1"/>
  <c r="D46" i="3"/>
  <c r="I45" i="3"/>
  <c r="J45" i="3" s="1"/>
  <c r="D45" i="3"/>
  <c r="I44" i="3"/>
  <c r="D44" i="3"/>
  <c r="I43" i="3"/>
  <c r="D43" i="3"/>
  <c r="J42" i="3"/>
  <c r="I42" i="3"/>
  <c r="D42" i="3"/>
  <c r="I41" i="3"/>
  <c r="J41" i="3" s="1"/>
  <c r="D41" i="3"/>
  <c r="I40" i="3"/>
  <c r="D40" i="3"/>
  <c r="I39" i="3"/>
  <c r="J39" i="3" s="1"/>
  <c r="D39" i="3"/>
  <c r="I38" i="3"/>
  <c r="J38" i="3" s="1"/>
  <c r="D38" i="3"/>
  <c r="I37" i="3"/>
  <c r="J37" i="3" s="1"/>
  <c r="D37" i="3"/>
  <c r="I36" i="3"/>
  <c r="D36" i="3"/>
  <c r="I35" i="3"/>
  <c r="D35" i="3"/>
  <c r="J34" i="3"/>
  <c r="I34" i="3"/>
  <c r="D34" i="3"/>
  <c r="I33" i="3"/>
  <c r="J33" i="3" s="1"/>
  <c r="D33" i="3"/>
  <c r="I32" i="3"/>
  <c r="D32" i="3"/>
  <c r="I31" i="3"/>
  <c r="J31" i="3" s="1"/>
  <c r="D31" i="3"/>
  <c r="J30" i="3"/>
  <c r="I30" i="3"/>
  <c r="D30" i="3"/>
  <c r="I29" i="3"/>
  <c r="J29" i="3" s="1"/>
  <c r="D29" i="3"/>
  <c r="I28" i="3"/>
  <c r="D28" i="3"/>
  <c r="I27" i="3"/>
  <c r="D27" i="3"/>
  <c r="I26" i="3"/>
  <c r="J26" i="3" s="1"/>
  <c r="D26" i="3"/>
  <c r="I25" i="3"/>
  <c r="J25" i="3" s="1"/>
  <c r="D25" i="3"/>
  <c r="I24" i="3"/>
  <c r="D24" i="3"/>
  <c r="J23" i="3"/>
  <c r="I23" i="3"/>
  <c r="D23" i="3"/>
  <c r="J22" i="3"/>
  <c r="I22" i="3"/>
  <c r="D22" i="3"/>
  <c r="I21" i="3"/>
  <c r="J21" i="3" s="1"/>
  <c r="D21" i="3"/>
  <c r="I20" i="3"/>
  <c r="D20" i="3"/>
  <c r="I19" i="3"/>
  <c r="D19" i="3"/>
  <c r="I18" i="3"/>
  <c r="J18" i="3" s="1"/>
  <c r="D18" i="3"/>
  <c r="I17" i="3"/>
  <c r="J17" i="3" s="1"/>
  <c r="D17" i="3"/>
  <c r="I16" i="3"/>
  <c r="D16" i="3"/>
  <c r="I15" i="3"/>
  <c r="J15" i="3" s="1"/>
  <c r="D15" i="3"/>
  <c r="I14" i="3"/>
  <c r="J14" i="3" s="1"/>
  <c r="D14" i="3"/>
  <c r="I13" i="3"/>
  <c r="J13" i="3" s="1"/>
  <c r="D13" i="3"/>
  <c r="I12" i="3"/>
  <c r="D12" i="3"/>
  <c r="I11" i="3"/>
  <c r="D11" i="3"/>
  <c r="J10" i="3"/>
  <c r="I10" i="3"/>
  <c r="D10" i="3"/>
  <c r="I9" i="3"/>
  <c r="J9" i="3" s="1"/>
  <c r="D9" i="3"/>
  <c r="I8" i="3"/>
  <c r="D8" i="3"/>
  <c r="I7" i="3"/>
  <c r="J7" i="3" s="1"/>
  <c r="D7" i="3"/>
  <c r="I6" i="3"/>
  <c r="J6" i="3" s="1"/>
  <c r="D6" i="3"/>
  <c r="I5" i="3"/>
  <c r="J5" i="3" s="1"/>
  <c r="D5" i="3"/>
  <c r="I4" i="3"/>
  <c r="D4" i="3"/>
  <c r="I3" i="3"/>
  <c r="D3" i="3"/>
  <c r="G2" i="3"/>
  <c r="J955" i="6"/>
  <c r="I955" i="6"/>
  <c r="H955" i="6"/>
  <c r="D955" i="6"/>
  <c r="H954" i="6"/>
  <c r="I954" i="6" s="1"/>
  <c r="D954" i="6"/>
  <c r="I953" i="6"/>
  <c r="H953" i="6"/>
  <c r="J953" i="6" s="1"/>
  <c r="D953" i="6"/>
  <c r="H952" i="6"/>
  <c r="I952" i="6" s="1"/>
  <c r="D952" i="6"/>
  <c r="H951" i="6"/>
  <c r="J951" i="6" s="1"/>
  <c r="D951" i="6"/>
  <c r="H950" i="6"/>
  <c r="I950" i="6" s="1"/>
  <c r="D950" i="6"/>
  <c r="J949" i="6"/>
  <c r="I949" i="6"/>
  <c r="H949" i="6"/>
  <c r="D949" i="6"/>
  <c r="J948" i="6"/>
  <c r="H948" i="6"/>
  <c r="I948" i="6" s="1"/>
  <c r="D948" i="6"/>
  <c r="J947" i="6"/>
  <c r="I947" i="6"/>
  <c r="H947" i="6"/>
  <c r="D947" i="6"/>
  <c r="J946" i="6"/>
  <c r="H946" i="6"/>
  <c r="I946" i="6" s="1"/>
  <c r="D946" i="6"/>
  <c r="H945" i="6"/>
  <c r="J945" i="6" s="1"/>
  <c r="D945" i="6"/>
  <c r="H944" i="6"/>
  <c r="I944" i="6" s="1"/>
  <c r="D944" i="6"/>
  <c r="H943" i="6"/>
  <c r="J943" i="6" s="1"/>
  <c r="D943" i="6"/>
  <c r="J942" i="6"/>
  <c r="H942" i="6"/>
  <c r="I942" i="6" s="1"/>
  <c r="D942" i="6"/>
  <c r="H941" i="6"/>
  <c r="I941" i="6" s="1"/>
  <c r="D941" i="6"/>
  <c r="J940" i="6"/>
  <c r="H940" i="6"/>
  <c r="I940" i="6" s="1"/>
  <c r="D940" i="6"/>
  <c r="J939" i="6"/>
  <c r="I939" i="6"/>
  <c r="H939" i="6"/>
  <c r="D939" i="6"/>
  <c r="H938" i="6"/>
  <c r="I938" i="6" s="1"/>
  <c r="D938" i="6"/>
  <c r="I937" i="6"/>
  <c r="H937" i="6"/>
  <c r="J937" i="6" s="1"/>
  <c r="D937" i="6"/>
  <c r="H936" i="6"/>
  <c r="I936" i="6" s="1"/>
  <c r="D936" i="6"/>
  <c r="H935" i="6"/>
  <c r="J935" i="6" s="1"/>
  <c r="D935" i="6"/>
  <c r="H934" i="6"/>
  <c r="I934" i="6" s="1"/>
  <c r="D934" i="6"/>
  <c r="J933" i="6"/>
  <c r="I933" i="6"/>
  <c r="H933" i="6"/>
  <c r="D933" i="6"/>
  <c r="J932" i="6"/>
  <c r="H932" i="6"/>
  <c r="I932" i="6" s="1"/>
  <c r="D932" i="6"/>
  <c r="J931" i="6"/>
  <c r="I931" i="6"/>
  <c r="H931" i="6"/>
  <c r="D931" i="6"/>
  <c r="J930" i="6"/>
  <c r="H930" i="6"/>
  <c r="I930" i="6" s="1"/>
  <c r="D930" i="6"/>
  <c r="H929" i="6"/>
  <c r="J929" i="6" s="1"/>
  <c r="D929" i="6"/>
  <c r="H928" i="6"/>
  <c r="I928" i="6" s="1"/>
  <c r="D928" i="6"/>
  <c r="H927" i="6"/>
  <c r="J927" i="6" s="1"/>
  <c r="D927" i="6"/>
  <c r="J926" i="6"/>
  <c r="H926" i="6"/>
  <c r="I926" i="6" s="1"/>
  <c r="D926" i="6"/>
  <c r="H925" i="6"/>
  <c r="I925" i="6" s="1"/>
  <c r="D925" i="6"/>
  <c r="J924" i="6"/>
  <c r="H924" i="6"/>
  <c r="I924" i="6" s="1"/>
  <c r="D924" i="6"/>
  <c r="J923" i="6"/>
  <c r="I923" i="6"/>
  <c r="H923" i="6"/>
  <c r="D923" i="6"/>
  <c r="H922" i="6"/>
  <c r="I922" i="6" s="1"/>
  <c r="D922" i="6"/>
  <c r="I921" i="6"/>
  <c r="H921" i="6"/>
  <c r="J921" i="6" s="1"/>
  <c r="D921" i="6"/>
  <c r="H920" i="6"/>
  <c r="I920" i="6" s="1"/>
  <c r="D920" i="6"/>
  <c r="H919" i="6"/>
  <c r="J919" i="6" s="1"/>
  <c r="D919" i="6"/>
  <c r="H918" i="6"/>
  <c r="I918" i="6" s="1"/>
  <c r="D918" i="6"/>
  <c r="J917" i="6"/>
  <c r="I917" i="6"/>
  <c r="H917" i="6"/>
  <c r="D917" i="6"/>
  <c r="J916" i="6"/>
  <c r="H916" i="6"/>
  <c r="I916" i="6" s="1"/>
  <c r="D916" i="6"/>
  <c r="J915" i="6"/>
  <c r="I915" i="6"/>
  <c r="H915" i="6"/>
  <c r="D915" i="6"/>
  <c r="J914" i="6"/>
  <c r="H914" i="6"/>
  <c r="I914" i="6" s="1"/>
  <c r="D914" i="6"/>
  <c r="H913" i="6"/>
  <c r="J913" i="6" s="1"/>
  <c r="D913" i="6"/>
  <c r="H912" i="6"/>
  <c r="I912" i="6" s="1"/>
  <c r="D912" i="6"/>
  <c r="H911" i="6"/>
  <c r="J911" i="6" s="1"/>
  <c r="D911" i="6"/>
  <c r="J910" i="6"/>
  <c r="H910" i="6"/>
  <c r="I910" i="6" s="1"/>
  <c r="D910" i="6"/>
  <c r="H909" i="6"/>
  <c r="I909" i="6" s="1"/>
  <c r="D909" i="6"/>
  <c r="J908" i="6"/>
  <c r="H908" i="6"/>
  <c r="I908" i="6" s="1"/>
  <c r="D908" i="6"/>
  <c r="J907" i="6"/>
  <c r="I907" i="6"/>
  <c r="H907" i="6"/>
  <c r="D907" i="6"/>
  <c r="H906" i="6"/>
  <c r="I906" i="6" s="1"/>
  <c r="D906" i="6"/>
  <c r="I905" i="6"/>
  <c r="H905" i="6"/>
  <c r="J905" i="6" s="1"/>
  <c r="D905" i="6"/>
  <c r="H904" i="6"/>
  <c r="I904" i="6" s="1"/>
  <c r="D904" i="6"/>
  <c r="H903" i="6"/>
  <c r="J903" i="6" s="1"/>
  <c r="D903" i="6"/>
  <c r="H902" i="6"/>
  <c r="I902" i="6" s="1"/>
  <c r="D902" i="6"/>
  <c r="J901" i="6"/>
  <c r="I901" i="6"/>
  <c r="H901" i="6"/>
  <c r="D901" i="6"/>
  <c r="J900" i="6"/>
  <c r="H900" i="6"/>
  <c r="I900" i="6" s="1"/>
  <c r="D900" i="6"/>
  <c r="J899" i="6"/>
  <c r="I899" i="6"/>
  <c r="H899" i="6"/>
  <c r="D899" i="6"/>
  <c r="J898" i="6"/>
  <c r="H898" i="6"/>
  <c r="I898" i="6" s="1"/>
  <c r="D898" i="6"/>
  <c r="H897" i="6"/>
  <c r="J897" i="6" s="1"/>
  <c r="D897" i="6"/>
  <c r="H896" i="6"/>
  <c r="I896" i="6" s="1"/>
  <c r="D896" i="6"/>
  <c r="H895" i="6"/>
  <c r="J895" i="6" s="1"/>
  <c r="D895" i="6"/>
  <c r="J894" i="6"/>
  <c r="H894" i="6"/>
  <c r="I894" i="6" s="1"/>
  <c r="D894" i="6"/>
  <c r="H893" i="6"/>
  <c r="I893" i="6" s="1"/>
  <c r="D893" i="6"/>
  <c r="J892" i="6"/>
  <c r="H892" i="6"/>
  <c r="I892" i="6" s="1"/>
  <c r="D892" i="6"/>
  <c r="J891" i="6"/>
  <c r="I891" i="6"/>
  <c r="H891" i="6"/>
  <c r="D891" i="6"/>
  <c r="H890" i="6"/>
  <c r="I890" i="6" s="1"/>
  <c r="D890" i="6"/>
  <c r="I889" i="6"/>
  <c r="H889" i="6"/>
  <c r="J889" i="6" s="1"/>
  <c r="D889" i="6"/>
  <c r="H888" i="6"/>
  <c r="I888" i="6" s="1"/>
  <c r="D888" i="6"/>
  <c r="H887" i="6"/>
  <c r="J887" i="6" s="1"/>
  <c r="D887" i="6"/>
  <c r="H886" i="6"/>
  <c r="I886" i="6" s="1"/>
  <c r="D886" i="6"/>
  <c r="J885" i="6"/>
  <c r="H885" i="6"/>
  <c r="I885" i="6" s="1"/>
  <c r="D885" i="6"/>
  <c r="J884" i="6"/>
  <c r="H884" i="6"/>
  <c r="I884" i="6" s="1"/>
  <c r="D884" i="6"/>
  <c r="J883" i="6"/>
  <c r="I883" i="6"/>
  <c r="H883" i="6"/>
  <c r="D883" i="6"/>
  <c r="J882" i="6"/>
  <c r="H882" i="6"/>
  <c r="I882" i="6" s="1"/>
  <c r="D882" i="6"/>
  <c r="H881" i="6"/>
  <c r="J881" i="6" s="1"/>
  <c r="D881" i="6"/>
  <c r="H880" i="6"/>
  <c r="I880" i="6" s="1"/>
  <c r="D880" i="6"/>
  <c r="H879" i="6"/>
  <c r="J879" i="6" s="1"/>
  <c r="D879" i="6"/>
  <c r="J878" i="6"/>
  <c r="H878" i="6"/>
  <c r="I878" i="6" s="1"/>
  <c r="D878" i="6"/>
  <c r="H877" i="6"/>
  <c r="I877" i="6" s="1"/>
  <c r="D877" i="6"/>
  <c r="J876" i="6"/>
  <c r="H876" i="6"/>
  <c r="I876" i="6" s="1"/>
  <c r="D876" i="6"/>
  <c r="J875" i="6"/>
  <c r="I875" i="6"/>
  <c r="H875" i="6"/>
  <c r="D875" i="6"/>
  <c r="H874" i="6"/>
  <c r="I874" i="6" s="1"/>
  <c r="D874" i="6"/>
  <c r="I873" i="6"/>
  <c r="H873" i="6"/>
  <c r="J873" i="6" s="1"/>
  <c r="D873" i="6"/>
  <c r="H872" i="6"/>
  <c r="I872" i="6" s="1"/>
  <c r="D872" i="6"/>
  <c r="H871" i="6"/>
  <c r="J871" i="6" s="1"/>
  <c r="D871" i="6"/>
  <c r="H870" i="6"/>
  <c r="I870" i="6" s="1"/>
  <c r="D870" i="6"/>
  <c r="J869" i="6"/>
  <c r="H869" i="6"/>
  <c r="I869" i="6" s="1"/>
  <c r="D869" i="6"/>
  <c r="H868" i="6"/>
  <c r="I868" i="6" s="1"/>
  <c r="D868" i="6"/>
  <c r="J867" i="6"/>
  <c r="I867" i="6"/>
  <c r="H867" i="6"/>
  <c r="D867" i="6"/>
  <c r="J866" i="6"/>
  <c r="H866" i="6"/>
  <c r="I866" i="6" s="1"/>
  <c r="D866" i="6"/>
  <c r="H865" i="6"/>
  <c r="J865" i="6" s="1"/>
  <c r="D865" i="6"/>
  <c r="H864" i="6"/>
  <c r="I864" i="6" s="1"/>
  <c r="D864" i="6"/>
  <c r="H863" i="6"/>
  <c r="J863" i="6" s="1"/>
  <c r="D863" i="6"/>
  <c r="H862" i="6"/>
  <c r="I862" i="6" s="1"/>
  <c r="D862" i="6"/>
  <c r="H861" i="6"/>
  <c r="I861" i="6" s="1"/>
  <c r="D861" i="6"/>
  <c r="J860" i="6"/>
  <c r="H860" i="6"/>
  <c r="I860" i="6" s="1"/>
  <c r="D860" i="6"/>
  <c r="J859" i="6"/>
  <c r="H859" i="6"/>
  <c r="I859" i="6" s="1"/>
  <c r="D859" i="6"/>
  <c r="H858" i="6"/>
  <c r="I858" i="6" s="1"/>
  <c r="D858" i="6"/>
  <c r="J857" i="6"/>
  <c r="I857" i="6"/>
  <c r="H857" i="6"/>
  <c r="D857" i="6"/>
  <c r="H856" i="6"/>
  <c r="I856" i="6" s="1"/>
  <c r="D856" i="6"/>
  <c r="H855" i="6"/>
  <c r="J855" i="6" s="1"/>
  <c r="D855" i="6"/>
  <c r="H854" i="6"/>
  <c r="I854" i="6" s="1"/>
  <c r="D854" i="6"/>
  <c r="J853" i="6"/>
  <c r="H853" i="6"/>
  <c r="I853" i="6" s="1"/>
  <c r="D853" i="6"/>
  <c r="H852" i="6"/>
  <c r="I852" i="6" s="1"/>
  <c r="D852" i="6"/>
  <c r="J851" i="6"/>
  <c r="I851" i="6"/>
  <c r="H851" i="6"/>
  <c r="D851" i="6"/>
  <c r="J850" i="6"/>
  <c r="H850" i="6"/>
  <c r="I850" i="6" s="1"/>
  <c r="D850" i="6"/>
  <c r="H849" i="6"/>
  <c r="J849" i="6" s="1"/>
  <c r="D849" i="6"/>
  <c r="H848" i="6"/>
  <c r="I848" i="6" s="1"/>
  <c r="D848" i="6"/>
  <c r="H847" i="6"/>
  <c r="J847" i="6" s="1"/>
  <c r="D847" i="6"/>
  <c r="H846" i="6"/>
  <c r="I846" i="6" s="1"/>
  <c r="D846" i="6"/>
  <c r="H845" i="6"/>
  <c r="I845" i="6" s="1"/>
  <c r="D845" i="6"/>
  <c r="J844" i="6"/>
  <c r="H844" i="6"/>
  <c r="I844" i="6" s="1"/>
  <c r="D844" i="6"/>
  <c r="J843" i="6"/>
  <c r="H843" i="6"/>
  <c r="I843" i="6" s="1"/>
  <c r="D843" i="6"/>
  <c r="H842" i="6"/>
  <c r="I842" i="6" s="1"/>
  <c r="D842" i="6"/>
  <c r="J841" i="6"/>
  <c r="I841" i="6"/>
  <c r="H841" i="6"/>
  <c r="D841" i="6"/>
  <c r="H840" i="6"/>
  <c r="I840" i="6" s="1"/>
  <c r="D840" i="6"/>
  <c r="H839" i="6"/>
  <c r="J839" i="6" s="1"/>
  <c r="D839" i="6"/>
  <c r="H838" i="6"/>
  <c r="I838" i="6" s="1"/>
  <c r="D838" i="6"/>
  <c r="J837" i="6"/>
  <c r="I837" i="6"/>
  <c r="H837" i="6"/>
  <c r="D837" i="6"/>
  <c r="H836" i="6"/>
  <c r="I836" i="6" s="1"/>
  <c r="D836" i="6"/>
  <c r="H835" i="6"/>
  <c r="J835" i="6" s="1"/>
  <c r="D835" i="6"/>
  <c r="H834" i="6"/>
  <c r="D834" i="6"/>
  <c r="J833" i="6"/>
  <c r="I833" i="6"/>
  <c r="H833" i="6"/>
  <c r="D833" i="6"/>
  <c r="H832" i="6"/>
  <c r="I832" i="6" s="1"/>
  <c r="D832" i="6"/>
  <c r="H831" i="6"/>
  <c r="J831" i="6" s="1"/>
  <c r="D831" i="6"/>
  <c r="H830" i="6"/>
  <c r="I830" i="6" s="1"/>
  <c r="D830" i="6"/>
  <c r="H829" i="6"/>
  <c r="J829" i="6" s="1"/>
  <c r="D829" i="6"/>
  <c r="H828" i="6"/>
  <c r="I828" i="6" s="1"/>
  <c r="D828" i="6"/>
  <c r="J827" i="6"/>
  <c r="H827" i="6"/>
  <c r="I827" i="6" s="1"/>
  <c r="D827" i="6"/>
  <c r="H826" i="6"/>
  <c r="D826" i="6"/>
  <c r="H825" i="6"/>
  <c r="J825" i="6" s="1"/>
  <c r="D825" i="6"/>
  <c r="H824" i="6"/>
  <c r="I824" i="6" s="1"/>
  <c r="D824" i="6"/>
  <c r="J823" i="6"/>
  <c r="H823" i="6"/>
  <c r="I823" i="6" s="1"/>
  <c r="D823" i="6"/>
  <c r="H822" i="6"/>
  <c r="I822" i="6" s="1"/>
  <c r="D822" i="6"/>
  <c r="H821" i="6"/>
  <c r="D821" i="6"/>
  <c r="H820" i="6"/>
  <c r="I820" i="6" s="1"/>
  <c r="D820" i="6"/>
  <c r="H819" i="6"/>
  <c r="J819" i="6" s="1"/>
  <c r="D819" i="6"/>
  <c r="H818" i="6"/>
  <c r="I818" i="6" s="1"/>
  <c r="D818" i="6"/>
  <c r="J817" i="6"/>
  <c r="H817" i="6"/>
  <c r="I817" i="6" s="1"/>
  <c r="D817" i="6"/>
  <c r="H816" i="6"/>
  <c r="I816" i="6" s="1"/>
  <c r="D816" i="6"/>
  <c r="I815" i="6"/>
  <c r="H815" i="6"/>
  <c r="J815" i="6" s="1"/>
  <c r="D815" i="6"/>
  <c r="H814" i="6"/>
  <c r="I814" i="6" s="1"/>
  <c r="D814" i="6"/>
  <c r="H813" i="6"/>
  <c r="J813" i="6" s="1"/>
  <c r="D813" i="6"/>
  <c r="H812" i="6"/>
  <c r="I812" i="6" s="1"/>
  <c r="D812" i="6"/>
  <c r="H811" i="6"/>
  <c r="I811" i="6" s="1"/>
  <c r="D811" i="6"/>
  <c r="H810" i="6"/>
  <c r="I810" i="6" s="1"/>
  <c r="D810" i="6"/>
  <c r="J809" i="6"/>
  <c r="I809" i="6"/>
  <c r="H809" i="6"/>
  <c r="D809" i="6"/>
  <c r="J808" i="6"/>
  <c r="H808" i="6"/>
  <c r="I808" i="6" s="1"/>
  <c r="D808" i="6"/>
  <c r="H807" i="6"/>
  <c r="J807" i="6" s="1"/>
  <c r="D807" i="6"/>
  <c r="H806" i="6"/>
  <c r="I806" i="6" s="1"/>
  <c r="D806" i="6"/>
  <c r="H805" i="6"/>
  <c r="J805" i="6" s="1"/>
  <c r="D805" i="6"/>
  <c r="H804" i="6"/>
  <c r="I804" i="6" s="1"/>
  <c r="D804" i="6"/>
  <c r="H803" i="6"/>
  <c r="J803" i="6" s="1"/>
  <c r="D803" i="6"/>
  <c r="J802" i="6"/>
  <c r="H802" i="6"/>
  <c r="I802" i="6" s="1"/>
  <c r="D802" i="6"/>
  <c r="H801" i="6"/>
  <c r="J801" i="6" s="1"/>
  <c r="D801" i="6"/>
  <c r="H800" i="6"/>
  <c r="I800" i="6" s="1"/>
  <c r="D800" i="6"/>
  <c r="H799" i="6"/>
  <c r="J799" i="6" s="1"/>
  <c r="D799" i="6"/>
  <c r="J798" i="6"/>
  <c r="H798" i="6"/>
  <c r="I798" i="6" s="1"/>
  <c r="D798" i="6"/>
  <c r="H797" i="6"/>
  <c r="J797" i="6" s="1"/>
  <c r="D797" i="6"/>
  <c r="H796" i="6"/>
  <c r="I796" i="6" s="1"/>
  <c r="D796" i="6"/>
  <c r="J795" i="6"/>
  <c r="H795" i="6"/>
  <c r="I795" i="6" s="1"/>
  <c r="D795" i="6"/>
  <c r="H794" i="6"/>
  <c r="I794" i="6" s="1"/>
  <c r="D794" i="6"/>
  <c r="H793" i="6"/>
  <c r="D793" i="6"/>
  <c r="H792" i="6"/>
  <c r="I792" i="6" s="1"/>
  <c r="D792" i="6"/>
  <c r="H791" i="6"/>
  <c r="I791" i="6" s="1"/>
  <c r="D791" i="6"/>
  <c r="H790" i="6"/>
  <c r="I790" i="6" s="1"/>
  <c r="D790" i="6"/>
  <c r="H789" i="6"/>
  <c r="J789" i="6" s="1"/>
  <c r="D789" i="6"/>
  <c r="H788" i="6"/>
  <c r="I788" i="6" s="1"/>
  <c r="D788" i="6"/>
  <c r="H787" i="6"/>
  <c r="D787" i="6"/>
  <c r="H786" i="6"/>
  <c r="I786" i="6" s="1"/>
  <c r="D786" i="6"/>
  <c r="H785" i="6"/>
  <c r="I785" i="6" s="1"/>
  <c r="D785" i="6"/>
  <c r="J784" i="6"/>
  <c r="H784" i="6"/>
  <c r="I784" i="6" s="1"/>
  <c r="D784" i="6"/>
  <c r="H783" i="6"/>
  <c r="I783" i="6" s="1"/>
  <c r="D783" i="6"/>
  <c r="J782" i="6"/>
  <c r="H782" i="6"/>
  <c r="I782" i="6" s="1"/>
  <c r="D782" i="6"/>
  <c r="H781" i="6"/>
  <c r="I781" i="6" s="1"/>
  <c r="D781" i="6"/>
  <c r="J780" i="6"/>
  <c r="H780" i="6"/>
  <c r="I780" i="6" s="1"/>
  <c r="D780" i="6"/>
  <c r="H779" i="6"/>
  <c r="I779" i="6" s="1"/>
  <c r="D779" i="6"/>
  <c r="J778" i="6"/>
  <c r="H778" i="6"/>
  <c r="I778" i="6" s="1"/>
  <c r="D778" i="6"/>
  <c r="H777" i="6"/>
  <c r="I777" i="6" s="1"/>
  <c r="D777" i="6"/>
  <c r="J776" i="6"/>
  <c r="H776" i="6"/>
  <c r="I776" i="6" s="1"/>
  <c r="D776" i="6"/>
  <c r="H775" i="6"/>
  <c r="I775" i="6" s="1"/>
  <c r="D775" i="6"/>
  <c r="J774" i="6"/>
  <c r="H774" i="6"/>
  <c r="I774" i="6" s="1"/>
  <c r="D774" i="6"/>
  <c r="H773" i="6"/>
  <c r="I773" i="6" s="1"/>
  <c r="D773" i="6"/>
  <c r="J772" i="6"/>
  <c r="H772" i="6"/>
  <c r="I772" i="6" s="1"/>
  <c r="D772" i="6"/>
  <c r="H771" i="6"/>
  <c r="I771" i="6" s="1"/>
  <c r="D771" i="6"/>
  <c r="J770" i="6"/>
  <c r="H770" i="6"/>
  <c r="I770" i="6" s="1"/>
  <c r="D770" i="6"/>
  <c r="H769" i="6"/>
  <c r="I769" i="6" s="1"/>
  <c r="D769" i="6"/>
  <c r="J768" i="6"/>
  <c r="H768" i="6"/>
  <c r="I768" i="6" s="1"/>
  <c r="D768" i="6"/>
  <c r="H767" i="6"/>
  <c r="I767" i="6" s="1"/>
  <c r="D767" i="6"/>
  <c r="J766" i="6"/>
  <c r="H766" i="6"/>
  <c r="I766" i="6" s="1"/>
  <c r="D766" i="6"/>
  <c r="H765" i="6"/>
  <c r="I765" i="6" s="1"/>
  <c r="D765" i="6"/>
  <c r="J764" i="6"/>
  <c r="H764" i="6"/>
  <c r="I764" i="6" s="1"/>
  <c r="D764" i="6"/>
  <c r="H763" i="6"/>
  <c r="I763" i="6" s="1"/>
  <c r="D763" i="6"/>
  <c r="J762" i="6"/>
  <c r="H762" i="6"/>
  <c r="I762" i="6" s="1"/>
  <c r="D762" i="6"/>
  <c r="H761" i="6"/>
  <c r="I761" i="6" s="1"/>
  <c r="D761" i="6"/>
  <c r="J760" i="6"/>
  <c r="H760" i="6"/>
  <c r="I760" i="6" s="1"/>
  <c r="D760" i="6"/>
  <c r="H759" i="6"/>
  <c r="I759" i="6" s="1"/>
  <c r="D759" i="6"/>
  <c r="J758" i="6"/>
  <c r="H758" i="6"/>
  <c r="I758" i="6" s="1"/>
  <c r="D758" i="6"/>
  <c r="H757" i="6"/>
  <c r="D757" i="6"/>
  <c r="J756" i="6"/>
  <c r="H756" i="6"/>
  <c r="I756" i="6" s="1"/>
  <c r="D756" i="6"/>
  <c r="H755" i="6"/>
  <c r="D755" i="6"/>
  <c r="J754" i="6"/>
  <c r="H754" i="6"/>
  <c r="I754" i="6" s="1"/>
  <c r="D754" i="6"/>
  <c r="H753" i="6"/>
  <c r="D753" i="6"/>
  <c r="J752" i="6"/>
  <c r="H752" i="6"/>
  <c r="I752" i="6" s="1"/>
  <c r="D752" i="6"/>
  <c r="H751" i="6"/>
  <c r="D751" i="6"/>
  <c r="J750" i="6"/>
  <c r="H750" i="6"/>
  <c r="I750" i="6" s="1"/>
  <c r="D750" i="6"/>
  <c r="H749" i="6"/>
  <c r="D749" i="6"/>
  <c r="J748" i="6"/>
  <c r="H748" i="6"/>
  <c r="I748" i="6" s="1"/>
  <c r="D748" i="6"/>
  <c r="H747" i="6"/>
  <c r="D747" i="6"/>
  <c r="J746" i="6"/>
  <c r="H746" i="6"/>
  <c r="I746" i="6" s="1"/>
  <c r="D746" i="6"/>
  <c r="H745" i="6"/>
  <c r="D745" i="6"/>
  <c r="J744" i="6"/>
  <c r="H744" i="6"/>
  <c r="I744" i="6" s="1"/>
  <c r="D744" i="6"/>
  <c r="H743" i="6"/>
  <c r="D743" i="6"/>
  <c r="J742" i="6"/>
  <c r="H742" i="6"/>
  <c r="I742" i="6" s="1"/>
  <c r="D742" i="6"/>
  <c r="H741" i="6"/>
  <c r="D741" i="6"/>
  <c r="J740" i="6"/>
  <c r="H740" i="6"/>
  <c r="I740" i="6" s="1"/>
  <c r="D740" i="6"/>
  <c r="H739" i="6"/>
  <c r="D739" i="6"/>
  <c r="J738" i="6"/>
  <c r="H738" i="6"/>
  <c r="I738" i="6" s="1"/>
  <c r="D738" i="6"/>
  <c r="H737" i="6"/>
  <c r="D737" i="6"/>
  <c r="J736" i="6"/>
  <c r="H736" i="6"/>
  <c r="I736" i="6" s="1"/>
  <c r="D736" i="6"/>
  <c r="H735" i="6"/>
  <c r="D735" i="6"/>
  <c r="J734" i="6"/>
  <c r="H734" i="6"/>
  <c r="I734" i="6" s="1"/>
  <c r="D734" i="6"/>
  <c r="H733" i="6"/>
  <c r="D733" i="6"/>
  <c r="J732" i="6"/>
  <c r="H732" i="6"/>
  <c r="I732" i="6" s="1"/>
  <c r="D732" i="6"/>
  <c r="H731" i="6"/>
  <c r="D731" i="6"/>
  <c r="J730" i="6"/>
  <c r="H730" i="6"/>
  <c r="I730" i="6" s="1"/>
  <c r="D730" i="6"/>
  <c r="H729" i="6"/>
  <c r="D729" i="6"/>
  <c r="J728" i="6"/>
  <c r="H728" i="6"/>
  <c r="I728" i="6" s="1"/>
  <c r="D728" i="6"/>
  <c r="H727" i="6"/>
  <c r="D727" i="6"/>
  <c r="J726" i="6"/>
  <c r="H726" i="6"/>
  <c r="I726" i="6" s="1"/>
  <c r="D726" i="6"/>
  <c r="H725" i="6"/>
  <c r="D725" i="6"/>
  <c r="J724" i="6"/>
  <c r="H724" i="6"/>
  <c r="I724" i="6" s="1"/>
  <c r="D724" i="6"/>
  <c r="H723" i="6"/>
  <c r="D723" i="6"/>
  <c r="J722" i="6"/>
  <c r="H722" i="6"/>
  <c r="I722" i="6" s="1"/>
  <c r="D722" i="6"/>
  <c r="H721" i="6"/>
  <c r="D721" i="6"/>
  <c r="J720" i="6"/>
  <c r="H720" i="6"/>
  <c r="I720" i="6" s="1"/>
  <c r="D720" i="6"/>
  <c r="H719" i="6"/>
  <c r="D719" i="6"/>
  <c r="J718" i="6"/>
  <c r="H718" i="6"/>
  <c r="I718" i="6" s="1"/>
  <c r="D718" i="6"/>
  <c r="H717" i="6"/>
  <c r="D717" i="6"/>
  <c r="J716" i="6"/>
  <c r="H716" i="6"/>
  <c r="I716" i="6" s="1"/>
  <c r="D716" i="6"/>
  <c r="H715" i="6"/>
  <c r="D715" i="6"/>
  <c r="J714" i="6"/>
  <c r="H714" i="6"/>
  <c r="I714" i="6" s="1"/>
  <c r="D714" i="6"/>
  <c r="H713" i="6"/>
  <c r="D713" i="6"/>
  <c r="J712" i="6"/>
  <c r="H712" i="6"/>
  <c r="I712" i="6" s="1"/>
  <c r="D712" i="6"/>
  <c r="H711" i="6"/>
  <c r="D711" i="6"/>
  <c r="J710" i="6"/>
  <c r="H710" i="6"/>
  <c r="I710" i="6" s="1"/>
  <c r="D710" i="6"/>
  <c r="H709" i="6"/>
  <c r="D709" i="6"/>
  <c r="J708" i="6"/>
  <c r="H708" i="6"/>
  <c r="I708" i="6" s="1"/>
  <c r="D708" i="6"/>
  <c r="H707" i="6"/>
  <c r="D707" i="6"/>
  <c r="J706" i="6"/>
  <c r="H706" i="6"/>
  <c r="I706" i="6" s="1"/>
  <c r="D706" i="6"/>
  <c r="H705" i="6"/>
  <c r="D705" i="6"/>
  <c r="J704" i="6"/>
  <c r="H704" i="6"/>
  <c r="I704" i="6" s="1"/>
  <c r="D704" i="6"/>
  <c r="H703" i="6"/>
  <c r="D703" i="6"/>
  <c r="J702" i="6"/>
  <c r="H702" i="6"/>
  <c r="I702" i="6" s="1"/>
  <c r="D702" i="6"/>
  <c r="H701" i="6"/>
  <c r="D701" i="6"/>
  <c r="J700" i="6"/>
  <c r="H700" i="6"/>
  <c r="I700" i="6" s="1"/>
  <c r="D700" i="6"/>
  <c r="H699" i="6"/>
  <c r="D699" i="6"/>
  <c r="J698" i="6"/>
  <c r="H698" i="6"/>
  <c r="I698" i="6" s="1"/>
  <c r="D698" i="6"/>
  <c r="H697" i="6"/>
  <c r="D697" i="6"/>
  <c r="J696" i="6"/>
  <c r="H696" i="6"/>
  <c r="I696" i="6" s="1"/>
  <c r="D696" i="6"/>
  <c r="H695" i="6"/>
  <c r="D695" i="6"/>
  <c r="J694" i="6"/>
  <c r="H694" i="6"/>
  <c r="I694" i="6" s="1"/>
  <c r="D694" i="6"/>
  <c r="H693" i="6"/>
  <c r="D693" i="6"/>
  <c r="J692" i="6"/>
  <c r="H692" i="6"/>
  <c r="I692" i="6" s="1"/>
  <c r="D692" i="6"/>
  <c r="H691" i="6"/>
  <c r="D691" i="6"/>
  <c r="H690" i="6"/>
  <c r="I690" i="6" s="1"/>
  <c r="D690" i="6"/>
  <c r="H689" i="6"/>
  <c r="D689" i="6"/>
  <c r="H688" i="6"/>
  <c r="I688" i="6" s="1"/>
  <c r="D688" i="6"/>
  <c r="H687" i="6"/>
  <c r="D687" i="6"/>
  <c r="H686" i="6"/>
  <c r="I686" i="6" s="1"/>
  <c r="D686" i="6"/>
  <c r="H685" i="6"/>
  <c r="D685" i="6"/>
  <c r="J684" i="6"/>
  <c r="H684" i="6"/>
  <c r="I684" i="6" s="1"/>
  <c r="D684" i="6"/>
  <c r="H683" i="6"/>
  <c r="D683" i="6"/>
  <c r="H682" i="6"/>
  <c r="I682" i="6" s="1"/>
  <c r="D682" i="6"/>
  <c r="H681" i="6"/>
  <c r="D681" i="6"/>
  <c r="H680" i="6"/>
  <c r="D680" i="6"/>
  <c r="H679" i="6"/>
  <c r="D679" i="6"/>
  <c r="J678" i="6"/>
  <c r="H678" i="6"/>
  <c r="I678" i="6" s="1"/>
  <c r="D678" i="6"/>
  <c r="H677" i="6"/>
  <c r="D677" i="6"/>
  <c r="J676" i="6"/>
  <c r="H676" i="6"/>
  <c r="I676" i="6" s="1"/>
  <c r="D676" i="6"/>
  <c r="H675" i="6"/>
  <c r="D675" i="6"/>
  <c r="H674" i="6"/>
  <c r="I674" i="6" s="1"/>
  <c r="D674" i="6"/>
  <c r="H673" i="6"/>
  <c r="D673" i="6"/>
  <c r="H672" i="6"/>
  <c r="I672" i="6" s="1"/>
  <c r="D672" i="6"/>
  <c r="H671" i="6"/>
  <c r="D671" i="6"/>
  <c r="J670" i="6"/>
  <c r="H670" i="6"/>
  <c r="I670" i="6" s="1"/>
  <c r="D670" i="6"/>
  <c r="H669" i="6"/>
  <c r="J669" i="6" s="1"/>
  <c r="D669" i="6"/>
  <c r="H668" i="6"/>
  <c r="I668" i="6" s="1"/>
  <c r="D668" i="6"/>
  <c r="I667" i="6"/>
  <c r="H667" i="6"/>
  <c r="J667" i="6" s="1"/>
  <c r="D667" i="6"/>
  <c r="J666" i="6"/>
  <c r="H666" i="6"/>
  <c r="I666" i="6" s="1"/>
  <c r="D666" i="6"/>
  <c r="H665" i="6"/>
  <c r="D665" i="6"/>
  <c r="H664" i="6"/>
  <c r="I664" i="6" s="1"/>
  <c r="D664" i="6"/>
  <c r="I663" i="6"/>
  <c r="H663" i="6"/>
  <c r="J663" i="6" s="1"/>
  <c r="D663" i="6"/>
  <c r="H662" i="6"/>
  <c r="I662" i="6" s="1"/>
  <c r="D662" i="6"/>
  <c r="H661" i="6"/>
  <c r="J661" i="6" s="1"/>
  <c r="D661" i="6"/>
  <c r="H660" i="6"/>
  <c r="I660" i="6" s="1"/>
  <c r="D660" i="6"/>
  <c r="I659" i="6"/>
  <c r="H659" i="6"/>
  <c r="J659" i="6" s="1"/>
  <c r="D659" i="6"/>
  <c r="J658" i="6"/>
  <c r="H658" i="6"/>
  <c r="I658" i="6" s="1"/>
  <c r="D658" i="6"/>
  <c r="H657" i="6"/>
  <c r="D657" i="6"/>
  <c r="H656" i="6"/>
  <c r="I656" i="6" s="1"/>
  <c r="D656" i="6"/>
  <c r="I655" i="6"/>
  <c r="H655" i="6"/>
  <c r="J655" i="6" s="1"/>
  <c r="D655" i="6"/>
  <c r="J654" i="6"/>
  <c r="I654" i="6"/>
  <c r="H654" i="6"/>
  <c r="D654" i="6"/>
  <c r="I653" i="6"/>
  <c r="H653" i="6"/>
  <c r="J653" i="6" s="1"/>
  <c r="D653" i="6"/>
  <c r="I652" i="6"/>
  <c r="H652" i="6"/>
  <c r="J652" i="6" s="1"/>
  <c r="D652" i="6"/>
  <c r="I651" i="6"/>
  <c r="H651" i="6"/>
  <c r="J651" i="6" s="1"/>
  <c r="D651" i="6"/>
  <c r="H650" i="6"/>
  <c r="J650" i="6" s="1"/>
  <c r="D650" i="6"/>
  <c r="I649" i="6"/>
  <c r="H649" i="6"/>
  <c r="J649" i="6" s="1"/>
  <c r="D649" i="6"/>
  <c r="I648" i="6"/>
  <c r="H648" i="6"/>
  <c r="J648" i="6" s="1"/>
  <c r="D648" i="6"/>
  <c r="I647" i="6"/>
  <c r="H647" i="6"/>
  <c r="J647" i="6" s="1"/>
  <c r="D647" i="6"/>
  <c r="I646" i="6"/>
  <c r="H646" i="6"/>
  <c r="J646" i="6" s="1"/>
  <c r="D646" i="6"/>
  <c r="I645" i="6"/>
  <c r="H645" i="6"/>
  <c r="J645" i="6" s="1"/>
  <c r="D645" i="6"/>
  <c r="I644" i="6"/>
  <c r="H644" i="6"/>
  <c r="J644" i="6" s="1"/>
  <c r="D644" i="6"/>
  <c r="I643" i="6"/>
  <c r="H643" i="6"/>
  <c r="J643" i="6" s="1"/>
  <c r="D643" i="6"/>
  <c r="H642" i="6"/>
  <c r="J642" i="6" s="1"/>
  <c r="D642" i="6"/>
  <c r="I641" i="6"/>
  <c r="H641" i="6"/>
  <c r="J641" i="6" s="1"/>
  <c r="D641" i="6"/>
  <c r="I640" i="6"/>
  <c r="H640" i="6"/>
  <c r="J640" i="6" s="1"/>
  <c r="D640" i="6"/>
  <c r="I639" i="6"/>
  <c r="H639" i="6"/>
  <c r="J639" i="6" s="1"/>
  <c r="D639" i="6"/>
  <c r="I638" i="6"/>
  <c r="H638" i="6"/>
  <c r="J638" i="6" s="1"/>
  <c r="D638" i="6"/>
  <c r="I637" i="6"/>
  <c r="H637" i="6"/>
  <c r="J637" i="6" s="1"/>
  <c r="D637" i="6"/>
  <c r="I636" i="6"/>
  <c r="H636" i="6"/>
  <c r="J636" i="6" s="1"/>
  <c r="D636" i="6"/>
  <c r="I635" i="6"/>
  <c r="H635" i="6"/>
  <c r="J635" i="6" s="1"/>
  <c r="D635" i="6"/>
  <c r="H634" i="6"/>
  <c r="J634" i="6" s="1"/>
  <c r="D634" i="6"/>
  <c r="I633" i="6"/>
  <c r="H633" i="6"/>
  <c r="J633" i="6" s="1"/>
  <c r="D633" i="6"/>
  <c r="I632" i="6"/>
  <c r="H632" i="6"/>
  <c r="J632" i="6" s="1"/>
  <c r="D632" i="6"/>
  <c r="I631" i="6"/>
  <c r="H631" i="6"/>
  <c r="J631" i="6" s="1"/>
  <c r="D631" i="6"/>
  <c r="I630" i="6"/>
  <c r="H630" i="6"/>
  <c r="J630" i="6" s="1"/>
  <c r="D630" i="6"/>
  <c r="I629" i="6"/>
  <c r="H629" i="6"/>
  <c r="J629" i="6" s="1"/>
  <c r="D629" i="6"/>
  <c r="I628" i="6"/>
  <c r="H628" i="6"/>
  <c r="J628" i="6" s="1"/>
  <c r="D628" i="6"/>
  <c r="I627" i="6"/>
  <c r="H627" i="6"/>
  <c r="J627" i="6" s="1"/>
  <c r="D627" i="6"/>
  <c r="H626" i="6"/>
  <c r="J626" i="6" s="1"/>
  <c r="D626" i="6"/>
  <c r="I625" i="6"/>
  <c r="H625" i="6"/>
  <c r="J625" i="6" s="1"/>
  <c r="D625" i="6"/>
  <c r="I624" i="6"/>
  <c r="H624" i="6"/>
  <c r="J624" i="6" s="1"/>
  <c r="D624" i="6"/>
  <c r="I623" i="6"/>
  <c r="H623" i="6"/>
  <c r="J623" i="6" s="1"/>
  <c r="D623" i="6"/>
  <c r="I622" i="6"/>
  <c r="H622" i="6"/>
  <c r="J622" i="6" s="1"/>
  <c r="D622" i="6"/>
  <c r="I621" i="6"/>
  <c r="H621" i="6"/>
  <c r="J621" i="6" s="1"/>
  <c r="D621" i="6"/>
  <c r="J620" i="6"/>
  <c r="I620" i="6"/>
  <c r="H620" i="6"/>
  <c r="D620" i="6"/>
  <c r="I619" i="6"/>
  <c r="H619" i="6"/>
  <c r="J619" i="6" s="1"/>
  <c r="D619" i="6"/>
  <c r="J618" i="6"/>
  <c r="I618" i="6"/>
  <c r="H618" i="6"/>
  <c r="D618" i="6"/>
  <c r="I617" i="6"/>
  <c r="H617" i="6"/>
  <c r="J617" i="6" s="1"/>
  <c r="D617" i="6"/>
  <c r="I616" i="6"/>
  <c r="H616" i="6"/>
  <c r="J616" i="6" s="1"/>
  <c r="D616" i="6"/>
  <c r="I615" i="6"/>
  <c r="H615" i="6"/>
  <c r="J615" i="6" s="1"/>
  <c r="D615" i="6"/>
  <c r="H614" i="6"/>
  <c r="J614" i="6" s="1"/>
  <c r="D614" i="6"/>
  <c r="I613" i="6"/>
  <c r="H613" i="6"/>
  <c r="J613" i="6" s="1"/>
  <c r="D613" i="6"/>
  <c r="J612" i="6"/>
  <c r="H612" i="6"/>
  <c r="I612" i="6" s="1"/>
  <c r="D612" i="6"/>
  <c r="I611" i="6"/>
  <c r="H611" i="6"/>
  <c r="J611" i="6" s="1"/>
  <c r="D611" i="6"/>
  <c r="I610" i="6"/>
  <c r="H610" i="6"/>
  <c r="J610" i="6" s="1"/>
  <c r="D610" i="6"/>
  <c r="I609" i="6"/>
  <c r="H609" i="6"/>
  <c r="J609" i="6" s="1"/>
  <c r="D609" i="6"/>
  <c r="H608" i="6"/>
  <c r="J608" i="6" s="1"/>
  <c r="D608" i="6"/>
  <c r="I607" i="6"/>
  <c r="H607" i="6"/>
  <c r="J607" i="6" s="1"/>
  <c r="D607" i="6"/>
  <c r="J606" i="6"/>
  <c r="I606" i="6"/>
  <c r="H606" i="6"/>
  <c r="D606" i="6"/>
  <c r="I605" i="6"/>
  <c r="H605" i="6"/>
  <c r="J605" i="6" s="1"/>
  <c r="D605" i="6"/>
  <c r="J604" i="6"/>
  <c r="I604" i="6"/>
  <c r="H604" i="6"/>
  <c r="D604" i="6"/>
  <c r="I603" i="6"/>
  <c r="H603" i="6"/>
  <c r="J603" i="6" s="1"/>
  <c r="D603" i="6"/>
  <c r="J602" i="6"/>
  <c r="I602" i="6"/>
  <c r="H602" i="6"/>
  <c r="D602" i="6"/>
  <c r="I601" i="6"/>
  <c r="H601" i="6"/>
  <c r="J601" i="6" s="1"/>
  <c r="D601" i="6"/>
  <c r="I600" i="6"/>
  <c r="H600" i="6"/>
  <c r="J600" i="6" s="1"/>
  <c r="D600" i="6"/>
  <c r="I599" i="6"/>
  <c r="H599" i="6"/>
  <c r="J599" i="6" s="1"/>
  <c r="D599" i="6"/>
  <c r="H598" i="6"/>
  <c r="J598" i="6" s="1"/>
  <c r="D598" i="6"/>
  <c r="I597" i="6"/>
  <c r="H597" i="6"/>
  <c r="J597" i="6" s="1"/>
  <c r="D597" i="6"/>
  <c r="J596" i="6"/>
  <c r="H596" i="6"/>
  <c r="I596" i="6" s="1"/>
  <c r="D596" i="6"/>
  <c r="I595" i="6"/>
  <c r="H595" i="6"/>
  <c r="J595" i="6" s="1"/>
  <c r="D595" i="6"/>
  <c r="I594" i="6"/>
  <c r="H594" i="6"/>
  <c r="J594" i="6" s="1"/>
  <c r="D594" i="6"/>
  <c r="I593" i="6"/>
  <c r="H593" i="6"/>
  <c r="J593" i="6" s="1"/>
  <c r="D593" i="6"/>
  <c r="H592" i="6"/>
  <c r="J592" i="6" s="1"/>
  <c r="D592" i="6"/>
  <c r="I591" i="6"/>
  <c r="H591" i="6"/>
  <c r="J591" i="6" s="1"/>
  <c r="D591" i="6"/>
  <c r="J590" i="6"/>
  <c r="I590" i="6"/>
  <c r="H590" i="6"/>
  <c r="D590" i="6"/>
  <c r="I589" i="6"/>
  <c r="H589" i="6"/>
  <c r="J589" i="6" s="1"/>
  <c r="D589" i="6"/>
  <c r="J588" i="6"/>
  <c r="I588" i="6"/>
  <c r="H588" i="6"/>
  <c r="D588" i="6"/>
  <c r="I587" i="6"/>
  <c r="H587" i="6"/>
  <c r="J587" i="6" s="1"/>
  <c r="D587" i="6"/>
  <c r="J586" i="6"/>
  <c r="I586" i="6"/>
  <c r="H586" i="6"/>
  <c r="D586" i="6"/>
  <c r="I585" i="6"/>
  <c r="H585" i="6"/>
  <c r="J585" i="6" s="1"/>
  <c r="D585" i="6"/>
  <c r="I584" i="6"/>
  <c r="H584" i="6"/>
  <c r="J584" i="6" s="1"/>
  <c r="D584" i="6"/>
  <c r="I583" i="6"/>
  <c r="H583" i="6"/>
  <c r="J583" i="6" s="1"/>
  <c r="D583" i="6"/>
  <c r="H582" i="6"/>
  <c r="J582" i="6" s="1"/>
  <c r="D582" i="6"/>
  <c r="I581" i="6"/>
  <c r="H581" i="6"/>
  <c r="J581" i="6" s="1"/>
  <c r="D581" i="6"/>
  <c r="J580" i="6"/>
  <c r="H580" i="6"/>
  <c r="I580" i="6" s="1"/>
  <c r="D580" i="6"/>
  <c r="I579" i="6"/>
  <c r="H579" i="6"/>
  <c r="J579" i="6" s="1"/>
  <c r="D579" i="6"/>
  <c r="I578" i="6"/>
  <c r="H578" i="6"/>
  <c r="J578" i="6" s="1"/>
  <c r="D578" i="6"/>
  <c r="I577" i="6"/>
  <c r="H577" i="6"/>
  <c r="J577" i="6" s="1"/>
  <c r="D577" i="6"/>
  <c r="H576" i="6"/>
  <c r="J576" i="6" s="1"/>
  <c r="D576" i="6"/>
  <c r="I575" i="6"/>
  <c r="H575" i="6"/>
  <c r="J575" i="6" s="1"/>
  <c r="D575" i="6"/>
  <c r="J574" i="6"/>
  <c r="I574" i="6"/>
  <c r="H574" i="6"/>
  <c r="D574" i="6"/>
  <c r="I573" i="6"/>
  <c r="H573" i="6"/>
  <c r="J573" i="6" s="1"/>
  <c r="D573" i="6"/>
  <c r="J572" i="6"/>
  <c r="I572" i="6"/>
  <c r="H572" i="6"/>
  <c r="D572" i="6"/>
  <c r="I571" i="6"/>
  <c r="H571" i="6"/>
  <c r="J571" i="6" s="1"/>
  <c r="D571" i="6"/>
  <c r="J570" i="6"/>
  <c r="I570" i="6"/>
  <c r="H570" i="6"/>
  <c r="D570" i="6"/>
  <c r="I569" i="6"/>
  <c r="H569" i="6"/>
  <c r="J569" i="6" s="1"/>
  <c r="D569" i="6"/>
  <c r="I568" i="6"/>
  <c r="H568" i="6"/>
  <c r="J568" i="6" s="1"/>
  <c r="D568" i="6"/>
  <c r="I567" i="6"/>
  <c r="H567" i="6"/>
  <c r="J567" i="6" s="1"/>
  <c r="D567" i="6"/>
  <c r="H566" i="6"/>
  <c r="J566" i="6" s="1"/>
  <c r="D566" i="6"/>
  <c r="I565" i="6"/>
  <c r="H565" i="6"/>
  <c r="J565" i="6" s="1"/>
  <c r="D565" i="6"/>
  <c r="J564" i="6"/>
  <c r="H564" i="6"/>
  <c r="I564" i="6" s="1"/>
  <c r="D564" i="6"/>
  <c r="I563" i="6"/>
  <c r="H563" i="6"/>
  <c r="J563" i="6" s="1"/>
  <c r="D563" i="6"/>
  <c r="I562" i="6"/>
  <c r="H562" i="6"/>
  <c r="J562" i="6" s="1"/>
  <c r="D562" i="6"/>
  <c r="I561" i="6"/>
  <c r="H561" i="6"/>
  <c r="J561" i="6" s="1"/>
  <c r="D561" i="6"/>
  <c r="H560" i="6"/>
  <c r="D560" i="6"/>
  <c r="I559" i="6"/>
  <c r="H559" i="6"/>
  <c r="J559" i="6" s="1"/>
  <c r="D559" i="6"/>
  <c r="J558" i="6"/>
  <c r="I558" i="6"/>
  <c r="H558" i="6"/>
  <c r="D558" i="6"/>
  <c r="I557" i="6"/>
  <c r="H557" i="6"/>
  <c r="J557" i="6" s="1"/>
  <c r="D557" i="6"/>
  <c r="J556" i="6"/>
  <c r="I556" i="6"/>
  <c r="H556" i="6"/>
  <c r="D556" i="6"/>
  <c r="I555" i="6"/>
  <c r="H555" i="6"/>
  <c r="J555" i="6" s="1"/>
  <c r="D555" i="6"/>
  <c r="J554" i="6"/>
  <c r="I554" i="6"/>
  <c r="H554" i="6"/>
  <c r="D554" i="6"/>
  <c r="I553" i="6"/>
  <c r="H553" i="6"/>
  <c r="J553" i="6" s="1"/>
  <c r="D553" i="6"/>
  <c r="I552" i="6"/>
  <c r="H552" i="6"/>
  <c r="J552" i="6" s="1"/>
  <c r="D552" i="6"/>
  <c r="I551" i="6"/>
  <c r="H551" i="6"/>
  <c r="J551" i="6" s="1"/>
  <c r="D551" i="6"/>
  <c r="H550" i="6"/>
  <c r="D550" i="6"/>
  <c r="I549" i="6"/>
  <c r="H549" i="6"/>
  <c r="J549" i="6" s="1"/>
  <c r="D549" i="6"/>
  <c r="J548" i="6"/>
  <c r="H548" i="6"/>
  <c r="I548" i="6" s="1"/>
  <c r="D548" i="6"/>
  <c r="I547" i="6"/>
  <c r="H547" i="6"/>
  <c r="J547" i="6" s="1"/>
  <c r="D547" i="6"/>
  <c r="I546" i="6"/>
  <c r="H546" i="6"/>
  <c r="J546" i="6" s="1"/>
  <c r="D546" i="6"/>
  <c r="I545" i="6"/>
  <c r="H545" i="6"/>
  <c r="J545" i="6" s="1"/>
  <c r="D545" i="6"/>
  <c r="H544" i="6"/>
  <c r="D544" i="6"/>
  <c r="H543" i="6"/>
  <c r="D543" i="6"/>
  <c r="J542" i="6"/>
  <c r="I542" i="6"/>
  <c r="H542" i="6"/>
  <c r="D542" i="6"/>
  <c r="H541" i="6"/>
  <c r="J541" i="6" s="1"/>
  <c r="D541" i="6"/>
  <c r="J540" i="6"/>
  <c r="I540" i="6"/>
  <c r="H540" i="6"/>
  <c r="D540" i="6"/>
  <c r="I539" i="6"/>
  <c r="H539" i="6"/>
  <c r="J539" i="6" s="1"/>
  <c r="D539" i="6"/>
  <c r="J538" i="6"/>
  <c r="I538" i="6"/>
  <c r="H538" i="6"/>
  <c r="D538" i="6"/>
  <c r="H537" i="6"/>
  <c r="D537" i="6"/>
  <c r="I536" i="6"/>
  <c r="H536" i="6"/>
  <c r="J536" i="6" s="1"/>
  <c r="D536" i="6"/>
  <c r="I535" i="6"/>
  <c r="H535" i="6"/>
  <c r="J535" i="6" s="1"/>
  <c r="D535" i="6"/>
  <c r="H534" i="6"/>
  <c r="D534" i="6"/>
  <c r="I533" i="6"/>
  <c r="H533" i="6"/>
  <c r="J533" i="6" s="1"/>
  <c r="D533" i="6"/>
  <c r="J532" i="6"/>
  <c r="H532" i="6"/>
  <c r="I532" i="6" s="1"/>
  <c r="D532" i="6"/>
  <c r="I531" i="6"/>
  <c r="H531" i="6"/>
  <c r="J531" i="6" s="1"/>
  <c r="D531" i="6"/>
  <c r="I530" i="6"/>
  <c r="H530" i="6"/>
  <c r="J530" i="6" s="1"/>
  <c r="D530" i="6"/>
  <c r="I529" i="6"/>
  <c r="H529" i="6"/>
  <c r="J529" i="6" s="1"/>
  <c r="D529" i="6"/>
  <c r="H528" i="6"/>
  <c r="D528" i="6"/>
  <c r="H527" i="6"/>
  <c r="D527" i="6"/>
  <c r="J526" i="6"/>
  <c r="I526" i="6"/>
  <c r="H526" i="6"/>
  <c r="D526" i="6"/>
  <c r="H525" i="6"/>
  <c r="J525" i="6" s="1"/>
  <c r="D525" i="6"/>
  <c r="J524" i="6"/>
  <c r="I524" i="6"/>
  <c r="H524" i="6"/>
  <c r="D524" i="6"/>
  <c r="I523" i="6"/>
  <c r="H523" i="6"/>
  <c r="J523" i="6" s="1"/>
  <c r="D523" i="6"/>
  <c r="J522" i="6"/>
  <c r="I522" i="6"/>
  <c r="H522" i="6"/>
  <c r="D522" i="6"/>
  <c r="H521" i="6"/>
  <c r="D521" i="6"/>
  <c r="I520" i="6"/>
  <c r="H520" i="6"/>
  <c r="J520" i="6" s="1"/>
  <c r="D520" i="6"/>
  <c r="I519" i="6"/>
  <c r="H519" i="6"/>
  <c r="J519" i="6" s="1"/>
  <c r="D519" i="6"/>
  <c r="H518" i="6"/>
  <c r="D518" i="6"/>
  <c r="I517" i="6"/>
  <c r="H517" i="6"/>
  <c r="J517" i="6" s="1"/>
  <c r="D517" i="6"/>
  <c r="J516" i="6"/>
  <c r="H516" i="6"/>
  <c r="I516" i="6" s="1"/>
  <c r="D516" i="6"/>
  <c r="H515" i="6"/>
  <c r="J515" i="6" s="1"/>
  <c r="D515" i="6"/>
  <c r="I514" i="6"/>
  <c r="H514" i="6"/>
  <c r="J514" i="6" s="1"/>
  <c r="D514" i="6"/>
  <c r="H513" i="6"/>
  <c r="J513" i="6" s="1"/>
  <c r="D513" i="6"/>
  <c r="H512" i="6"/>
  <c r="D512" i="6"/>
  <c r="H511" i="6"/>
  <c r="D511" i="6"/>
  <c r="J510" i="6"/>
  <c r="I510" i="6"/>
  <c r="H510" i="6"/>
  <c r="D510" i="6"/>
  <c r="H509" i="6"/>
  <c r="J509" i="6" s="1"/>
  <c r="D509" i="6"/>
  <c r="J508" i="6"/>
  <c r="I508" i="6"/>
  <c r="H508" i="6"/>
  <c r="D508" i="6"/>
  <c r="I507" i="6"/>
  <c r="H507" i="6"/>
  <c r="J507" i="6" s="1"/>
  <c r="D507" i="6"/>
  <c r="H506" i="6"/>
  <c r="J506" i="6" s="1"/>
  <c r="D506" i="6"/>
  <c r="H505" i="6"/>
  <c r="D505" i="6"/>
  <c r="I504" i="6"/>
  <c r="H504" i="6"/>
  <c r="J504" i="6" s="1"/>
  <c r="D504" i="6"/>
  <c r="I503" i="6"/>
  <c r="H503" i="6"/>
  <c r="J503" i="6" s="1"/>
  <c r="D503" i="6"/>
  <c r="H502" i="6"/>
  <c r="D502" i="6"/>
  <c r="I501" i="6"/>
  <c r="H501" i="6"/>
  <c r="J501" i="6" s="1"/>
  <c r="D501" i="6"/>
  <c r="J500" i="6"/>
  <c r="H500" i="6"/>
  <c r="I500" i="6" s="1"/>
  <c r="D500" i="6"/>
  <c r="H499" i="6"/>
  <c r="J499" i="6" s="1"/>
  <c r="D499" i="6"/>
  <c r="I498" i="6"/>
  <c r="H498" i="6"/>
  <c r="J498" i="6" s="1"/>
  <c r="D498" i="6"/>
  <c r="I497" i="6"/>
  <c r="H497" i="6"/>
  <c r="J497" i="6" s="1"/>
  <c r="D497" i="6"/>
  <c r="H496" i="6"/>
  <c r="D496" i="6"/>
  <c r="H495" i="6"/>
  <c r="D495" i="6"/>
  <c r="J494" i="6"/>
  <c r="I494" i="6"/>
  <c r="H494" i="6"/>
  <c r="D494" i="6"/>
  <c r="H493" i="6"/>
  <c r="D493" i="6"/>
  <c r="J492" i="6"/>
  <c r="I492" i="6"/>
  <c r="H492" i="6"/>
  <c r="D492" i="6"/>
  <c r="H491" i="6"/>
  <c r="D491" i="6"/>
  <c r="J490" i="6"/>
  <c r="I490" i="6"/>
  <c r="H490" i="6"/>
  <c r="D490" i="6"/>
  <c r="H489" i="6"/>
  <c r="D489" i="6"/>
  <c r="J488" i="6"/>
  <c r="I488" i="6"/>
  <c r="H488" i="6"/>
  <c r="D488" i="6"/>
  <c r="H487" i="6"/>
  <c r="D487" i="6"/>
  <c r="J486" i="6"/>
  <c r="I486" i="6"/>
  <c r="H486" i="6"/>
  <c r="D486" i="6"/>
  <c r="H485" i="6"/>
  <c r="D485" i="6"/>
  <c r="J484" i="6"/>
  <c r="I484" i="6"/>
  <c r="H484" i="6"/>
  <c r="D484" i="6"/>
  <c r="H483" i="6"/>
  <c r="D483" i="6"/>
  <c r="J482" i="6"/>
  <c r="I482" i="6"/>
  <c r="H482" i="6"/>
  <c r="D482" i="6"/>
  <c r="H481" i="6"/>
  <c r="D481" i="6"/>
  <c r="J480" i="6"/>
  <c r="I480" i="6"/>
  <c r="H480" i="6"/>
  <c r="D480" i="6"/>
  <c r="H479" i="6"/>
  <c r="D479" i="6"/>
  <c r="J478" i="6"/>
  <c r="I478" i="6"/>
  <c r="H478" i="6"/>
  <c r="D478" i="6"/>
  <c r="H477" i="6"/>
  <c r="D477" i="6"/>
  <c r="J476" i="6"/>
  <c r="I476" i="6"/>
  <c r="H476" i="6"/>
  <c r="D476" i="6"/>
  <c r="H475" i="6"/>
  <c r="D475" i="6"/>
  <c r="J474" i="6"/>
  <c r="I474" i="6"/>
  <c r="H474" i="6"/>
  <c r="D474" i="6"/>
  <c r="H473" i="6"/>
  <c r="D473" i="6"/>
  <c r="J472" i="6"/>
  <c r="I472" i="6"/>
  <c r="H472" i="6"/>
  <c r="D472" i="6"/>
  <c r="H471" i="6"/>
  <c r="D471" i="6"/>
  <c r="J470" i="6"/>
  <c r="I470" i="6"/>
  <c r="H470" i="6"/>
  <c r="D470" i="6"/>
  <c r="H469" i="6"/>
  <c r="D469" i="6"/>
  <c r="J468" i="6"/>
  <c r="I468" i="6"/>
  <c r="H468" i="6"/>
  <c r="D468" i="6"/>
  <c r="H467" i="6"/>
  <c r="D467" i="6"/>
  <c r="J466" i="6"/>
  <c r="I466" i="6"/>
  <c r="H466" i="6"/>
  <c r="D466" i="6"/>
  <c r="H465" i="6"/>
  <c r="D465" i="6"/>
  <c r="J464" i="6"/>
  <c r="I464" i="6"/>
  <c r="H464" i="6"/>
  <c r="D464" i="6"/>
  <c r="H463" i="6"/>
  <c r="D463" i="6"/>
  <c r="J462" i="6"/>
  <c r="I462" i="6"/>
  <c r="H462" i="6"/>
  <c r="D462" i="6"/>
  <c r="H461" i="6"/>
  <c r="J461" i="6" s="1"/>
  <c r="D461" i="6"/>
  <c r="J460" i="6"/>
  <c r="I460" i="6"/>
  <c r="H460" i="6"/>
  <c r="D460" i="6"/>
  <c r="H459" i="6"/>
  <c r="J459" i="6" s="1"/>
  <c r="D459" i="6"/>
  <c r="J458" i="6"/>
  <c r="I458" i="6"/>
  <c r="H458" i="6"/>
  <c r="D458" i="6"/>
  <c r="I457" i="6"/>
  <c r="H457" i="6"/>
  <c r="J457" i="6" s="1"/>
  <c r="D457" i="6"/>
  <c r="J456" i="6"/>
  <c r="I456" i="6"/>
  <c r="H456" i="6"/>
  <c r="D456" i="6"/>
  <c r="H455" i="6"/>
  <c r="J455" i="6" s="1"/>
  <c r="D455" i="6"/>
  <c r="J454" i="6"/>
  <c r="I454" i="6"/>
  <c r="H454" i="6"/>
  <c r="D454" i="6"/>
  <c r="H453" i="6"/>
  <c r="J453" i="6" s="1"/>
  <c r="D453" i="6"/>
  <c r="J452" i="6"/>
  <c r="I452" i="6"/>
  <c r="H452" i="6"/>
  <c r="D452" i="6"/>
  <c r="H451" i="6"/>
  <c r="J451" i="6" s="1"/>
  <c r="D451" i="6"/>
  <c r="J450" i="6"/>
  <c r="I450" i="6"/>
  <c r="H450" i="6"/>
  <c r="D450" i="6"/>
  <c r="H449" i="6"/>
  <c r="J449" i="6" s="1"/>
  <c r="D449" i="6"/>
  <c r="J448" i="6"/>
  <c r="I448" i="6"/>
  <c r="H448" i="6"/>
  <c r="D448" i="6"/>
  <c r="I447" i="6"/>
  <c r="H447" i="6"/>
  <c r="J447" i="6" s="1"/>
  <c r="D447" i="6"/>
  <c r="J446" i="6"/>
  <c r="I446" i="6"/>
  <c r="H446" i="6"/>
  <c r="D446" i="6"/>
  <c r="H445" i="6"/>
  <c r="J445" i="6" s="1"/>
  <c r="D445" i="6"/>
  <c r="J444" i="6"/>
  <c r="I444" i="6"/>
  <c r="H444" i="6"/>
  <c r="D444" i="6"/>
  <c r="H443" i="6"/>
  <c r="J443" i="6" s="1"/>
  <c r="D443" i="6"/>
  <c r="J442" i="6"/>
  <c r="I442" i="6"/>
  <c r="H442" i="6"/>
  <c r="D442" i="6"/>
  <c r="I441" i="6"/>
  <c r="H441" i="6"/>
  <c r="J441" i="6" s="1"/>
  <c r="D441" i="6"/>
  <c r="J440" i="6"/>
  <c r="I440" i="6"/>
  <c r="H440" i="6"/>
  <c r="D440" i="6"/>
  <c r="H439" i="6"/>
  <c r="J439" i="6" s="1"/>
  <c r="D439" i="6"/>
  <c r="J438" i="6"/>
  <c r="I438" i="6"/>
  <c r="H438" i="6"/>
  <c r="D438" i="6"/>
  <c r="H437" i="6"/>
  <c r="J437" i="6" s="1"/>
  <c r="D437" i="6"/>
  <c r="J436" i="6"/>
  <c r="I436" i="6"/>
  <c r="H436" i="6"/>
  <c r="D436" i="6"/>
  <c r="H435" i="6"/>
  <c r="J435" i="6" s="1"/>
  <c r="D435" i="6"/>
  <c r="J434" i="6"/>
  <c r="I434" i="6"/>
  <c r="H434" i="6"/>
  <c r="D434" i="6"/>
  <c r="H433" i="6"/>
  <c r="J433" i="6" s="1"/>
  <c r="D433" i="6"/>
  <c r="J432" i="6"/>
  <c r="I432" i="6"/>
  <c r="H432" i="6"/>
  <c r="D432" i="6"/>
  <c r="I431" i="6"/>
  <c r="H431" i="6"/>
  <c r="J431" i="6" s="1"/>
  <c r="D431" i="6"/>
  <c r="J430" i="6"/>
  <c r="I430" i="6"/>
  <c r="H430" i="6"/>
  <c r="D430" i="6"/>
  <c r="H429" i="6"/>
  <c r="J429" i="6" s="1"/>
  <c r="D429" i="6"/>
  <c r="J428" i="6"/>
  <c r="I428" i="6"/>
  <c r="H428" i="6"/>
  <c r="D428" i="6"/>
  <c r="H427" i="6"/>
  <c r="J427" i="6" s="1"/>
  <c r="D427" i="6"/>
  <c r="J426" i="6"/>
  <c r="I426" i="6"/>
  <c r="H426" i="6"/>
  <c r="D426" i="6"/>
  <c r="I425" i="6"/>
  <c r="H425" i="6"/>
  <c r="J425" i="6" s="1"/>
  <c r="D425" i="6"/>
  <c r="J424" i="6"/>
  <c r="I424" i="6"/>
  <c r="H424" i="6"/>
  <c r="D424" i="6"/>
  <c r="H423" i="6"/>
  <c r="J423" i="6" s="1"/>
  <c r="D423" i="6"/>
  <c r="J422" i="6"/>
  <c r="I422" i="6"/>
  <c r="H422" i="6"/>
  <c r="D422" i="6"/>
  <c r="H421" i="6"/>
  <c r="J421" i="6" s="1"/>
  <c r="D421" i="6"/>
  <c r="J420" i="6"/>
  <c r="I420" i="6"/>
  <c r="H420" i="6"/>
  <c r="D420" i="6"/>
  <c r="H419" i="6"/>
  <c r="J419" i="6" s="1"/>
  <c r="D419" i="6"/>
  <c r="J418" i="6"/>
  <c r="I418" i="6"/>
  <c r="H418" i="6"/>
  <c r="D418" i="6"/>
  <c r="H417" i="6"/>
  <c r="J417" i="6" s="1"/>
  <c r="D417" i="6"/>
  <c r="J416" i="6"/>
  <c r="I416" i="6"/>
  <c r="H416" i="6"/>
  <c r="D416" i="6"/>
  <c r="I415" i="6"/>
  <c r="H415" i="6"/>
  <c r="J415" i="6" s="1"/>
  <c r="D415" i="6"/>
  <c r="J414" i="6"/>
  <c r="I414" i="6"/>
  <c r="H414" i="6"/>
  <c r="D414" i="6"/>
  <c r="H413" i="6"/>
  <c r="J413" i="6" s="1"/>
  <c r="D413" i="6"/>
  <c r="J412" i="6"/>
  <c r="I412" i="6"/>
  <c r="H412" i="6"/>
  <c r="D412" i="6"/>
  <c r="H411" i="6"/>
  <c r="J411" i="6" s="1"/>
  <c r="D411" i="6"/>
  <c r="J410" i="6"/>
  <c r="I410" i="6"/>
  <c r="H410" i="6"/>
  <c r="D410" i="6"/>
  <c r="I409" i="6"/>
  <c r="H409" i="6"/>
  <c r="J409" i="6" s="1"/>
  <c r="D409" i="6"/>
  <c r="J408" i="6"/>
  <c r="I408" i="6"/>
  <c r="H408" i="6"/>
  <c r="D408" i="6"/>
  <c r="H407" i="6"/>
  <c r="J407" i="6" s="1"/>
  <c r="D407" i="6"/>
  <c r="J406" i="6"/>
  <c r="I406" i="6"/>
  <c r="H406" i="6"/>
  <c r="D406" i="6"/>
  <c r="H405" i="6"/>
  <c r="J405" i="6" s="1"/>
  <c r="D405" i="6"/>
  <c r="J404" i="6"/>
  <c r="I404" i="6"/>
  <c r="H404" i="6"/>
  <c r="D404" i="6"/>
  <c r="H403" i="6"/>
  <c r="J403" i="6" s="1"/>
  <c r="D403" i="6"/>
  <c r="J402" i="6"/>
  <c r="I402" i="6"/>
  <c r="H402" i="6"/>
  <c r="D402" i="6"/>
  <c r="H401" i="6"/>
  <c r="J401" i="6" s="1"/>
  <c r="D401" i="6"/>
  <c r="J400" i="6"/>
  <c r="I400" i="6"/>
  <c r="H400" i="6"/>
  <c r="D400" i="6"/>
  <c r="I399" i="6"/>
  <c r="H399" i="6"/>
  <c r="J399" i="6" s="1"/>
  <c r="D399" i="6"/>
  <c r="J398" i="6"/>
  <c r="I398" i="6"/>
  <c r="H398" i="6"/>
  <c r="D398" i="6"/>
  <c r="H397" i="6"/>
  <c r="J397" i="6" s="1"/>
  <c r="D397" i="6"/>
  <c r="J396" i="6"/>
  <c r="I396" i="6"/>
  <c r="H396" i="6"/>
  <c r="D396" i="6"/>
  <c r="H395" i="6"/>
  <c r="J395" i="6" s="1"/>
  <c r="D395" i="6"/>
  <c r="J394" i="6"/>
  <c r="I394" i="6"/>
  <c r="H394" i="6"/>
  <c r="D394" i="6"/>
  <c r="I393" i="6"/>
  <c r="H393" i="6"/>
  <c r="J393" i="6" s="1"/>
  <c r="D393" i="6"/>
  <c r="J392" i="6"/>
  <c r="I392" i="6"/>
  <c r="H392" i="6"/>
  <c r="D392" i="6"/>
  <c r="H391" i="6"/>
  <c r="J391" i="6" s="1"/>
  <c r="D391" i="6"/>
  <c r="J390" i="6"/>
  <c r="I390" i="6"/>
  <c r="H390" i="6"/>
  <c r="D390" i="6"/>
  <c r="H389" i="6"/>
  <c r="J389" i="6" s="1"/>
  <c r="D389" i="6"/>
  <c r="J388" i="6"/>
  <c r="I388" i="6"/>
  <c r="H388" i="6"/>
  <c r="D388" i="6"/>
  <c r="H387" i="6"/>
  <c r="J387" i="6" s="1"/>
  <c r="D387" i="6"/>
  <c r="J386" i="6"/>
  <c r="I386" i="6"/>
  <c r="H386" i="6"/>
  <c r="D386" i="6"/>
  <c r="H385" i="6"/>
  <c r="J385" i="6" s="1"/>
  <c r="D385" i="6"/>
  <c r="J384" i="6"/>
  <c r="I384" i="6"/>
  <c r="H384" i="6"/>
  <c r="D384" i="6"/>
  <c r="I383" i="6"/>
  <c r="H383" i="6"/>
  <c r="J383" i="6" s="1"/>
  <c r="D383" i="6"/>
  <c r="J382" i="6"/>
  <c r="I382" i="6"/>
  <c r="H382" i="6"/>
  <c r="D382" i="6"/>
  <c r="H381" i="6"/>
  <c r="J381" i="6" s="1"/>
  <c r="D381" i="6"/>
  <c r="J380" i="6"/>
  <c r="I380" i="6"/>
  <c r="H380" i="6"/>
  <c r="D380" i="6"/>
  <c r="H379" i="6"/>
  <c r="J379" i="6" s="1"/>
  <c r="D379" i="6"/>
  <c r="J378" i="6"/>
  <c r="I378" i="6"/>
  <c r="H378" i="6"/>
  <c r="D378" i="6"/>
  <c r="I377" i="6"/>
  <c r="H377" i="6"/>
  <c r="J377" i="6" s="1"/>
  <c r="D377" i="6"/>
  <c r="J376" i="6"/>
  <c r="I376" i="6"/>
  <c r="H376" i="6"/>
  <c r="D376" i="6"/>
  <c r="H375" i="6"/>
  <c r="J375" i="6" s="1"/>
  <c r="D375" i="6"/>
  <c r="J374" i="6"/>
  <c r="I374" i="6"/>
  <c r="H374" i="6"/>
  <c r="D374" i="6"/>
  <c r="H373" i="6"/>
  <c r="J373" i="6" s="1"/>
  <c r="D373" i="6"/>
  <c r="J372" i="6"/>
  <c r="I372" i="6"/>
  <c r="H372" i="6"/>
  <c r="D372" i="6"/>
  <c r="H371" i="6"/>
  <c r="J371" i="6" s="1"/>
  <c r="D371" i="6"/>
  <c r="J370" i="6"/>
  <c r="I370" i="6"/>
  <c r="H370" i="6"/>
  <c r="D370" i="6"/>
  <c r="H369" i="6"/>
  <c r="J369" i="6" s="1"/>
  <c r="D369" i="6"/>
  <c r="J368" i="6"/>
  <c r="I368" i="6"/>
  <c r="H368" i="6"/>
  <c r="D368" i="6"/>
  <c r="I367" i="6"/>
  <c r="H367" i="6"/>
  <c r="J367" i="6" s="1"/>
  <c r="D367" i="6"/>
  <c r="H366" i="6"/>
  <c r="J366" i="6" s="1"/>
  <c r="D366" i="6"/>
  <c r="J365" i="6"/>
  <c r="I365" i="6"/>
  <c r="H365" i="6"/>
  <c r="D365" i="6"/>
  <c r="H364" i="6"/>
  <c r="J364" i="6" s="1"/>
  <c r="D364" i="6"/>
  <c r="J363" i="6"/>
  <c r="I363" i="6"/>
  <c r="H363" i="6"/>
  <c r="D363" i="6"/>
  <c r="H362" i="6"/>
  <c r="J362" i="6" s="1"/>
  <c r="D362" i="6"/>
  <c r="J361" i="6"/>
  <c r="I361" i="6"/>
  <c r="H361" i="6"/>
  <c r="D361" i="6"/>
  <c r="H360" i="6"/>
  <c r="J360" i="6" s="1"/>
  <c r="D360" i="6"/>
  <c r="J359" i="6"/>
  <c r="I359" i="6"/>
  <c r="H359" i="6"/>
  <c r="D359" i="6"/>
  <c r="H358" i="6"/>
  <c r="J358" i="6" s="1"/>
  <c r="D358" i="6"/>
  <c r="J357" i="6"/>
  <c r="I357" i="6"/>
  <c r="H357" i="6"/>
  <c r="D357" i="6"/>
  <c r="H356" i="6"/>
  <c r="J356" i="6" s="1"/>
  <c r="D356" i="6"/>
  <c r="J355" i="6"/>
  <c r="I355" i="6"/>
  <c r="H355" i="6"/>
  <c r="D355" i="6"/>
  <c r="H354" i="6"/>
  <c r="J354" i="6" s="1"/>
  <c r="D354" i="6"/>
  <c r="J353" i="6"/>
  <c r="I353" i="6"/>
  <c r="H353" i="6"/>
  <c r="D353" i="6"/>
  <c r="H352" i="6"/>
  <c r="J352" i="6" s="1"/>
  <c r="D352" i="6"/>
  <c r="J351" i="6"/>
  <c r="I351" i="6"/>
  <c r="H351" i="6"/>
  <c r="D351" i="6"/>
  <c r="H350" i="6"/>
  <c r="J350" i="6" s="1"/>
  <c r="D350" i="6"/>
  <c r="J349" i="6"/>
  <c r="I349" i="6"/>
  <c r="H349" i="6"/>
  <c r="D349" i="6"/>
  <c r="H348" i="6"/>
  <c r="J348" i="6" s="1"/>
  <c r="D348" i="6"/>
  <c r="J347" i="6"/>
  <c r="I347" i="6"/>
  <c r="H347" i="6"/>
  <c r="D347" i="6"/>
  <c r="H346" i="6"/>
  <c r="J346" i="6" s="1"/>
  <c r="D346" i="6"/>
  <c r="J345" i="6"/>
  <c r="I345" i="6"/>
  <c r="H345" i="6"/>
  <c r="D345" i="6"/>
  <c r="H344" i="6"/>
  <c r="J344" i="6" s="1"/>
  <c r="D344" i="6"/>
  <c r="J343" i="6"/>
  <c r="I343" i="6"/>
  <c r="H343" i="6"/>
  <c r="D343" i="6"/>
  <c r="H342" i="6"/>
  <c r="J342" i="6" s="1"/>
  <c r="D342" i="6"/>
  <c r="J341" i="6"/>
  <c r="I341" i="6"/>
  <c r="H341" i="6"/>
  <c r="D341" i="6"/>
  <c r="H340" i="6"/>
  <c r="J340" i="6" s="1"/>
  <c r="D340" i="6"/>
  <c r="J339" i="6"/>
  <c r="I339" i="6"/>
  <c r="H339" i="6"/>
  <c r="D339" i="6"/>
  <c r="H338" i="6"/>
  <c r="J338" i="6" s="1"/>
  <c r="D338" i="6"/>
  <c r="J337" i="6"/>
  <c r="I337" i="6"/>
  <c r="H337" i="6"/>
  <c r="D337" i="6"/>
  <c r="H336" i="6"/>
  <c r="J336" i="6" s="1"/>
  <c r="D336" i="6"/>
  <c r="J335" i="6"/>
  <c r="I335" i="6"/>
  <c r="H335" i="6"/>
  <c r="D335" i="6"/>
  <c r="H334" i="6"/>
  <c r="J334" i="6" s="1"/>
  <c r="D334" i="6"/>
  <c r="J333" i="6"/>
  <c r="I333" i="6"/>
  <c r="H333" i="6"/>
  <c r="D333" i="6"/>
  <c r="H332" i="6"/>
  <c r="J332" i="6" s="1"/>
  <c r="D332" i="6"/>
  <c r="J331" i="6"/>
  <c r="I331" i="6"/>
  <c r="H331" i="6"/>
  <c r="D331" i="6"/>
  <c r="H330" i="6"/>
  <c r="J330" i="6" s="1"/>
  <c r="D330" i="6"/>
  <c r="J329" i="6"/>
  <c r="I329" i="6"/>
  <c r="H329" i="6"/>
  <c r="D329" i="6"/>
  <c r="H328" i="6"/>
  <c r="J328" i="6" s="1"/>
  <c r="D328" i="6"/>
  <c r="J327" i="6"/>
  <c r="I327" i="6"/>
  <c r="H327" i="6"/>
  <c r="D327" i="6"/>
  <c r="H326" i="6"/>
  <c r="J326" i="6" s="1"/>
  <c r="D326" i="6"/>
  <c r="J325" i="6"/>
  <c r="I325" i="6"/>
  <c r="H325" i="6"/>
  <c r="D325" i="6"/>
  <c r="H324" i="6"/>
  <c r="J324" i="6" s="1"/>
  <c r="D324" i="6"/>
  <c r="J323" i="6"/>
  <c r="I323" i="6"/>
  <c r="H323" i="6"/>
  <c r="D323" i="6"/>
  <c r="H322" i="6"/>
  <c r="J322" i="6" s="1"/>
  <c r="D322" i="6"/>
  <c r="J321" i="6"/>
  <c r="I321" i="6"/>
  <c r="H321" i="6"/>
  <c r="D321" i="6"/>
  <c r="H320" i="6"/>
  <c r="J320" i="6" s="1"/>
  <c r="D320" i="6"/>
  <c r="J319" i="6"/>
  <c r="I319" i="6"/>
  <c r="H319" i="6"/>
  <c r="D319" i="6"/>
  <c r="H318" i="6"/>
  <c r="J318" i="6" s="1"/>
  <c r="D318" i="6"/>
  <c r="J317" i="6"/>
  <c r="I317" i="6"/>
  <c r="H317" i="6"/>
  <c r="D317" i="6"/>
  <c r="H316" i="6"/>
  <c r="J316" i="6" s="1"/>
  <c r="D316" i="6"/>
  <c r="J315" i="6"/>
  <c r="I315" i="6"/>
  <c r="H315" i="6"/>
  <c r="D315" i="6"/>
  <c r="H314" i="6"/>
  <c r="J314" i="6" s="1"/>
  <c r="D314" i="6"/>
  <c r="J313" i="6"/>
  <c r="I313" i="6"/>
  <c r="H313" i="6"/>
  <c r="D313" i="6"/>
  <c r="H312" i="6"/>
  <c r="J312" i="6" s="1"/>
  <c r="D312" i="6"/>
  <c r="J311" i="6"/>
  <c r="I311" i="6"/>
  <c r="H311" i="6"/>
  <c r="D311" i="6"/>
  <c r="H310" i="6"/>
  <c r="J310" i="6" s="1"/>
  <c r="D310" i="6"/>
  <c r="J309" i="6"/>
  <c r="I309" i="6"/>
  <c r="H309" i="6"/>
  <c r="D309" i="6"/>
  <c r="H308" i="6"/>
  <c r="J308" i="6" s="1"/>
  <c r="D308" i="6"/>
  <c r="J307" i="6"/>
  <c r="I307" i="6"/>
  <c r="H307" i="6"/>
  <c r="D307" i="6"/>
  <c r="H306" i="6"/>
  <c r="J306" i="6" s="1"/>
  <c r="D306" i="6"/>
  <c r="J305" i="6"/>
  <c r="I305" i="6"/>
  <c r="H305" i="6"/>
  <c r="D305" i="6"/>
  <c r="H304" i="6"/>
  <c r="J304" i="6" s="1"/>
  <c r="D304" i="6"/>
  <c r="J303" i="6"/>
  <c r="I303" i="6"/>
  <c r="H303" i="6"/>
  <c r="D303" i="6"/>
  <c r="H302" i="6"/>
  <c r="J302" i="6" s="1"/>
  <c r="D302" i="6"/>
  <c r="J301" i="6"/>
  <c r="I301" i="6"/>
  <c r="H301" i="6"/>
  <c r="D301" i="6"/>
  <c r="H300" i="6"/>
  <c r="J300" i="6" s="1"/>
  <c r="D300" i="6"/>
  <c r="J299" i="6"/>
  <c r="I299" i="6"/>
  <c r="H299" i="6"/>
  <c r="D299" i="6"/>
  <c r="H298" i="6"/>
  <c r="J298" i="6" s="1"/>
  <c r="D298" i="6"/>
  <c r="J297" i="6"/>
  <c r="I297" i="6"/>
  <c r="H297" i="6"/>
  <c r="D297" i="6"/>
  <c r="H296" i="6"/>
  <c r="J296" i="6" s="1"/>
  <c r="D296" i="6"/>
  <c r="J295" i="6"/>
  <c r="I295" i="6"/>
  <c r="H295" i="6"/>
  <c r="D295" i="6"/>
  <c r="H294" i="6"/>
  <c r="J294" i="6" s="1"/>
  <c r="D294" i="6"/>
  <c r="J293" i="6"/>
  <c r="I293" i="6"/>
  <c r="H293" i="6"/>
  <c r="D293" i="6"/>
  <c r="H292" i="6"/>
  <c r="J292" i="6" s="1"/>
  <c r="D292" i="6"/>
  <c r="J291" i="6"/>
  <c r="I291" i="6"/>
  <c r="H291" i="6"/>
  <c r="D291" i="6"/>
  <c r="H290" i="6"/>
  <c r="J290" i="6" s="1"/>
  <c r="D290" i="6"/>
  <c r="J289" i="6"/>
  <c r="I289" i="6"/>
  <c r="H289" i="6"/>
  <c r="D289" i="6"/>
  <c r="H288" i="6"/>
  <c r="J288" i="6" s="1"/>
  <c r="D288" i="6"/>
  <c r="J287" i="6"/>
  <c r="I287" i="6"/>
  <c r="H287" i="6"/>
  <c r="D287" i="6"/>
  <c r="H286" i="6"/>
  <c r="J286" i="6" s="1"/>
  <c r="D286" i="6"/>
  <c r="J285" i="6"/>
  <c r="I285" i="6"/>
  <c r="H285" i="6"/>
  <c r="D285" i="6"/>
  <c r="H284" i="6"/>
  <c r="J284" i="6" s="1"/>
  <c r="D284" i="6"/>
  <c r="J283" i="6"/>
  <c r="I283" i="6"/>
  <c r="H283" i="6"/>
  <c r="D283" i="6"/>
  <c r="H282" i="6"/>
  <c r="J282" i="6" s="1"/>
  <c r="D282" i="6"/>
  <c r="J281" i="6"/>
  <c r="I281" i="6"/>
  <c r="H281" i="6"/>
  <c r="D281" i="6"/>
  <c r="H280" i="6"/>
  <c r="J280" i="6" s="1"/>
  <c r="D280" i="6"/>
  <c r="J279" i="6"/>
  <c r="I279" i="6"/>
  <c r="H279" i="6"/>
  <c r="D279" i="6"/>
  <c r="H278" i="6"/>
  <c r="J278" i="6" s="1"/>
  <c r="D278" i="6"/>
  <c r="J277" i="6"/>
  <c r="I277" i="6"/>
  <c r="H277" i="6"/>
  <c r="D277" i="6"/>
  <c r="H276" i="6"/>
  <c r="J276" i="6" s="1"/>
  <c r="D276" i="6"/>
  <c r="J275" i="6"/>
  <c r="I275" i="6"/>
  <c r="H275" i="6"/>
  <c r="D275" i="6"/>
  <c r="H274" i="6"/>
  <c r="D274" i="6"/>
  <c r="J273" i="6"/>
  <c r="I273" i="6"/>
  <c r="H273" i="6"/>
  <c r="D273" i="6"/>
  <c r="H272" i="6"/>
  <c r="D272" i="6"/>
  <c r="J271" i="6"/>
  <c r="I271" i="6"/>
  <c r="H271" i="6"/>
  <c r="D271" i="6"/>
  <c r="H270" i="6"/>
  <c r="D270" i="6"/>
  <c r="J269" i="6"/>
  <c r="I269" i="6"/>
  <c r="H269" i="6"/>
  <c r="D269" i="6"/>
  <c r="H268" i="6"/>
  <c r="D268" i="6"/>
  <c r="J267" i="6"/>
  <c r="I267" i="6"/>
  <c r="H267" i="6"/>
  <c r="D267" i="6"/>
  <c r="H266" i="6"/>
  <c r="D266" i="6"/>
  <c r="J265" i="6"/>
  <c r="I265" i="6"/>
  <c r="H265" i="6"/>
  <c r="D265" i="6"/>
  <c r="H264" i="6"/>
  <c r="D264" i="6"/>
  <c r="J263" i="6"/>
  <c r="I263" i="6"/>
  <c r="H263" i="6"/>
  <c r="D263" i="6"/>
  <c r="H262" i="6"/>
  <c r="D262" i="6"/>
  <c r="J261" i="6"/>
  <c r="I261" i="6"/>
  <c r="H261" i="6"/>
  <c r="D261" i="6"/>
  <c r="H260" i="6"/>
  <c r="D260" i="6"/>
  <c r="J259" i="6"/>
  <c r="I259" i="6"/>
  <c r="H259" i="6"/>
  <c r="D259" i="6"/>
  <c r="H258" i="6"/>
  <c r="D258" i="6"/>
  <c r="J257" i="6"/>
  <c r="I257" i="6"/>
  <c r="H257" i="6"/>
  <c r="D257" i="6"/>
  <c r="H256" i="6"/>
  <c r="D256" i="6"/>
  <c r="J255" i="6"/>
  <c r="I255" i="6"/>
  <c r="H255" i="6"/>
  <c r="D255" i="6"/>
  <c r="H254" i="6"/>
  <c r="D254" i="6"/>
  <c r="J253" i="6"/>
  <c r="I253" i="6"/>
  <c r="H253" i="6"/>
  <c r="D253" i="6"/>
  <c r="H252" i="6"/>
  <c r="D252" i="6"/>
  <c r="J251" i="6"/>
  <c r="I251" i="6"/>
  <c r="H251" i="6"/>
  <c r="D251" i="6"/>
  <c r="H250" i="6"/>
  <c r="D250" i="6"/>
  <c r="J249" i="6"/>
  <c r="I249" i="6"/>
  <c r="H249" i="6"/>
  <c r="D249" i="6"/>
  <c r="H248" i="6"/>
  <c r="D248" i="6"/>
  <c r="J247" i="6"/>
  <c r="I247" i="6"/>
  <c r="H247" i="6"/>
  <c r="D247" i="6"/>
  <c r="H246" i="6"/>
  <c r="D246" i="6"/>
  <c r="J245" i="6"/>
  <c r="I245" i="6"/>
  <c r="H245" i="6"/>
  <c r="D245" i="6"/>
  <c r="H244" i="6"/>
  <c r="J244" i="6" s="1"/>
  <c r="D244" i="6"/>
  <c r="J243" i="6"/>
  <c r="I243" i="6"/>
  <c r="H243" i="6"/>
  <c r="D243" i="6"/>
  <c r="I242" i="6"/>
  <c r="H242" i="6"/>
  <c r="J242" i="6" s="1"/>
  <c r="D242" i="6"/>
  <c r="J241" i="6"/>
  <c r="I241" i="6"/>
  <c r="H241" i="6"/>
  <c r="D241" i="6"/>
  <c r="H240" i="6"/>
  <c r="J240" i="6" s="1"/>
  <c r="D240" i="6"/>
  <c r="J239" i="6"/>
  <c r="I239" i="6"/>
  <c r="H239" i="6"/>
  <c r="D239" i="6"/>
  <c r="H238" i="6"/>
  <c r="J238" i="6" s="1"/>
  <c r="D238" i="6"/>
  <c r="J237" i="6"/>
  <c r="I237" i="6"/>
  <c r="H237" i="6"/>
  <c r="D237" i="6"/>
  <c r="I236" i="6"/>
  <c r="H236" i="6"/>
  <c r="J236" i="6" s="1"/>
  <c r="D236" i="6"/>
  <c r="J235" i="6"/>
  <c r="I235" i="6"/>
  <c r="H235" i="6"/>
  <c r="D235" i="6"/>
  <c r="H234" i="6"/>
  <c r="J234" i="6" s="1"/>
  <c r="D234" i="6"/>
  <c r="J233" i="6"/>
  <c r="I233" i="6"/>
  <c r="H233" i="6"/>
  <c r="D233" i="6"/>
  <c r="I232" i="6"/>
  <c r="H232" i="6"/>
  <c r="J232" i="6" s="1"/>
  <c r="D232" i="6"/>
  <c r="J231" i="6"/>
  <c r="I231" i="6"/>
  <c r="H231" i="6"/>
  <c r="D231" i="6"/>
  <c r="H230" i="6"/>
  <c r="J230" i="6" s="1"/>
  <c r="D230" i="6"/>
  <c r="J229" i="6"/>
  <c r="I229" i="6"/>
  <c r="H229" i="6"/>
  <c r="D229" i="6"/>
  <c r="H228" i="6"/>
  <c r="J228" i="6" s="1"/>
  <c r="D228" i="6"/>
  <c r="J227" i="6"/>
  <c r="I227" i="6"/>
  <c r="H227" i="6"/>
  <c r="D227" i="6"/>
  <c r="I226" i="6"/>
  <c r="H226" i="6"/>
  <c r="J226" i="6" s="1"/>
  <c r="D226" i="6"/>
  <c r="J225" i="6"/>
  <c r="I225" i="6"/>
  <c r="H225" i="6"/>
  <c r="D225" i="6"/>
  <c r="H224" i="6"/>
  <c r="J224" i="6" s="1"/>
  <c r="D224" i="6"/>
  <c r="J223" i="6"/>
  <c r="I223" i="6"/>
  <c r="H223" i="6"/>
  <c r="D223" i="6"/>
  <c r="H222" i="6"/>
  <c r="J222" i="6" s="1"/>
  <c r="D222" i="6"/>
  <c r="J221" i="6"/>
  <c r="I221" i="6"/>
  <c r="H221" i="6"/>
  <c r="D221" i="6"/>
  <c r="I220" i="6"/>
  <c r="H220" i="6"/>
  <c r="J220" i="6" s="1"/>
  <c r="D220" i="6"/>
  <c r="J219" i="6"/>
  <c r="I219" i="6"/>
  <c r="H219" i="6"/>
  <c r="D219" i="6"/>
  <c r="H218" i="6"/>
  <c r="J218" i="6" s="1"/>
  <c r="D218" i="6"/>
  <c r="J217" i="6"/>
  <c r="I217" i="6"/>
  <c r="H217" i="6"/>
  <c r="D217" i="6"/>
  <c r="I216" i="6"/>
  <c r="H216" i="6"/>
  <c r="J216" i="6" s="1"/>
  <c r="D216" i="6"/>
  <c r="J215" i="6"/>
  <c r="I215" i="6"/>
  <c r="H215" i="6"/>
  <c r="D215" i="6"/>
  <c r="I214" i="6"/>
  <c r="H214" i="6"/>
  <c r="J214" i="6" s="1"/>
  <c r="D214" i="6"/>
  <c r="J213" i="6"/>
  <c r="I213" i="6"/>
  <c r="H213" i="6"/>
  <c r="D213" i="6"/>
  <c r="I212" i="6"/>
  <c r="H212" i="6"/>
  <c r="J212" i="6" s="1"/>
  <c r="D212" i="6"/>
  <c r="J211" i="6"/>
  <c r="I211" i="6"/>
  <c r="H211" i="6"/>
  <c r="D211" i="6"/>
  <c r="I210" i="6"/>
  <c r="H210" i="6"/>
  <c r="J210" i="6" s="1"/>
  <c r="D210" i="6"/>
  <c r="J209" i="6"/>
  <c r="I209" i="6"/>
  <c r="H209" i="6"/>
  <c r="D209" i="6"/>
  <c r="I208" i="6"/>
  <c r="H208" i="6"/>
  <c r="J208" i="6" s="1"/>
  <c r="D208" i="6"/>
  <c r="J207" i="6"/>
  <c r="I207" i="6"/>
  <c r="H207" i="6"/>
  <c r="D207" i="6"/>
  <c r="I206" i="6"/>
  <c r="H206" i="6"/>
  <c r="J206" i="6" s="1"/>
  <c r="D206" i="6"/>
  <c r="J205" i="6"/>
  <c r="I205" i="6"/>
  <c r="H205" i="6"/>
  <c r="D205" i="6"/>
  <c r="I204" i="6"/>
  <c r="H204" i="6"/>
  <c r="J204" i="6" s="1"/>
  <c r="D204" i="6"/>
  <c r="J203" i="6"/>
  <c r="I203" i="6"/>
  <c r="H203" i="6"/>
  <c r="D203" i="6"/>
  <c r="I202" i="6"/>
  <c r="H202" i="6"/>
  <c r="J202" i="6" s="1"/>
  <c r="D202" i="6"/>
  <c r="J201" i="6"/>
  <c r="I201" i="6"/>
  <c r="H201" i="6"/>
  <c r="D201" i="6"/>
  <c r="I200" i="6"/>
  <c r="H200" i="6"/>
  <c r="J200" i="6" s="1"/>
  <c r="D200" i="6"/>
  <c r="J199" i="6"/>
  <c r="I199" i="6"/>
  <c r="H199" i="6"/>
  <c r="D199" i="6"/>
  <c r="I198" i="6"/>
  <c r="H198" i="6"/>
  <c r="J198" i="6" s="1"/>
  <c r="D198" i="6"/>
  <c r="J197" i="6"/>
  <c r="I197" i="6"/>
  <c r="H197" i="6"/>
  <c r="D197" i="6"/>
  <c r="I196" i="6"/>
  <c r="H196" i="6"/>
  <c r="J196" i="6" s="1"/>
  <c r="D196" i="6"/>
  <c r="J195" i="6"/>
  <c r="I195" i="6"/>
  <c r="H195" i="6"/>
  <c r="D195" i="6"/>
  <c r="I194" i="6"/>
  <c r="H194" i="6"/>
  <c r="J194" i="6" s="1"/>
  <c r="D194" i="6"/>
  <c r="J193" i="6"/>
  <c r="I193" i="6"/>
  <c r="H193" i="6"/>
  <c r="D193" i="6"/>
  <c r="I192" i="6"/>
  <c r="H192" i="6"/>
  <c r="J192" i="6" s="1"/>
  <c r="D192" i="6"/>
  <c r="J191" i="6"/>
  <c r="I191" i="6"/>
  <c r="H191" i="6"/>
  <c r="D191" i="6"/>
  <c r="I190" i="6"/>
  <c r="H190" i="6"/>
  <c r="J190" i="6" s="1"/>
  <c r="D190" i="6"/>
  <c r="J189" i="6"/>
  <c r="I189" i="6"/>
  <c r="H189" i="6"/>
  <c r="D189" i="6"/>
  <c r="I188" i="6"/>
  <c r="H188" i="6"/>
  <c r="J188" i="6" s="1"/>
  <c r="D188" i="6"/>
  <c r="J187" i="6"/>
  <c r="I187" i="6"/>
  <c r="H187" i="6"/>
  <c r="D187" i="6"/>
  <c r="I186" i="6"/>
  <c r="H186" i="6"/>
  <c r="J186" i="6" s="1"/>
  <c r="D186" i="6"/>
  <c r="J185" i="6"/>
  <c r="I185" i="6"/>
  <c r="H185" i="6"/>
  <c r="D185" i="6"/>
  <c r="I184" i="6"/>
  <c r="H184" i="6"/>
  <c r="J184" i="6" s="1"/>
  <c r="D184" i="6"/>
  <c r="J183" i="6"/>
  <c r="I183" i="6"/>
  <c r="H183" i="6"/>
  <c r="D183" i="6"/>
  <c r="I182" i="6"/>
  <c r="H182" i="6"/>
  <c r="J182" i="6" s="1"/>
  <c r="D182" i="6"/>
  <c r="J181" i="6"/>
  <c r="I181" i="6"/>
  <c r="H181" i="6"/>
  <c r="D181" i="6"/>
  <c r="I180" i="6"/>
  <c r="H180" i="6"/>
  <c r="J180" i="6" s="1"/>
  <c r="D180" i="6"/>
  <c r="J179" i="6"/>
  <c r="I179" i="6"/>
  <c r="H179" i="6"/>
  <c r="D179" i="6"/>
  <c r="I178" i="6"/>
  <c r="H178" i="6"/>
  <c r="J178" i="6" s="1"/>
  <c r="D178" i="6"/>
  <c r="J177" i="6"/>
  <c r="I177" i="6"/>
  <c r="H177" i="6"/>
  <c r="D177" i="6"/>
  <c r="I176" i="6"/>
  <c r="H176" i="6"/>
  <c r="J176" i="6" s="1"/>
  <c r="D176" i="6"/>
  <c r="J175" i="6"/>
  <c r="I175" i="6"/>
  <c r="H175" i="6"/>
  <c r="D175" i="6"/>
  <c r="I174" i="6"/>
  <c r="H174" i="6"/>
  <c r="J174" i="6" s="1"/>
  <c r="D174" i="6"/>
  <c r="J173" i="6"/>
  <c r="I173" i="6"/>
  <c r="H173" i="6"/>
  <c r="D173" i="6"/>
  <c r="I172" i="6"/>
  <c r="H172" i="6"/>
  <c r="J172" i="6" s="1"/>
  <c r="D172" i="6"/>
  <c r="J171" i="6"/>
  <c r="I171" i="6"/>
  <c r="H171" i="6"/>
  <c r="D171" i="6"/>
  <c r="I170" i="6"/>
  <c r="H170" i="6"/>
  <c r="J170" i="6" s="1"/>
  <c r="D170" i="6"/>
  <c r="J169" i="6"/>
  <c r="I169" i="6"/>
  <c r="H169" i="6"/>
  <c r="D169" i="6"/>
  <c r="I168" i="6"/>
  <c r="H168" i="6"/>
  <c r="J168" i="6" s="1"/>
  <c r="D168" i="6"/>
  <c r="J167" i="6"/>
  <c r="I167" i="6"/>
  <c r="H167" i="6"/>
  <c r="D167" i="6"/>
  <c r="I166" i="6"/>
  <c r="H166" i="6"/>
  <c r="J166" i="6" s="1"/>
  <c r="D166" i="6"/>
  <c r="J165" i="6"/>
  <c r="I165" i="6"/>
  <c r="H165" i="6"/>
  <c r="D165" i="6"/>
  <c r="I164" i="6"/>
  <c r="H164" i="6"/>
  <c r="J164" i="6" s="1"/>
  <c r="D164" i="6"/>
  <c r="J163" i="6"/>
  <c r="I163" i="6"/>
  <c r="H163" i="6"/>
  <c r="D163" i="6"/>
  <c r="I162" i="6"/>
  <c r="H162" i="6"/>
  <c r="J162" i="6" s="1"/>
  <c r="D162" i="6"/>
  <c r="J161" i="6"/>
  <c r="I161" i="6"/>
  <c r="H161" i="6"/>
  <c r="D161" i="6"/>
  <c r="I160" i="6"/>
  <c r="H160" i="6"/>
  <c r="J160" i="6" s="1"/>
  <c r="D160" i="6"/>
  <c r="J159" i="6"/>
  <c r="I159" i="6"/>
  <c r="H159" i="6"/>
  <c r="D159" i="6"/>
  <c r="I158" i="6"/>
  <c r="H158" i="6"/>
  <c r="J158" i="6" s="1"/>
  <c r="D158" i="6"/>
  <c r="J157" i="6"/>
  <c r="I157" i="6"/>
  <c r="H157" i="6"/>
  <c r="D157" i="6"/>
  <c r="I156" i="6"/>
  <c r="H156" i="6"/>
  <c r="J156" i="6" s="1"/>
  <c r="D156" i="6"/>
  <c r="J155" i="6"/>
  <c r="I155" i="6"/>
  <c r="H155" i="6"/>
  <c r="D155" i="6"/>
  <c r="I154" i="6"/>
  <c r="H154" i="6"/>
  <c r="J154" i="6" s="1"/>
  <c r="D154" i="6"/>
  <c r="J153" i="6"/>
  <c r="I153" i="6"/>
  <c r="H153" i="6"/>
  <c r="D153" i="6"/>
  <c r="I152" i="6"/>
  <c r="H152" i="6"/>
  <c r="J152" i="6" s="1"/>
  <c r="D152" i="6"/>
  <c r="J151" i="6"/>
  <c r="I151" i="6"/>
  <c r="H151" i="6"/>
  <c r="D151" i="6"/>
  <c r="I150" i="6"/>
  <c r="H150" i="6"/>
  <c r="J150" i="6" s="1"/>
  <c r="D150" i="6"/>
  <c r="J149" i="6"/>
  <c r="I149" i="6"/>
  <c r="H149" i="6"/>
  <c r="D149" i="6"/>
  <c r="I148" i="6"/>
  <c r="H148" i="6"/>
  <c r="J148" i="6" s="1"/>
  <c r="D148" i="6"/>
  <c r="J147" i="6"/>
  <c r="I147" i="6"/>
  <c r="H147" i="6"/>
  <c r="D147" i="6"/>
  <c r="I146" i="6"/>
  <c r="H146" i="6"/>
  <c r="J146" i="6" s="1"/>
  <c r="D146" i="6"/>
  <c r="J145" i="6"/>
  <c r="I145" i="6"/>
  <c r="H145" i="6"/>
  <c r="D145" i="6"/>
  <c r="I144" i="6"/>
  <c r="H144" i="6"/>
  <c r="J144" i="6" s="1"/>
  <c r="D144" i="6"/>
  <c r="J143" i="6"/>
  <c r="I143" i="6"/>
  <c r="H143" i="6"/>
  <c r="D143" i="6"/>
  <c r="I142" i="6"/>
  <c r="H142" i="6"/>
  <c r="J142" i="6" s="1"/>
  <c r="D142" i="6"/>
  <c r="J141" i="6"/>
  <c r="I141" i="6"/>
  <c r="H141" i="6"/>
  <c r="D141" i="6"/>
  <c r="I140" i="6"/>
  <c r="H140" i="6"/>
  <c r="J140" i="6" s="1"/>
  <c r="D140" i="6"/>
  <c r="J139" i="6"/>
  <c r="I139" i="6"/>
  <c r="H139" i="6"/>
  <c r="D139" i="6"/>
  <c r="I138" i="6"/>
  <c r="H138" i="6"/>
  <c r="J138" i="6" s="1"/>
  <c r="D138" i="6"/>
  <c r="J137" i="6"/>
  <c r="I137" i="6"/>
  <c r="H137" i="6"/>
  <c r="D137" i="6"/>
  <c r="I136" i="6"/>
  <c r="H136" i="6"/>
  <c r="J136" i="6" s="1"/>
  <c r="D136" i="6"/>
  <c r="J135" i="6"/>
  <c r="I135" i="6"/>
  <c r="H135" i="6"/>
  <c r="D135" i="6"/>
  <c r="I134" i="6"/>
  <c r="H134" i="6"/>
  <c r="J134" i="6" s="1"/>
  <c r="D134" i="6"/>
  <c r="J133" i="6"/>
  <c r="I133" i="6"/>
  <c r="H133" i="6"/>
  <c r="D133" i="6"/>
  <c r="I132" i="6"/>
  <c r="H132" i="6"/>
  <c r="J132" i="6" s="1"/>
  <c r="D132" i="6"/>
  <c r="J131" i="6"/>
  <c r="I131" i="6"/>
  <c r="H131" i="6"/>
  <c r="D131" i="6"/>
  <c r="I130" i="6"/>
  <c r="H130" i="6"/>
  <c r="J130" i="6" s="1"/>
  <c r="D130" i="6"/>
  <c r="J129" i="6"/>
  <c r="I129" i="6"/>
  <c r="H129" i="6"/>
  <c r="D129" i="6"/>
  <c r="I128" i="6"/>
  <c r="H128" i="6"/>
  <c r="J128" i="6" s="1"/>
  <c r="D128" i="6"/>
  <c r="J127" i="6"/>
  <c r="I127" i="6"/>
  <c r="H127" i="6"/>
  <c r="D127" i="6"/>
  <c r="I126" i="6"/>
  <c r="H126" i="6"/>
  <c r="J126" i="6" s="1"/>
  <c r="D126" i="6"/>
  <c r="J125" i="6"/>
  <c r="I125" i="6"/>
  <c r="H125" i="6"/>
  <c r="D125" i="6"/>
  <c r="I124" i="6"/>
  <c r="H124" i="6"/>
  <c r="J124" i="6" s="1"/>
  <c r="D124" i="6"/>
  <c r="J123" i="6"/>
  <c r="I123" i="6"/>
  <c r="H123" i="6"/>
  <c r="D123" i="6"/>
  <c r="I122" i="6"/>
  <c r="H122" i="6"/>
  <c r="J122" i="6" s="1"/>
  <c r="D122" i="6"/>
  <c r="J121" i="6"/>
  <c r="I121" i="6"/>
  <c r="H121" i="6"/>
  <c r="D121" i="6"/>
  <c r="I120" i="6"/>
  <c r="H120" i="6"/>
  <c r="J120" i="6" s="1"/>
  <c r="D120" i="6"/>
  <c r="J119" i="6"/>
  <c r="I119" i="6"/>
  <c r="H119" i="6"/>
  <c r="D119" i="6"/>
  <c r="I118" i="6"/>
  <c r="H118" i="6"/>
  <c r="J118" i="6" s="1"/>
  <c r="D118" i="6"/>
  <c r="J117" i="6"/>
  <c r="I117" i="6"/>
  <c r="H117" i="6"/>
  <c r="D117" i="6"/>
  <c r="I116" i="6"/>
  <c r="H116" i="6"/>
  <c r="J116" i="6" s="1"/>
  <c r="D116" i="6"/>
  <c r="J115" i="6"/>
  <c r="I115" i="6"/>
  <c r="H115" i="6"/>
  <c r="D115" i="6"/>
  <c r="I114" i="6"/>
  <c r="H114" i="6"/>
  <c r="J114" i="6" s="1"/>
  <c r="D114" i="6"/>
  <c r="J113" i="6"/>
  <c r="I113" i="6"/>
  <c r="H113" i="6"/>
  <c r="D113" i="6"/>
  <c r="I112" i="6"/>
  <c r="H112" i="6"/>
  <c r="J112" i="6" s="1"/>
  <c r="D112" i="6"/>
  <c r="J111" i="6"/>
  <c r="I111" i="6"/>
  <c r="H111" i="6"/>
  <c r="D111" i="6"/>
  <c r="I110" i="6"/>
  <c r="H110" i="6"/>
  <c r="J110" i="6" s="1"/>
  <c r="D110" i="6"/>
  <c r="J109" i="6"/>
  <c r="I109" i="6"/>
  <c r="H109" i="6"/>
  <c r="D109" i="6"/>
  <c r="I108" i="6"/>
  <c r="H108" i="6"/>
  <c r="J108" i="6" s="1"/>
  <c r="D108" i="6"/>
  <c r="J107" i="6"/>
  <c r="I107" i="6"/>
  <c r="H107" i="6"/>
  <c r="D107" i="6"/>
  <c r="I106" i="6"/>
  <c r="H106" i="6"/>
  <c r="J106" i="6" s="1"/>
  <c r="D106" i="6"/>
  <c r="J105" i="6"/>
  <c r="I105" i="6"/>
  <c r="H105" i="6"/>
  <c r="D105" i="6"/>
  <c r="I104" i="6"/>
  <c r="H104" i="6"/>
  <c r="J104" i="6" s="1"/>
  <c r="D104" i="6"/>
  <c r="J103" i="6"/>
  <c r="I103" i="6"/>
  <c r="H103" i="6"/>
  <c r="D103" i="6"/>
  <c r="I102" i="6"/>
  <c r="H102" i="6"/>
  <c r="J102" i="6" s="1"/>
  <c r="D102" i="6"/>
  <c r="J101" i="6"/>
  <c r="I101" i="6"/>
  <c r="H101" i="6"/>
  <c r="D101" i="6"/>
  <c r="I100" i="6"/>
  <c r="H100" i="6"/>
  <c r="J100" i="6" s="1"/>
  <c r="D100" i="6"/>
  <c r="J99" i="6"/>
  <c r="I99" i="6"/>
  <c r="H99" i="6"/>
  <c r="D99" i="6"/>
  <c r="I98" i="6"/>
  <c r="H98" i="6"/>
  <c r="J98" i="6" s="1"/>
  <c r="D98" i="6"/>
  <c r="J97" i="6"/>
  <c r="I97" i="6"/>
  <c r="H97" i="6"/>
  <c r="D97" i="6"/>
  <c r="I96" i="6"/>
  <c r="H96" i="6"/>
  <c r="J96" i="6" s="1"/>
  <c r="D96" i="6"/>
  <c r="J95" i="6"/>
  <c r="I95" i="6"/>
  <c r="H95" i="6"/>
  <c r="D95" i="6"/>
  <c r="I94" i="6"/>
  <c r="H94" i="6"/>
  <c r="J94" i="6" s="1"/>
  <c r="D94" i="6"/>
  <c r="J93" i="6"/>
  <c r="I93" i="6"/>
  <c r="H93" i="6"/>
  <c r="D93" i="6"/>
  <c r="I92" i="6"/>
  <c r="H92" i="6"/>
  <c r="J92" i="6" s="1"/>
  <c r="D92" i="6"/>
  <c r="J91" i="6"/>
  <c r="I91" i="6"/>
  <c r="H91" i="6"/>
  <c r="D91" i="6"/>
  <c r="I90" i="6"/>
  <c r="H90" i="6"/>
  <c r="J90" i="6" s="1"/>
  <c r="D90" i="6"/>
  <c r="J89" i="6"/>
  <c r="I89" i="6"/>
  <c r="H89" i="6"/>
  <c r="D89" i="6"/>
  <c r="I88" i="6"/>
  <c r="H88" i="6"/>
  <c r="J88" i="6" s="1"/>
  <c r="D88" i="6"/>
  <c r="J87" i="6"/>
  <c r="I87" i="6"/>
  <c r="H87" i="6"/>
  <c r="D87" i="6"/>
  <c r="I86" i="6"/>
  <c r="H86" i="6"/>
  <c r="J86" i="6" s="1"/>
  <c r="D86" i="6"/>
  <c r="J85" i="6"/>
  <c r="I85" i="6"/>
  <c r="H85" i="6"/>
  <c r="D85" i="6"/>
  <c r="I84" i="6"/>
  <c r="H84" i="6"/>
  <c r="J84" i="6" s="1"/>
  <c r="D84" i="6"/>
  <c r="J83" i="6"/>
  <c r="I83" i="6"/>
  <c r="H83" i="6"/>
  <c r="D83" i="6"/>
  <c r="I82" i="6"/>
  <c r="H82" i="6"/>
  <c r="J82" i="6" s="1"/>
  <c r="D82" i="6"/>
  <c r="J81" i="6"/>
  <c r="I81" i="6"/>
  <c r="H81" i="6"/>
  <c r="D81" i="6"/>
  <c r="I80" i="6"/>
  <c r="H80" i="6"/>
  <c r="J80" i="6" s="1"/>
  <c r="D80" i="6"/>
  <c r="J79" i="6"/>
  <c r="I79" i="6"/>
  <c r="H79" i="6"/>
  <c r="D79" i="6"/>
  <c r="I78" i="6"/>
  <c r="H78" i="6"/>
  <c r="J78" i="6" s="1"/>
  <c r="D78" i="6"/>
  <c r="J77" i="6"/>
  <c r="I77" i="6"/>
  <c r="H77" i="6"/>
  <c r="D77" i="6"/>
  <c r="I76" i="6"/>
  <c r="H76" i="6"/>
  <c r="J76" i="6" s="1"/>
  <c r="D76" i="6"/>
  <c r="J75" i="6"/>
  <c r="I75" i="6"/>
  <c r="H75" i="6"/>
  <c r="D75" i="6"/>
  <c r="I74" i="6"/>
  <c r="H74" i="6"/>
  <c r="J74" i="6" s="1"/>
  <c r="D74" i="6"/>
  <c r="J73" i="6"/>
  <c r="I73" i="6"/>
  <c r="H73" i="6"/>
  <c r="D73" i="6"/>
  <c r="I72" i="6"/>
  <c r="H72" i="6"/>
  <c r="J72" i="6" s="1"/>
  <c r="D72" i="6"/>
  <c r="J71" i="6"/>
  <c r="I71" i="6"/>
  <c r="H71" i="6"/>
  <c r="D71" i="6"/>
  <c r="I70" i="6"/>
  <c r="H70" i="6"/>
  <c r="J70" i="6" s="1"/>
  <c r="D70" i="6"/>
  <c r="J69" i="6"/>
  <c r="I69" i="6"/>
  <c r="H69" i="6"/>
  <c r="D69" i="6"/>
  <c r="I68" i="6"/>
  <c r="H68" i="6"/>
  <c r="J68" i="6" s="1"/>
  <c r="D68" i="6"/>
  <c r="J67" i="6"/>
  <c r="I67" i="6"/>
  <c r="H67" i="6"/>
  <c r="D67" i="6"/>
  <c r="I66" i="6"/>
  <c r="H66" i="6"/>
  <c r="J66" i="6" s="1"/>
  <c r="D66" i="6"/>
  <c r="J65" i="6"/>
  <c r="I65" i="6"/>
  <c r="H65" i="6"/>
  <c r="D65" i="6"/>
  <c r="I64" i="6"/>
  <c r="H64" i="6"/>
  <c r="J64" i="6" s="1"/>
  <c r="D64" i="6"/>
  <c r="J63" i="6"/>
  <c r="I63" i="6"/>
  <c r="H63" i="6"/>
  <c r="D63" i="6"/>
  <c r="I62" i="6"/>
  <c r="H62" i="6"/>
  <c r="J62" i="6" s="1"/>
  <c r="D62" i="6"/>
  <c r="J61" i="6"/>
  <c r="I61" i="6"/>
  <c r="H61" i="6"/>
  <c r="D61" i="6"/>
  <c r="I60" i="6"/>
  <c r="H60" i="6"/>
  <c r="J60" i="6" s="1"/>
  <c r="D60" i="6"/>
  <c r="J59" i="6"/>
  <c r="I59" i="6"/>
  <c r="H59" i="6"/>
  <c r="D59" i="6"/>
  <c r="I58" i="6"/>
  <c r="H58" i="6"/>
  <c r="J58" i="6" s="1"/>
  <c r="D58" i="6"/>
  <c r="J57" i="6"/>
  <c r="I57" i="6"/>
  <c r="H57" i="6"/>
  <c r="D57" i="6"/>
  <c r="H56" i="6"/>
  <c r="I56" i="6" s="1"/>
  <c r="D56" i="6"/>
  <c r="J55" i="6"/>
  <c r="I55" i="6"/>
  <c r="H55" i="6"/>
  <c r="D55" i="6"/>
  <c r="H54" i="6"/>
  <c r="J54" i="6" s="1"/>
  <c r="D54" i="6"/>
  <c r="J53" i="6"/>
  <c r="I53" i="6"/>
  <c r="H53" i="6"/>
  <c r="D53" i="6"/>
  <c r="H52" i="6"/>
  <c r="I52" i="6" s="1"/>
  <c r="D52" i="6"/>
  <c r="J51" i="6"/>
  <c r="I51" i="6"/>
  <c r="H51" i="6"/>
  <c r="D51" i="6"/>
  <c r="H50" i="6"/>
  <c r="I50" i="6" s="1"/>
  <c r="D50" i="6"/>
  <c r="J49" i="6"/>
  <c r="I49" i="6"/>
  <c r="H49" i="6"/>
  <c r="D49" i="6"/>
  <c r="H48" i="6"/>
  <c r="J48" i="6" s="1"/>
  <c r="D48" i="6"/>
  <c r="J47" i="6"/>
  <c r="I47" i="6"/>
  <c r="H47" i="6"/>
  <c r="D47" i="6"/>
  <c r="H46" i="6"/>
  <c r="J46" i="6" s="1"/>
  <c r="D46" i="6"/>
  <c r="J45" i="6"/>
  <c r="I45" i="6"/>
  <c r="H45" i="6"/>
  <c r="D45" i="6"/>
  <c r="H44" i="6"/>
  <c r="I44" i="6" s="1"/>
  <c r="D44" i="6"/>
  <c r="J43" i="6"/>
  <c r="I43" i="6"/>
  <c r="H43" i="6"/>
  <c r="D43" i="6"/>
  <c r="H42" i="6"/>
  <c r="J42" i="6" s="1"/>
  <c r="D42" i="6"/>
  <c r="J41" i="6"/>
  <c r="I41" i="6"/>
  <c r="H41" i="6"/>
  <c r="D41" i="6"/>
  <c r="H40" i="6"/>
  <c r="J40" i="6" s="1"/>
  <c r="D40" i="6"/>
  <c r="J39" i="6"/>
  <c r="I39" i="6"/>
  <c r="H39" i="6"/>
  <c r="D39" i="6"/>
  <c r="H38" i="6"/>
  <c r="I38" i="6" s="1"/>
  <c r="D38" i="6"/>
  <c r="J37" i="6"/>
  <c r="I37" i="6"/>
  <c r="H37" i="6"/>
  <c r="D37" i="6"/>
  <c r="H36" i="6"/>
  <c r="J36" i="6" s="1"/>
  <c r="D36" i="6"/>
  <c r="J35" i="6"/>
  <c r="I35" i="6"/>
  <c r="H35" i="6"/>
  <c r="D35" i="6"/>
  <c r="H34" i="6"/>
  <c r="I34" i="6" s="1"/>
  <c r="D34" i="6"/>
  <c r="J33" i="6"/>
  <c r="I33" i="6"/>
  <c r="H33" i="6"/>
  <c r="D33" i="6"/>
  <c r="H32" i="6"/>
  <c r="J32" i="6" s="1"/>
  <c r="D32" i="6"/>
  <c r="J31" i="6"/>
  <c r="I31" i="6"/>
  <c r="H31" i="6"/>
  <c r="D31" i="6"/>
  <c r="H30" i="6"/>
  <c r="J30" i="6" s="1"/>
  <c r="D30" i="6"/>
  <c r="J29" i="6"/>
  <c r="I29" i="6"/>
  <c r="H29" i="6"/>
  <c r="D29" i="6"/>
  <c r="H28" i="6"/>
  <c r="I28" i="6" s="1"/>
  <c r="D28" i="6"/>
  <c r="J27" i="6"/>
  <c r="I27" i="6"/>
  <c r="H27" i="6"/>
  <c r="D27" i="6"/>
  <c r="H26" i="6"/>
  <c r="J26" i="6" s="1"/>
  <c r="D26" i="6"/>
  <c r="J25" i="6"/>
  <c r="I25" i="6"/>
  <c r="H25" i="6"/>
  <c r="D25" i="6"/>
  <c r="H24" i="6"/>
  <c r="J24" i="6" s="1"/>
  <c r="D24" i="6"/>
  <c r="J23" i="6"/>
  <c r="I23" i="6"/>
  <c r="H23" i="6"/>
  <c r="D23" i="6"/>
  <c r="H22" i="6"/>
  <c r="I22" i="6" s="1"/>
  <c r="D22" i="6"/>
  <c r="J21" i="6"/>
  <c r="I21" i="6"/>
  <c r="H21" i="6"/>
  <c r="D21" i="6"/>
  <c r="H20" i="6"/>
  <c r="J20" i="6" s="1"/>
  <c r="D20" i="6"/>
  <c r="J19" i="6"/>
  <c r="I19" i="6"/>
  <c r="H19" i="6"/>
  <c r="D19" i="6"/>
  <c r="H18" i="6"/>
  <c r="I18" i="6" s="1"/>
  <c r="D18" i="6"/>
  <c r="J17" i="6"/>
  <c r="I17" i="6"/>
  <c r="H17" i="6"/>
  <c r="D17" i="6"/>
  <c r="H16" i="6"/>
  <c r="J16" i="6" s="1"/>
  <c r="D16" i="6"/>
  <c r="J15" i="6"/>
  <c r="I15" i="6"/>
  <c r="H15" i="6"/>
  <c r="D15" i="6"/>
  <c r="H14" i="6"/>
  <c r="J14" i="6" s="1"/>
  <c r="D14" i="6"/>
  <c r="J13" i="6"/>
  <c r="I13" i="6"/>
  <c r="H13" i="6"/>
  <c r="D13" i="6"/>
  <c r="H12" i="6"/>
  <c r="I12" i="6" s="1"/>
  <c r="D12" i="6"/>
  <c r="J11" i="6"/>
  <c r="I11" i="6"/>
  <c r="H11" i="6"/>
  <c r="D11" i="6"/>
  <c r="H10" i="6"/>
  <c r="J10" i="6" s="1"/>
  <c r="D10" i="6"/>
  <c r="J9" i="6"/>
  <c r="I9" i="6"/>
  <c r="H9" i="6"/>
  <c r="D9" i="6"/>
  <c r="H8" i="6"/>
  <c r="J8" i="6" s="1"/>
  <c r="D8" i="6"/>
  <c r="J7" i="6"/>
  <c r="I7" i="6"/>
  <c r="H7" i="6"/>
  <c r="D7" i="6"/>
  <c r="H6" i="6"/>
  <c r="J6" i="6" s="1"/>
  <c r="D6" i="6"/>
  <c r="J5" i="6"/>
  <c r="I5" i="6"/>
  <c r="H5" i="6"/>
  <c r="D5" i="6"/>
  <c r="H4" i="6"/>
  <c r="I4" i="6" s="1"/>
  <c r="D4" i="6"/>
  <c r="J3" i="6"/>
  <c r="I3" i="6"/>
  <c r="H3" i="6"/>
  <c r="D3" i="6"/>
  <c r="G2" i="6"/>
  <c r="F2" i="6"/>
  <c r="I8" i="6" l="1"/>
  <c r="I14" i="6"/>
  <c r="I20" i="6"/>
  <c r="I26" i="6"/>
  <c r="I32" i="6"/>
  <c r="I36" i="6"/>
  <c r="I40" i="6"/>
  <c r="I46" i="6"/>
  <c r="I54" i="6"/>
  <c r="J4" i="6"/>
  <c r="J12" i="6"/>
  <c r="J18" i="6"/>
  <c r="J22" i="6"/>
  <c r="J28" i="6"/>
  <c r="J34" i="6"/>
  <c r="J38" i="6"/>
  <c r="J44" i="6"/>
  <c r="J50" i="6"/>
  <c r="J52" i="6"/>
  <c r="J56" i="6"/>
  <c r="D2" i="6"/>
  <c r="I228" i="6"/>
  <c r="I244" i="6"/>
  <c r="J252" i="6"/>
  <c r="I252" i="6"/>
  <c r="J260" i="6"/>
  <c r="I260" i="6"/>
  <c r="J268" i="6"/>
  <c r="I268" i="6"/>
  <c r="I6" i="6"/>
  <c r="I16" i="6"/>
  <c r="I48" i="6"/>
  <c r="I224" i="6"/>
  <c r="I240" i="6"/>
  <c r="J250" i="6"/>
  <c r="I250" i="6"/>
  <c r="J258" i="6"/>
  <c r="I258" i="6"/>
  <c r="J266" i="6"/>
  <c r="I266" i="6"/>
  <c r="J274" i="6"/>
  <c r="I274" i="6"/>
  <c r="I222" i="6"/>
  <c r="I238" i="6"/>
  <c r="J248" i="6"/>
  <c r="I248" i="6"/>
  <c r="J256" i="6"/>
  <c r="I256" i="6"/>
  <c r="J264" i="6"/>
  <c r="I264" i="6"/>
  <c r="J272" i="6"/>
  <c r="I272" i="6"/>
  <c r="I218" i="6"/>
  <c r="I234" i="6"/>
  <c r="J2" i="6"/>
  <c r="I2" i="6"/>
  <c r="I10" i="6"/>
  <c r="I24" i="6"/>
  <c r="I30" i="6"/>
  <c r="I42" i="6"/>
  <c r="J246" i="6"/>
  <c r="I246" i="6"/>
  <c r="J254" i="6"/>
  <c r="I254" i="6"/>
  <c r="J262" i="6"/>
  <c r="I262" i="6"/>
  <c r="J270" i="6"/>
  <c r="I270" i="6"/>
  <c r="I230" i="6"/>
  <c r="I369" i="6"/>
  <c r="I385" i="6"/>
  <c r="I401" i="6"/>
  <c r="I417" i="6"/>
  <c r="I433" i="6"/>
  <c r="I449" i="6"/>
  <c r="J463" i="6"/>
  <c r="I463" i="6"/>
  <c r="J471" i="6"/>
  <c r="I471" i="6"/>
  <c r="J479" i="6"/>
  <c r="I479" i="6"/>
  <c r="J487" i="6"/>
  <c r="I487" i="6"/>
  <c r="J495" i="6"/>
  <c r="I495" i="6"/>
  <c r="J512" i="6"/>
  <c r="I512" i="6"/>
  <c r="J518" i="6"/>
  <c r="I518" i="6"/>
  <c r="J521" i="6"/>
  <c r="I521" i="6"/>
  <c r="J543" i="6"/>
  <c r="I543" i="6"/>
  <c r="I381" i="6"/>
  <c r="I397" i="6"/>
  <c r="I413" i="6"/>
  <c r="I429" i="6"/>
  <c r="I445" i="6"/>
  <c r="I461" i="6"/>
  <c r="J469" i="6"/>
  <c r="I469" i="6"/>
  <c r="J477" i="6"/>
  <c r="I477" i="6"/>
  <c r="J485" i="6"/>
  <c r="I485" i="6"/>
  <c r="J493" i="6"/>
  <c r="I493" i="6"/>
  <c r="J496" i="6"/>
  <c r="I496" i="6"/>
  <c r="I379" i="6"/>
  <c r="I395" i="6"/>
  <c r="I411" i="6"/>
  <c r="I427" i="6"/>
  <c r="I443" i="6"/>
  <c r="I459" i="6"/>
  <c r="I499" i="6"/>
  <c r="J502" i="6"/>
  <c r="I502" i="6"/>
  <c r="J505" i="6"/>
  <c r="I505" i="6"/>
  <c r="I513" i="6"/>
  <c r="J527" i="6"/>
  <c r="I527" i="6"/>
  <c r="J544" i="6"/>
  <c r="I544" i="6"/>
  <c r="J467" i="6"/>
  <c r="I467" i="6"/>
  <c r="J475" i="6"/>
  <c r="I475" i="6"/>
  <c r="J483" i="6"/>
  <c r="I483" i="6"/>
  <c r="J491" i="6"/>
  <c r="I491" i="6"/>
  <c r="J550" i="6"/>
  <c r="I550" i="6"/>
  <c r="J560" i="6"/>
  <c r="I560" i="6"/>
  <c r="I276" i="6"/>
  <c r="I278" i="6"/>
  <c r="I280" i="6"/>
  <c r="I282" i="6"/>
  <c r="I284" i="6"/>
  <c r="I286" i="6"/>
  <c r="I288" i="6"/>
  <c r="I290" i="6"/>
  <c r="I292" i="6"/>
  <c r="I294" i="6"/>
  <c r="I296" i="6"/>
  <c r="I298" i="6"/>
  <c r="I300" i="6"/>
  <c r="I302" i="6"/>
  <c r="I304" i="6"/>
  <c r="I306" i="6"/>
  <c r="I308" i="6"/>
  <c r="I310" i="6"/>
  <c r="I312" i="6"/>
  <c r="I314" i="6"/>
  <c r="I316" i="6"/>
  <c r="I318" i="6"/>
  <c r="I320" i="6"/>
  <c r="I322" i="6"/>
  <c r="I324" i="6"/>
  <c r="I326" i="6"/>
  <c r="I328" i="6"/>
  <c r="I330" i="6"/>
  <c r="I332" i="6"/>
  <c r="I334" i="6"/>
  <c r="I336" i="6"/>
  <c r="I338" i="6"/>
  <c r="I340" i="6"/>
  <c r="I342" i="6"/>
  <c r="I344" i="6"/>
  <c r="I346" i="6"/>
  <c r="I348" i="6"/>
  <c r="I350" i="6"/>
  <c r="I352" i="6"/>
  <c r="I354" i="6"/>
  <c r="I356" i="6"/>
  <c r="I358" i="6"/>
  <c r="I360" i="6"/>
  <c r="I362" i="6"/>
  <c r="I364" i="6"/>
  <c r="I366" i="6"/>
  <c r="I375" i="6"/>
  <c r="I391" i="6"/>
  <c r="I407" i="6"/>
  <c r="I423" i="6"/>
  <c r="I439" i="6"/>
  <c r="I455" i="6"/>
  <c r="J528" i="6"/>
  <c r="I528" i="6"/>
  <c r="I373" i="6"/>
  <c r="I389" i="6"/>
  <c r="I405" i="6"/>
  <c r="I421" i="6"/>
  <c r="I437" i="6"/>
  <c r="I453" i="6"/>
  <c r="J465" i="6"/>
  <c r="I465" i="6"/>
  <c r="J473" i="6"/>
  <c r="I473" i="6"/>
  <c r="J481" i="6"/>
  <c r="I481" i="6"/>
  <c r="J489" i="6"/>
  <c r="I489" i="6"/>
  <c r="I506" i="6"/>
  <c r="J511" i="6"/>
  <c r="I511" i="6"/>
  <c r="J534" i="6"/>
  <c r="I534" i="6"/>
  <c r="J537" i="6"/>
  <c r="I537" i="6"/>
  <c r="I371" i="6"/>
  <c r="I387" i="6"/>
  <c r="I403" i="6"/>
  <c r="I419" i="6"/>
  <c r="I435" i="6"/>
  <c r="I451" i="6"/>
  <c r="I566" i="6"/>
  <c r="I582" i="6"/>
  <c r="I598" i="6"/>
  <c r="I614" i="6"/>
  <c r="I626" i="6"/>
  <c r="I634" i="6"/>
  <c r="I642" i="6"/>
  <c r="I650" i="6"/>
  <c r="J665" i="6"/>
  <c r="I665" i="6"/>
  <c r="I509" i="6"/>
  <c r="I525" i="6"/>
  <c r="I541" i="6"/>
  <c r="J662" i="6"/>
  <c r="I683" i="6"/>
  <c r="J683" i="6"/>
  <c r="J686" i="6"/>
  <c r="I576" i="6"/>
  <c r="I592" i="6"/>
  <c r="I608" i="6"/>
  <c r="I673" i="6"/>
  <c r="J673" i="6"/>
  <c r="I680" i="6"/>
  <c r="J680" i="6"/>
  <c r="J657" i="6"/>
  <c r="I657" i="6"/>
  <c r="I515" i="6"/>
  <c r="I705" i="6"/>
  <c r="J705" i="6"/>
  <c r="I689" i="6"/>
  <c r="J689" i="6"/>
  <c r="I699" i="6"/>
  <c r="J699" i="6"/>
  <c r="I681" i="6"/>
  <c r="J681" i="6"/>
  <c r="I697" i="6"/>
  <c r="J697" i="6"/>
  <c r="I713" i="6"/>
  <c r="J713" i="6"/>
  <c r="I729" i="6"/>
  <c r="J729" i="6"/>
  <c r="I745" i="6"/>
  <c r="J745" i="6"/>
  <c r="I675" i="6"/>
  <c r="J675" i="6"/>
  <c r="I691" i="6"/>
  <c r="J691" i="6"/>
  <c r="I707" i="6"/>
  <c r="J707" i="6"/>
  <c r="I723" i="6"/>
  <c r="J723" i="6"/>
  <c r="I739" i="6"/>
  <c r="J739" i="6"/>
  <c r="I755" i="6"/>
  <c r="J755" i="6"/>
  <c r="I826" i="6"/>
  <c r="J826" i="6"/>
  <c r="I661" i="6"/>
  <c r="I669" i="6"/>
  <c r="J672" i="6"/>
  <c r="I685" i="6"/>
  <c r="J685" i="6"/>
  <c r="J688" i="6"/>
  <c r="I701" i="6"/>
  <c r="J701" i="6"/>
  <c r="I717" i="6"/>
  <c r="J717" i="6"/>
  <c r="I733" i="6"/>
  <c r="J733" i="6"/>
  <c r="I749" i="6"/>
  <c r="J749" i="6"/>
  <c r="J656" i="6"/>
  <c r="J664" i="6"/>
  <c r="I679" i="6"/>
  <c r="J679" i="6"/>
  <c r="J682" i="6"/>
  <c r="I695" i="6"/>
  <c r="J695" i="6"/>
  <c r="I711" i="6"/>
  <c r="J711" i="6"/>
  <c r="I727" i="6"/>
  <c r="J727" i="6"/>
  <c r="I743" i="6"/>
  <c r="J743" i="6"/>
  <c r="I721" i="6"/>
  <c r="J721" i="6"/>
  <c r="I737" i="6"/>
  <c r="J737" i="6"/>
  <c r="I753" i="6"/>
  <c r="J753" i="6"/>
  <c r="J793" i="6"/>
  <c r="I793" i="6"/>
  <c r="I834" i="6"/>
  <c r="J834" i="6"/>
  <c r="I715" i="6"/>
  <c r="J715" i="6"/>
  <c r="I731" i="6"/>
  <c r="J731" i="6"/>
  <c r="I747" i="6"/>
  <c r="J747" i="6"/>
  <c r="I807" i="6"/>
  <c r="I677" i="6"/>
  <c r="J677" i="6"/>
  <c r="I693" i="6"/>
  <c r="J693" i="6"/>
  <c r="I709" i="6"/>
  <c r="J709" i="6"/>
  <c r="I725" i="6"/>
  <c r="J725" i="6"/>
  <c r="I741" i="6"/>
  <c r="J741" i="6"/>
  <c r="I757" i="6"/>
  <c r="J757" i="6"/>
  <c r="J821" i="6"/>
  <c r="I821" i="6"/>
  <c r="J660" i="6"/>
  <c r="J668" i="6"/>
  <c r="I671" i="6"/>
  <c r="J671" i="6"/>
  <c r="J674" i="6"/>
  <c r="I687" i="6"/>
  <c r="J687" i="6"/>
  <c r="J690" i="6"/>
  <c r="I703" i="6"/>
  <c r="J703" i="6"/>
  <c r="I719" i="6"/>
  <c r="J719" i="6"/>
  <c r="I735" i="6"/>
  <c r="J735" i="6"/>
  <c r="I751" i="6"/>
  <c r="J751" i="6"/>
  <c r="I801" i="6"/>
  <c r="J759" i="6"/>
  <c r="J761" i="6"/>
  <c r="J763" i="6"/>
  <c r="J765" i="6"/>
  <c r="J767" i="6"/>
  <c r="J769" i="6"/>
  <c r="J771" i="6"/>
  <c r="J773" i="6"/>
  <c r="J775" i="6"/>
  <c r="J777" i="6"/>
  <c r="J779" i="6"/>
  <c r="J781" i="6"/>
  <c r="J783" i="6"/>
  <c r="J785" i="6"/>
  <c r="J791" i="6"/>
  <c r="I805" i="6"/>
  <c r="J810" i="6"/>
  <c r="J816" i="6"/>
  <c r="J830" i="6"/>
  <c r="J845" i="6"/>
  <c r="J852" i="6"/>
  <c r="J861" i="6"/>
  <c r="J868" i="6"/>
  <c r="J877" i="6"/>
  <c r="J893" i="6"/>
  <c r="J909" i="6"/>
  <c r="J925" i="6"/>
  <c r="J941" i="6"/>
  <c r="I789" i="6"/>
  <c r="J794" i="6"/>
  <c r="J800" i="6"/>
  <c r="J814" i="6"/>
  <c r="I825" i="6"/>
  <c r="I839" i="6"/>
  <c r="J848" i="6"/>
  <c r="I855" i="6"/>
  <c r="J864" i="6"/>
  <c r="I871" i="6"/>
  <c r="J880" i="6"/>
  <c r="I887" i="6"/>
  <c r="J896" i="6"/>
  <c r="I903" i="6"/>
  <c r="J912" i="6"/>
  <c r="I919" i="6"/>
  <c r="J928" i="6"/>
  <c r="I935" i="6"/>
  <c r="J944" i="6"/>
  <c r="I951" i="6"/>
  <c r="J786" i="6"/>
  <c r="J792" i="6"/>
  <c r="J811" i="6"/>
  <c r="I831" i="6"/>
  <c r="J846" i="6"/>
  <c r="J862" i="6"/>
  <c r="J842" i="6"/>
  <c r="I849" i="6"/>
  <c r="J858" i="6"/>
  <c r="I865" i="6"/>
  <c r="J874" i="6"/>
  <c r="I881" i="6"/>
  <c r="J890" i="6"/>
  <c r="I897" i="6"/>
  <c r="J906" i="6"/>
  <c r="I913" i="6"/>
  <c r="J922" i="6"/>
  <c r="I929" i="6"/>
  <c r="J938" i="6"/>
  <c r="I945" i="6"/>
  <c r="J954" i="6"/>
  <c r="J832" i="6"/>
  <c r="J840" i="6"/>
  <c r="I847" i="6"/>
  <c r="J856" i="6"/>
  <c r="I863" i="6"/>
  <c r="J872" i="6"/>
  <c r="I879" i="6"/>
  <c r="J888" i="6"/>
  <c r="I895" i="6"/>
  <c r="J904" i="6"/>
  <c r="I911" i="6"/>
  <c r="J920" i="6"/>
  <c r="I927" i="6"/>
  <c r="J936" i="6"/>
  <c r="I943" i="6"/>
  <c r="J952" i="6"/>
  <c r="I799" i="6"/>
  <c r="J818" i="6"/>
  <c r="J824" i="6"/>
  <c r="J854" i="6"/>
  <c r="J870" i="6"/>
  <c r="J886" i="6"/>
  <c r="J902" i="6"/>
  <c r="J918" i="6"/>
  <c r="J934" i="6"/>
  <c r="J950" i="6"/>
  <c r="E120" i="3"/>
  <c r="K184" i="3"/>
  <c r="K128" i="3"/>
  <c r="K20" i="3"/>
  <c r="E20" i="3"/>
  <c r="K136" i="3"/>
  <c r="E52" i="3"/>
  <c r="K52" i="3"/>
  <c r="E73" i="3"/>
  <c r="K73" i="3"/>
  <c r="E84" i="3"/>
  <c r="K84" i="3"/>
  <c r="E147" i="3"/>
  <c r="K147" i="3"/>
  <c r="E187" i="3"/>
  <c r="K187" i="3"/>
  <c r="E6" i="3"/>
  <c r="K6" i="3"/>
  <c r="E19" i="3"/>
  <c r="K19" i="3"/>
  <c r="E32" i="3"/>
  <c r="K32" i="3"/>
  <c r="E49" i="3"/>
  <c r="K49" i="3"/>
  <c r="E95" i="3"/>
  <c r="K95" i="3"/>
  <c r="E102" i="3"/>
  <c r="K102" i="3"/>
  <c r="E115" i="3"/>
  <c r="K115" i="3"/>
  <c r="E121" i="3"/>
  <c r="K121" i="3"/>
  <c r="E125" i="3"/>
  <c r="K125" i="3"/>
  <c r="E131" i="3"/>
  <c r="K131" i="3"/>
  <c r="E137" i="3"/>
  <c r="K137" i="3"/>
  <c r="E141" i="3"/>
  <c r="K141" i="3"/>
  <c r="E144" i="3"/>
  <c r="K144" i="3"/>
  <c r="E151" i="3"/>
  <c r="K151" i="3"/>
  <c r="E154" i="3"/>
  <c r="K154" i="3"/>
  <c r="E158" i="3"/>
  <c r="K158" i="3"/>
  <c r="E171" i="3"/>
  <c r="K171" i="3"/>
  <c r="E184" i="3"/>
  <c r="E13" i="3"/>
  <c r="K13" i="3"/>
  <c r="E16" i="3"/>
  <c r="K16" i="3"/>
  <c r="E26" i="3"/>
  <c r="K26" i="3"/>
  <c r="E36" i="3"/>
  <c r="K36" i="3"/>
  <c r="E53" i="3"/>
  <c r="K53" i="3"/>
  <c r="E56" i="3"/>
  <c r="K56" i="3"/>
  <c r="E60" i="3"/>
  <c r="K60" i="3"/>
  <c r="E67" i="3"/>
  <c r="K67" i="3"/>
  <c r="E74" i="3"/>
  <c r="K74" i="3"/>
  <c r="E78" i="3"/>
  <c r="K78" i="3"/>
  <c r="E81" i="3"/>
  <c r="K81" i="3"/>
  <c r="E85" i="3"/>
  <c r="K85" i="3"/>
  <c r="E88" i="3"/>
  <c r="K88" i="3"/>
  <c r="E92" i="3"/>
  <c r="K92" i="3"/>
  <c r="E105" i="3"/>
  <c r="K105" i="3"/>
  <c r="E109" i="3"/>
  <c r="K109" i="3"/>
  <c r="E112" i="3"/>
  <c r="K112" i="3"/>
  <c r="E119" i="3"/>
  <c r="K119" i="3"/>
  <c r="E128" i="3"/>
  <c r="E135" i="3"/>
  <c r="K135" i="3"/>
  <c r="E148" i="3"/>
  <c r="K148" i="3"/>
  <c r="E161" i="3"/>
  <c r="K161" i="3"/>
  <c r="E165" i="3"/>
  <c r="K165" i="3"/>
  <c r="E168" i="3"/>
  <c r="K168" i="3"/>
  <c r="E175" i="3"/>
  <c r="K175" i="3"/>
  <c r="E178" i="3"/>
  <c r="K178" i="3"/>
  <c r="E182" i="3"/>
  <c r="K182" i="3"/>
  <c r="E188" i="3"/>
  <c r="K188" i="3"/>
  <c r="E194" i="3"/>
  <c r="K194" i="3"/>
  <c r="E198" i="3"/>
  <c r="K198" i="3"/>
  <c r="E12" i="3"/>
  <c r="K12" i="3"/>
  <c r="E63" i="3"/>
  <c r="K63" i="3"/>
  <c r="E3" i="3"/>
  <c r="K3" i="3"/>
  <c r="E10" i="3"/>
  <c r="K10" i="3"/>
  <c r="E23" i="3"/>
  <c r="K23" i="3"/>
  <c r="E30" i="3"/>
  <c r="K30" i="3"/>
  <c r="E33" i="3"/>
  <c r="K33" i="3"/>
  <c r="E43" i="3"/>
  <c r="K43" i="3"/>
  <c r="E50" i="3"/>
  <c r="K50" i="3"/>
  <c r="E71" i="3"/>
  <c r="K71" i="3"/>
  <c r="E99" i="3"/>
  <c r="K99" i="3"/>
  <c r="E116" i="3"/>
  <c r="K116" i="3"/>
  <c r="E122" i="3"/>
  <c r="K122" i="3"/>
  <c r="E126" i="3"/>
  <c r="K126" i="3"/>
  <c r="E132" i="3"/>
  <c r="K132" i="3"/>
  <c r="E138" i="3"/>
  <c r="K138" i="3"/>
  <c r="E142" i="3"/>
  <c r="K142" i="3"/>
  <c r="E155" i="3"/>
  <c r="K155" i="3"/>
  <c r="E172" i="3"/>
  <c r="K172" i="3"/>
  <c r="E7" i="3"/>
  <c r="K7" i="3"/>
  <c r="E14" i="3"/>
  <c r="K14" i="3"/>
  <c r="E17" i="3"/>
  <c r="K17" i="3"/>
  <c r="E37" i="3"/>
  <c r="K37" i="3"/>
  <c r="E40" i="3"/>
  <c r="K40" i="3"/>
  <c r="E47" i="3"/>
  <c r="K47" i="3"/>
  <c r="E54" i="3"/>
  <c r="K54" i="3"/>
  <c r="E57" i="3"/>
  <c r="K57" i="3"/>
  <c r="E61" i="3"/>
  <c r="K61" i="3"/>
  <c r="E64" i="3"/>
  <c r="K64" i="3"/>
  <c r="E68" i="3"/>
  <c r="K68" i="3"/>
  <c r="E75" i="3"/>
  <c r="K75" i="3"/>
  <c r="E82" i="3"/>
  <c r="K82" i="3"/>
  <c r="E86" i="3"/>
  <c r="K86" i="3"/>
  <c r="E89" i="3"/>
  <c r="K89" i="3"/>
  <c r="E93" i="3"/>
  <c r="K93" i="3"/>
  <c r="E96" i="3"/>
  <c r="K96" i="3"/>
  <c r="E103" i="3"/>
  <c r="K103" i="3"/>
  <c r="E106" i="3"/>
  <c r="K106" i="3"/>
  <c r="E110" i="3"/>
  <c r="K110" i="3"/>
  <c r="E145" i="3"/>
  <c r="K145" i="3"/>
  <c r="E149" i="3"/>
  <c r="K149" i="3"/>
  <c r="E152" i="3"/>
  <c r="K152" i="3"/>
  <c r="E159" i="3"/>
  <c r="K159" i="3"/>
  <c r="E162" i="3"/>
  <c r="K162" i="3"/>
  <c r="E166" i="3"/>
  <c r="K166" i="3"/>
  <c r="E179" i="3"/>
  <c r="K179" i="3"/>
  <c r="E185" i="3"/>
  <c r="K185" i="3"/>
  <c r="E189" i="3"/>
  <c r="K189" i="3"/>
  <c r="E195" i="3"/>
  <c r="K195" i="3"/>
  <c r="E199" i="3"/>
  <c r="K199" i="3"/>
  <c r="E22" i="3"/>
  <c r="K22" i="3"/>
  <c r="E42" i="3"/>
  <c r="K42" i="3"/>
  <c r="E70" i="3"/>
  <c r="K70" i="3"/>
  <c r="E91" i="3"/>
  <c r="K91" i="3"/>
  <c r="E164" i="3"/>
  <c r="K164" i="3"/>
  <c r="E181" i="3"/>
  <c r="K181" i="3"/>
  <c r="E9" i="3"/>
  <c r="K9" i="3"/>
  <c r="E29" i="3"/>
  <c r="K29" i="3"/>
  <c r="E39" i="3"/>
  <c r="K39" i="3"/>
  <c r="E46" i="3"/>
  <c r="K46" i="3"/>
  <c r="E98" i="3"/>
  <c r="K98" i="3"/>
  <c r="E191" i="3"/>
  <c r="K191" i="3"/>
  <c r="E4" i="3"/>
  <c r="K4" i="3"/>
  <c r="E27" i="3"/>
  <c r="K27" i="3"/>
  <c r="E34" i="3"/>
  <c r="K34" i="3"/>
  <c r="E44" i="3"/>
  <c r="K44" i="3"/>
  <c r="E79" i="3"/>
  <c r="K79" i="3"/>
  <c r="E100" i="3"/>
  <c r="K100" i="3"/>
  <c r="E113" i="3"/>
  <c r="K113" i="3"/>
  <c r="E117" i="3"/>
  <c r="K117" i="3"/>
  <c r="E123" i="3"/>
  <c r="K123" i="3"/>
  <c r="E129" i="3"/>
  <c r="K129" i="3"/>
  <c r="E133" i="3"/>
  <c r="K133" i="3"/>
  <c r="E139" i="3"/>
  <c r="K139" i="3"/>
  <c r="E156" i="3"/>
  <c r="K156" i="3"/>
  <c r="E169" i="3"/>
  <c r="K169" i="3"/>
  <c r="E173" i="3"/>
  <c r="K173" i="3"/>
  <c r="E176" i="3"/>
  <c r="K176" i="3"/>
  <c r="E183" i="3"/>
  <c r="K183" i="3"/>
  <c r="E192" i="3"/>
  <c r="E25" i="3"/>
  <c r="K25" i="3"/>
  <c r="E59" i="3"/>
  <c r="K59" i="3"/>
  <c r="E80" i="3"/>
  <c r="K80" i="3"/>
  <c r="E108" i="3"/>
  <c r="K108" i="3"/>
  <c r="E197" i="3"/>
  <c r="K197" i="3"/>
  <c r="E11" i="3"/>
  <c r="K11" i="3"/>
  <c r="E18" i="3"/>
  <c r="K18" i="3"/>
  <c r="E21" i="3"/>
  <c r="K21" i="3"/>
  <c r="E24" i="3"/>
  <c r="K24" i="3"/>
  <c r="E31" i="3"/>
  <c r="K31" i="3"/>
  <c r="E38" i="3"/>
  <c r="K38" i="3"/>
  <c r="E41" i="3"/>
  <c r="K41" i="3"/>
  <c r="E51" i="3"/>
  <c r="K51" i="3"/>
  <c r="E58" i="3"/>
  <c r="K58" i="3"/>
  <c r="E62" i="3"/>
  <c r="K62" i="3"/>
  <c r="E65" i="3"/>
  <c r="K65" i="3"/>
  <c r="E69" i="3"/>
  <c r="K69" i="3"/>
  <c r="E72" i="3"/>
  <c r="K72" i="3"/>
  <c r="E76" i="3"/>
  <c r="K76" i="3"/>
  <c r="E83" i="3"/>
  <c r="K83" i="3"/>
  <c r="E90" i="3"/>
  <c r="K90" i="3"/>
  <c r="E94" i="3"/>
  <c r="K94" i="3"/>
  <c r="E107" i="3"/>
  <c r="K107" i="3"/>
  <c r="E127" i="3"/>
  <c r="K127" i="3"/>
  <c r="E143" i="3"/>
  <c r="K143" i="3"/>
  <c r="E146" i="3"/>
  <c r="K146" i="3"/>
  <c r="E150" i="3"/>
  <c r="K150" i="3"/>
  <c r="E163" i="3"/>
  <c r="K163" i="3"/>
  <c r="E180" i="3"/>
  <c r="K180" i="3"/>
  <c r="E186" i="3"/>
  <c r="K186" i="3"/>
  <c r="E190" i="3"/>
  <c r="K190" i="3"/>
  <c r="E196" i="3"/>
  <c r="K196" i="3"/>
  <c r="E200" i="3"/>
  <c r="K200" i="3"/>
  <c r="E35" i="3"/>
  <c r="K35" i="3"/>
  <c r="E66" i="3"/>
  <c r="K66" i="3"/>
  <c r="E77" i="3"/>
  <c r="K77" i="3"/>
  <c r="E177" i="3"/>
  <c r="K177" i="3"/>
  <c r="E193" i="3"/>
  <c r="K193" i="3"/>
  <c r="E5" i="3"/>
  <c r="K5" i="3"/>
  <c r="E8" i="3"/>
  <c r="K8" i="3"/>
  <c r="E15" i="3"/>
  <c r="K15" i="3"/>
  <c r="E28" i="3"/>
  <c r="K28" i="3"/>
  <c r="E45" i="3"/>
  <c r="K45" i="3"/>
  <c r="E48" i="3"/>
  <c r="K48" i="3"/>
  <c r="E55" i="3"/>
  <c r="K55" i="3"/>
  <c r="E87" i="3"/>
  <c r="K87" i="3"/>
  <c r="E97" i="3"/>
  <c r="K97" i="3"/>
  <c r="E101" i="3"/>
  <c r="K101" i="3"/>
  <c r="E104" i="3"/>
  <c r="K104" i="3"/>
  <c r="E111" i="3"/>
  <c r="K111" i="3"/>
  <c r="E114" i="3"/>
  <c r="K114" i="3"/>
  <c r="E118" i="3"/>
  <c r="K118" i="3"/>
  <c r="E124" i="3"/>
  <c r="K124" i="3"/>
  <c r="E130" i="3"/>
  <c r="K130" i="3"/>
  <c r="E134" i="3"/>
  <c r="K134" i="3"/>
  <c r="E140" i="3"/>
  <c r="K140" i="3"/>
  <c r="E153" i="3"/>
  <c r="K153" i="3"/>
  <c r="E157" i="3"/>
  <c r="K157" i="3"/>
  <c r="E160" i="3"/>
  <c r="K160" i="3"/>
  <c r="E167" i="3"/>
  <c r="K167" i="3"/>
  <c r="E170" i="3"/>
  <c r="K170" i="3"/>
  <c r="E174" i="3"/>
  <c r="K174" i="3"/>
  <c r="J19" i="3"/>
  <c r="J43" i="3"/>
  <c r="J51" i="3"/>
  <c r="J199" i="3"/>
  <c r="J3" i="3"/>
  <c r="J11" i="3"/>
  <c r="J67" i="3"/>
  <c r="J83" i="3"/>
  <c r="J4" i="3"/>
  <c r="J12" i="3"/>
  <c r="J20" i="3"/>
  <c r="J28" i="3"/>
  <c r="J36" i="3"/>
  <c r="J44" i="3"/>
  <c r="J52" i="3"/>
  <c r="J60" i="3"/>
  <c r="J68" i="3"/>
  <c r="J76" i="3"/>
  <c r="J84" i="3"/>
  <c r="J92" i="3"/>
  <c r="J100" i="3"/>
  <c r="J108" i="3"/>
  <c r="J116" i="3"/>
  <c r="J124" i="3"/>
  <c r="J132" i="3"/>
  <c r="J140" i="3"/>
  <c r="J148" i="3"/>
  <c r="J156" i="3"/>
  <c r="J164" i="3"/>
  <c r="J172" i="3"/>
  <c r="J180" i="3"/>
  <c r="J188" i="3"/>
  <c r="J196" i="3"/>
  <c r="J35" i="3"/>
  <c r="J198" i="3"/>
  <c r="J91" i="3"/>
  <c r="J99" i="3"/>
  <c r="J107" i="3"/>
  <c r="J115" i="3"/>
  <c r="J123" i="3"/>
  <c r="J131" i="3"/>
  <c r="J139" i="3"/>
  <c r="J147" i="3"/>
  <c r="J155" i="3"/>
  <c r="J163" i="3"/>
  <c r="J171" i="3"/>
  <c r="J179" i="3"/>
  <c r="J187" i="3"/>
  <c r="J195" i="3"/>
  <c r="J27" i="3"/>
  <c r="J59" i="3"/>
  <c r="J8" i="3"/>
  <c r="J16" i="3"/>
  <c r="J24" i="3"/>
  <c r="J32" i="3"/>
  <c r="J40" i="3"/>
  <c r="J48" i="3"/>
  <c r="J56" i="3"/>
  <c r="J64" i="3"/>
  <c r="J72" i="3"/>
  <c r="J80" i="3"/>
  <c r="J88" i="3"/>
  <c r="I787" i="6"/>
  <c r="J796" i="6"/>
  <c r="I803" i="6"/>
  <c r="J812" i="6"/>
  <c r="I819" i="6"/>
  <c r="J828" i="6"/>
  <c r="I835" i="6"/>
  <c r="J787" i="6"/>
  <c r="J790" i="6"/>
  <c r="I797" i="6"/>
  <c r="J806" i="6"/>
  <c r="I813" i="6"/>
  <c r="J822" i="6"/>
  <c r="I829" i="6"/>
  <c r="J838" i="6"/>
  <c r="J788" i="6"/>
  <c r="J804" i="6"/>
  <c r="J820" i="6"/>
  <c r="J836" i="6"/>
  <c r="E2" i="3" l="1"/>
  <c r="I4" i="2"/>
  <c r="I5" i="2"/>
  <c r="I6" i="2"/>
  <c r="I7" i="2"/>
  <c r="I8" i="2"/>
  <c r="I9" i="2"/>
  <c r="I10" i="2"/>
  <c r="I11" i="2"/>
  <c r="I12" i="2"/>
  <c r="I13" i="2"/>
  <c r="I14" i="2"/>
  <c r="I15" i="2"/>
  <c r="I16" i="2"/>
  <c r="I17" i="2"/>
  <c r="I18" i="2"/>
  <c r="J18" i="2" s="1"/>
  <c r="I19" i="2"/>
  <c r="I20" i="2"/>
  <c r="I21" i="2"/>
  <c r="I22" i="2"/>
  <c r="I23" i="2"/>
  <c r="I24" i="2"/>
  <c r="I25" i="2"/>
  <c r="I26" i="2"/>
  <c r="J26" i="2" s="1"/>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J58" i="2" s="1"/>
  <c r="I59" i="2"/>
  <c r="I60" i="2"/>
  <c r="I61" i="2"/>
  <c r="I62" i="2"/>
  <c r="I63" i="2"/>
  <c r="I64" i="2"/>
  <c r="I65" i="2"/>
  <c r="I66" i="2"/>
  <c r="I67" i="2"/>
  <c r="I68" i="2"/>
  <c r="I69" i="2"/>
  <c r="I70" i="2"/>
  <c r="I71" i="2"/>
  <c r="I72" i="2"/>
  <c r="I73" i="2"/>
  <c r="I74" i="2"/>
  <c r="I75" i="2"/>
  <c r="I76" i="2"/>
  <c r="I77" i="2"/>
  <c r="I78" i="2"/>
  <c r="I79" i="2"/>
  <c r="I80" i="2"/>
  <c r="I81" i="2"/>
  <c r="I82" i="2"/>
  <c r="J82" i="2" s="1"/>
  <c r="I83" i="2"/>
  <c r="I84" i="2"/>
  <c r="I85" i="2"/>
  <c r="I86" i="2"/>
  <c r="I87" i="2"/>
  <c r="I88" i="2"/>
  <c r="I89" i="2"/>
  <c r="I90" i="2"/>
  <c r="I91" i="2"/>
  <c r="I92" i="2"/>
  <c r="I93" i="2"/>
  <c r="I94" i="2"/>
  <c r="I95" i="2"/>
  <c r="I96" i="2"/>
  <c r="I97" i="2"/>
  <c r="I98" i="2"/>
  <c r="J98" i="2" s="1"/>
  <c r="I99" i="2"/>
  <c r="I100" i="2"/>
  <c r="I101" i="2"/>
  <c r="I102" i="2"/>
  <c r="I103" i="2"/>
  <c r="I104" i="2"/>
  <c r="I105" i="2"/>
  <c r="I106" i="2"/>
  <c r="I107" i="2"/>
  <c r="I108" i="2"/>
  <c r="I109" i="2"/>
  <c r="I110" i="2"/>
  <c r="I111" i="2"/>
  <c r="I112" i="2"/>
  <c r="I113" i="2"/>
  <c r="I114" i="2"/>
  <c r="J114" i="2" s="1"/>
  <c r="I115" i="2"/>
  <c r="I116" i="2"/>
  <c r="I117" i="2"/>
  <c r="I118" i="2"/>
  <c r="I119" i="2"/>
  <c r="I120" i="2"/>
  <c r="I121" i="2"/>
  <c r="I122" i="2"/>
  <c r="I123" i="2"/>
  <c r="I124" i="2"/>
  <c r="I125" i="2"/>
  <c r="I126" i="2"/>
  <c r="I127" i="2"/>
  <c r="I128" i="2"/>
  <c r="I129" i="2"/>
  <c r="I130" i="2"/>
  <c r="J130" i="2" s="1"/>
  <c r="I131" i="2"/>
  <c r="I132" i="2"/>
  <c r="I133" i="2"/>
  <c r="I134" i="2"/>
  <c r="I135" i="2"/>
  <c r="I136" i="2"/>
  <c r="I137" i="2"/>
  <c r="I138" i="2"/>
  <c r="I139"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I4" i="5"/>
  <c r="I5" i="5"/>
  <c r="I6" i="5"/>
  <c r="I7" i="5"/>
  <c r="I8" i="5"/>
  <c r="I9" i="5"/>
  <c r="J9" i="5" s="1"/>
  <c r="I10" i="5"/>
  <c r="I11" i="5"/>
  <c r="I12" i="5"/>
  <c r="I13" i="5"/>
  <c r="J13" i="5" s="1"/>
  <c r="I14" i="5"/>
  <c r="I15" i="5"/>
  <c r="I16" i="5"/>
  <c r="I17" i="5"/>
  <c r="J17" i="5" s="1"/>
  <c r="I18" i="5"/>
  <c r="I19" i="5"/>
  <c r="I20" i="5"/>
  <c r="I21" i="5"/>
  <c r="J21" i="5" s="1"/>
  <c r="I22" i="5"/>
  <c r="J22" i="5" s="1"/>
  <c r="I23" i="5"/>
  <c r="I24" i="5"/>
  <c r="I25" i="5"/>
  <c r="I26" i="5"/>
  <c r="I27" i="5"/>
  <c r="I28" i="5"/>
  <c r="I29" i="5"/>
  <c r="J29" i="5" s="1"/>
  <c r="I30" i="5"/>
  <c r="J30" i="5" s="1"/>
  <c r="I31" i="5"/>
  <c r="I32" i="5"/>
  <c r="I33" i="5"/>
  <c r="J33" i="5" s="1"/>
  <c r="I34" i="5"/>
  <c r="I35" i="5"/>
  <c r="I36" i="5"/>
  <c r="I37" i="5"/>
  <c r="I38" i="5"/>
  <c r="I39" i="5"/>
  <c r="I40" i="5"/>
  <c r="I41" i="5"/>
  <c r="J41" i="5" s="1"/>
  <c r="I42" i="5"/>
  <c r="I43" i="5"/>
  <c r="I44" i="5"/>
  <c r="I45" i="5"/>
  <c r="J45" i="5" s="1"/>
  <c r="I46" i="5"/>
  <c r="I47" i="5"/>
  <c r="I48" i="5"/>
  <c r="I49" i="5"/>
  <c r="J49" i="5" s="1"/>
  <c r="I50" i="5"/>
  <c r="I51" i="5"/>
  <c r="I52" i="5"/>
  <c r="I53" i="5"/>
  <c r="J53" i="5" s="1"/>
  <c r="I54" i="5"/>
  <c r="J54" i="5" s="1"/>
  <c r="I55" i="5"/>
  <c r="I56" i="5"/>
  <c r="I57" i="5"/>
  <c r="I58" i="5"/>
  <c r="I59" i="5"/>
  <c r="I60" i="5"/>
  <c r="I61" i="5"/>
  <c r="J61" i="5" s="1"/>
  <c r="I62" i="5"/>
  <c r="J62" i="5" s="1"/>
  <c r="I63" i="5"/>
  <c r="I64" i="5"/>
  <c r="I65" i="5"/>
  <c r="J65" i="5" s="1"/>
  <c r="I66" i="5"/>
  <c r="I67" i="5"/>
  <c r="I68" i="5"/>
  <c r="I69" i="5"/>
  <c r="I70" i="5"/>
  <c r="I71" i="5"/>
  <c r="I72" i="5"/>
  <c r="I73" i="5"/>
  <c r="J73" i="5" s="1"/>
  <c r="I74" i="5"/>
  <c r="I75" i="5"/>
  <c r="I76" i="5"/>
  <c r="I77" i="5"/>
  <c r="J77" i="5" s="1"/>
  <c r="I78" i="5"/>
  <c r="I79" i="5"/>
  <c r="I80" i="5"/>
  <c r="I81" i="5"/>
  <c r="J81" i="5" s="1"/>
  <c r="I82" i="5"/>
  <c r="I83" i="5"/>
  <c r="I84" i="5"/>
  <c r="I85" i="5"/>
  <c r="J85" i="5" s="1"/>
  <c r="I86" i="5"/>
  <c r="J86" i="5" s="1"/>
  <c r="I87" i="5"/>
  <c r="I88" i="5"/>
  <c r="I89" i="5"/>
  <c r="I90" i="5"/>
  <c r="I91" i="5"/>
  <c r="I92" i="5"/>
  <c r="I93" i="5"/>
  <c r="J93" i="5" s="1"/>
  <c r="I94" i="5"/>
  <c r="J94" i="5" s="1"/>
  <c r="I95" i="5"/>
  <c r="I96" i="5"/>
  <c r="I97" i="5"/>
  <c r="J97" i="5" s="1"/>
  <c r="I98" i="5"/>
  <c r="I99" i="5"/>
  <c r="I100" i="5"/>
  <c r="I101" i="5"/>
  <c r="I102" i="5"/>
  <c r="I103" i="5"/>
  <c r="I104" i="5"/>
  <c r="I105" i="5"/>
  <c r="J105" i="5" s="1"/>
  <c r="I106" i="5"/>
  <c r="I107" i="5"/>
  <c r="I108" i="5"/>
  <c r="I109" i="5"/>
  <c r="J109" i="5" s="1"/>
  <c r="I110" i="5"/>
  <c r="I111" i="5"/>
  <c r="I112" i="5"/>
  <c r="I113" i="5"/>
  <c r="J113" i="5" s="1"/>
  <c r="I114" i="5"/>
  <c r="I115" i="5"/>
  <c r="I116" i="5"/>
  <c r="I117" i="5"/>
  <c r="J117" i="5" s="1"/>
  <c r="I118" i="5"/>
  <c r="J118" i="5" s="1"/>
  <c r="I119" i="5"/>
  <c r="I120" i="5"/>
  <c r="I121" i="5"/>
  <c r="I122" i="5"/>
  <c r="I123" i="5"/>
  <c r="I124" i="5"/>
  <c r="I125" i="5"/>
  <c r="J125" i="5" s="1"/>
  <c r="I126" i="5"/>
  <c r="J126" i="5" s="1"/>
  <c r="I127" i="5"/>
  <c r="I128" i="5"/>
  <c r="I129" i="5"/>
  <c r="J129" i="5" s="1"/>
  <c r="I130" i="5"/>
  <c r="I131" i="5"/>
  <c r="I132" i="5"/>
  <c r="I133" i="5"/>
  <c r="I134" i="5"/>
  <c r="I135" i="5"/>
  <c r="I136" i="5"/>
  <c r="I137" i="5"/>
  <c r="J137" i="5" s="1"/>
  <c r="I138" i="5"/>
  <c r="I139" i="5"/>
  <c r="I140" i="5"/>
  <c r="I141" i="5"/>
  <c r="J141" i="5" s="1"/>
  <c r="I142" i="5"/>
  <c r="I143" i="5"/>
  <c r="I144" i="5"/>
  <c r="I145" i="5"/>
  <c r="J145" i="5" s="1"/>
  <c r="I146" i="5"/>
  <c r="I147" i="5"/>
  <c r="I148" i="5"/>
  <c r="I149" i="5"/>
  <c r="J149" i="5" s="1"/>
  <c r="I150" i="5"/>
  <c r="J150" i="5" s="1"/>
  <c r="I151" i="5"/>
  <c r="I152" i="5"/>
  <c r="I153" i="5"/>
  <c r="I154" i="5"/>
  <c r="I155" i="5"/>
  <c r="I156" i="5"/>
  <c r="I157" i="5"/>
  <c r="J157" i="5" s="1"/>
  <c r="I158" i="5"/>
  <c r="J158" i="5" s="1"/>
  <c r="I159" i="5"/>
  <c r="I160" i="5"/>
  <c r="I161" i="5"/>
  <c r="J161" i="5" s="1"/>
  <c r="I162" i="5"/>
  <c r="I163" i="5"/>
  <c r="I164" i="5"/>
  <c r="I165" i="5"/>
  <c r="I166" i="5"/>
  <c r="I167" i="5"/>
  <c r="I168" i="5"/>
  <c r="I169" i="5"/>
  <c r="J169" i="5" s="1"/>
  <c r="I170" i="5"/>
  <c r="I171" i="5"/>
  <c r="I172" i="5"/>
  <c r="I173" i="5"/>
  <c r="J173" i="5" s="1"/>
  <c r="I174" i="5"/>
  <c r="I175" i="5"/>
  <c r="I176" i="5"/>
  <c r="I177" i="5"/>
  <c r="J177" i="5" s="1"/>
  <c r="I178" i="5"/>
  <c r="I179" i="5"/>
  <c r="I180" i="5"/>
  <c r="I181" i="5"/>
  <c r="J181" i="5" s="1"/>
  <c r="I182" i="5"/>
  <c r="J182" i="5" s="1"/>
  <c r="I183" i="5"/>
  <c r="I184" i="5"/>
  <c r="I185" i="5"/>
  <c r="I186" i="5"/>
  <c r="I187" i="5"/>
  <c r="I188" i="5"/>
  <c r="I189" i="5"/>
  <c r="J189" i="5" s="1"/>
  <c r="I190" i="5"/>
  <c r="J190" i="5" s="1"/>
  <c r="I191" i="5"/>
  <c r="I192" i="5"/>
  <c r="I193" i="5"/>
  <c r="J193" i="5" s="1"/>
  <c r="I194" i="5"/>
  <c r="I195" i="5"/>
  <c r="I196" i="5"/>
  <c r="I197" i="5"/>
  <c r="I198" i="5"/>
  <c r="I199" i="5"/>
  <c r="I200" i="5"/>
  <c r="I201" i="5"/>
  <c r="J201" i="5" s="1"/>
  <c r="I202" i="5"/>
  <c r="I203" i="5"/>
  <c r="I204" i="5"/>
  <c r="I205" i="5"/>
  <c r="J205" i="5" s="1"/>
  <c r="I206" i="5"/>
  <c r="I207" i="5"/>
  <c r="I208" i="5"/>
  <c r="I209" i="5"/>
  <c r="J209" i="5" s="1"/>
  <c r="I210" i="5"/>
  <c r="I211" i="5"/>
  <c r="I212" i="5"/>
  <c r="I213" i="5"/>
  <c r="J213" i="5" s="1"/>
  <c r="I214" i="5"/>
  <c r="J214" i="5" s="1"/>
  <c r="I215" i="5"/>
  <c r="I216" i="5"/>
  <c r="I217" i="5"/>
  <c r="I218" i="5"/>
  <c r="I219" i="5"/>
  <c r="I220" i="5"/>
  <c r="I221" i="5"/>
  <c r="J221" i="5" s="1"/>
  <c r="I222" i="5"/>
  <c r="J222" i="5" s="1"/>
  <c r="I223" i="5"/>
  <c r="I224" i="5"/>
  <c r="I225" i="5"/>
  <c r="J225" i="5" s="1"/>
  <c r="I226" i="5"/>
  <c r="I227" i="5"/>
  <c r="I228" i="5"/>
  <c r="I229" i="5"/>
  <c r="I230" i="5"/>
  <c r="I231" i="5"/>
  <c r="I232" i="5"/>
  <c r="I233" i="5"/>
  <c r="J233" i="5" s="1"/>
  <c r="I234" i="5"/>
  <c r="I235" i="5"/>
  <c r="I236" i="5"/>
  <c r="I237" i="5"/>
  <c r="J237" i="5" s="1"/>
  <c r="I238" i="5"/>
  <c r="I239" i="5"/>
  <c r="I240" i="5"/>
  <c r="I241" i="5"/>
  <c r="J241" i="5" s="1"/>
  <c r="I242" i="5"/>
  <c r="I243" i="5"/>
  <c r="I244" i="5"/>
  <c r="I245" i="5"/>
  <c r="J245" i="5" s="1"/>
  <c r="I246" i="5"/>
  <c r="J246" i="5" s="1"/>
  <c r="I247" i="5"/>
  <c r="I248" i="5"/>
  <c r="I249" i="5"/>
  <c r="I250" i="5"/>
  <c r="I251" i="5"/>
  <c r="I252" i="5"/>
  <c r="I253" i="5"/>
  <c r="I254" i="5"/>
  <c r="J254" i="5" s="1"/>
  <c r="I255" i="5"/>
  <c r="I256" i="5"/>
  <c r="K6" i="5"/>
  <c r="K13" i="5"/>
  <c r="K14" i="5"/>
  <c r="K21" i="5"/>
  <c r="K22" i="5"/>
  <c r="K29" i="5"/>
  <c r="K37" i="5"/>
  <c r="K38" i="5"/>
  <c r="K45" i="5"/>
  <c r="K53" i="5"/>
  <c r="K61" i="5"/>
  <c r="K69" i="5"/>
  <c r="K77" i="5"/>
  <c r="K78" i="5"/>
  <c r="K85" i="5"/>
  <c r="K93" i="5"/>
  <c r="K101" i="5"/>
  <c r="K109" i="5"/>
  <c r="K110" i="5"/>
  <c r="K117" i="5"/>
  <c r="K125" i="5"/>
  <c r="K133" i="5"/>
  <c r="K141" i="5"/>
  <c r="K142" i="5"/>
  <c r="K145" i="5"/>
  <c r="K149" i="5"/>
  <c r="K157" i="5"/>
  <c r="K161" i="5"/>
  <c r="K165" i="5"/>
  <c r="K166" i="5"/>
  <c r="K173" i="5"/>
  <c r="K174" i="5"/>
  <c r="K181" i="5"/>
  <c r="K185" i="5"/>
  <c r="K189" i="5"/>
  <c r="K193" i="5"/>
  <c r="K197" i="5"/>
  <c r="K198" i="5"/>
  <c r="K201" i="5"/>
  <c r="K205" i="5"/>
  <c r="K206" i="5"/>
  <c r="K209" i="5"/>
  <c r="K213" i="5"/>
  <c r="K217" i="5"/>
  <c r="K221" i="5"/>
  <c r="K225" i="5"/>
  <c r="K229" i="5"/>
  <c r="K230" i="5"/>
  <c r="K233" i="5"/>
  <c r="K237" i="5"/>
  <c r="K238" i="5"/>
  <c r="K241" i="5"/>
  <c r="K245" i="5"/>
  <c r="K249" i="5"/>
  <c r="K253" i="5"/>
  <c r="I3" i="5"/>
  <c r="J3" i="5" s="1"/>
  <c r="D4" i="8" l="1"/>
  <c r="D11" i="8" s="1"/>
  <c r="K2" i="3"/>
  <c r="E136" i="2"/>
  <c r="K136" i="2"/>
  <c r="E128" i="2"/>
  <c r="K128" i="2"/>
  <c r="E120" i="2"/>
  <c r="K120" i="2"/>
  <c r="E112" i="2"/>
  <c r="K112" i="2"/>
  <c r="E104" i="2"/>
  <c r="K104" i="2"/>
  <c r="E96" i="2"/>
  <c r="K96" i="2"/>
  <c r="E88" i="2"/>
  <c r="K88" i="2"/>
  <c r="E80" i="2"/>
  <c r="K80" i="2"/>
  <c r="E72" i="2"/>
  <c r="K72" i="2"/>
  <c r="E64" i="2"/>
  <c r="K64" i="2"/>
  <c r="E56" i="2"/>
  <c r="K56" i="2"/>
  <c r="E48" i="2"/>
  <c r="K48" i="2"/>
  <c r="E40" i="2"/>
  <c r="K40" i="2"/>
  <c r="E32" i="2"/>
  <c r="K32" i="2"/>
  <c r="E24" i="2"/>
  <c r="K24" i="2"/>
  <c r="E16" i="2"/>
  <c r="K16" i="2"/>
  <c r="E8" i="2"/>
  <c r="K8" i="2"/>
  <c r="E122" i="2"/>
  <c r="K122" i="2"/>
  <c r="E98" i="2"/>
  <c r="K98" i="2"/>
  <c r="E74" i="2"/>
  <c r="K74" i="2"/>
  <c r="E50" i="2"/>
  <c r="K50" i="2"/>
  <c r="E18" i="2"/>
  <c r="K18" i="2"/>
  <c r="E137" i="2"/>
  <c r="K137" i="2"/>
  <c r="E73" i="2"/>
  <c r="K73" i="2"/>
  <c r="E111" i="2"/>
  <c r="K111" i="2"/>
  <c r="E130" i="2"/>
  <c r="K130" i="2"/>
  <c r="E106" i="2"/>
  <c r="K106" i="2"/>
  <c r="E82" i="2"/>
  <c r="K82" i="2"/>
  <c r="E58" i="2"/>
  <c r="K58" i="2"/>
  <c r="E34" i="2"/>
  <c r="K34" i="2"/>
  <c r="E26" i="2"/>
  <c r="K26" i="2"/>
  <c r="E129" i="2"/>
  <c r="K129" i="2"/>
  <c r="E113" i="2"/>
  <c r="K113" i="2"/>
  <c r="E97" i="2"/>
  <c r="K97" i="2"/>
  <c r="E81" i="2"/>
  <c r="K81" i="2"/>
  <c r="E57" i="2"/>
  <c r="K57" i="2"/>
  <c r="E41" i="2"/>
  <c r="K41" i="2"/>
  <c r="E25" i="2"/>
  <c r="K25" i="2"/>
  <c r="E9" i="2"/>
  <c r="K9" i="2"/>
  <c r="E127" i="2"/>
  <c r="K127" i="2"/>
  <c r="E103" i="2"/>
  <c r="K103" i="2"/>
  <c r="E79" i="2"/>
  <c r="K79" i="2"/>
  <c r="E63" i="2"/>
  <c r="K63" i="2"/>
  <c r="E47" i="2"/>
  <c r="K47" i="2"/>
  <c r="E23" i="2"/>
  <c r="K23" i="2"/>
  <c r="E7" i="2"/>
  <c r="K7" i="2"/>
  <c r="E126" i="2"/>
  <c r="K126" i="2"/>
  <c r="E110" i="2"/>
  <c r="K110" i="2"/>
  <c r="E94" i="2"/>
  <c r="K94" i="2"/>
  <c r="E78" i="2"/>
  <c r="K78" i="2"/>
  <c r="E62" i="2"/>
  <c r="K62" i="2"/>
  <c r="E46" i="2"/>
  <c r="K46" i="2"/>
  <c r="E22" i="2"/>
  <c r="K22" i="2"/>
  <c r="E133" i="2"/>
  <c r="K133" i="2"/>
  <c r="E125" i="2"/>
  <c r="K125" i="2"/>
  <c r="E117" i="2"/>
  <c r="K117" i="2"/>
  <c r="E109" i="2"/>
  <c r="K109" i="2"/>
  <c r="E101" i="2"/>
  <c r="K101" i="2"/>
  <c r="E93" i="2"/>
  <c r="K93" i="2"/>
  <c r="E85" i="2"/>
  <c r="K85" i="2"/>
  <c r="E77" i="2"/>
  <c r="K77" i="2"/>
  <c r="E69" i="2"/>
  <c r="K69" i="2"/>
  <c r="E61" i="2"/>
  <c r="K61" i="2"/>
  <c r="E53" i="2"/>
  <c r="K53" i="2"/>
  <c r="E45" i="2"/>
  <c r="K45" i="2"/>
  <c r="E37" i="2"/>
  <c r="K37" i="2"/>
  <c r="E29" i="2"/>
  <c r="K29" i="2"/>
  <c r="E21" i="2"/>
  <c r="K21" i="2"/>
  <c r="E13" i="2"/>
  <c r="K13" i="2"/>
  <c r="E5" i="2"/>
  <c r="K5" i="2"/>
  <c r="E119" i="2"/>
  <c r="K119" i="2"/>
  <c r="E95" i="2"/>
  <c r="K95" i="2"/>
  <c r="E71" i="2"/>
  <c r="K71" i="2"/>
  <c r="E55" i="2"/>
  <c r="K55" i="2"/>
  <c r="E31" i="2"/>
  <c r="K31" i="2"/>
  <c r="E15" i="2"/>
  <c r="K15" i="2"/>
  <c r="E134" i="2"/>
  <c r="K134" i="2"/>
  <c r="E118" i="2"/>
  <c r="K118" i="2"/>
  <c r="E102" i="2"/>
  <c r="K102" i="2"/>
  <c r="E86" i="2"/>
  <c r="K86" i="2"/>
  <c r="E70" i="2"/>
  <c r="K70" i="2"/>
  <c r="E54" i="2"/>
  <c r="K54" i="2"/>
  <c r="E38" i="2"/>
  <c r="K38" i="2"/>
  <c r="E30" i="2"/>
  <c r="K30" i="2"/>
  <c r="E14" i="2"/>
  <c r="K14" i="2"/>
  <c r="E6" i="2"/>
  <c r="K6" i="2"/>
  <c r="E132" i="2"/>
  <c r="K132" i="2"/>
  <c r="E124" i="2"/>
  <c r="K124" i="2"/>
  <c r="E116" i="2"/>
  <c r="K116" i="2"/>
  <c r="E108" i="2"/>
  <c r="K108" i="2"/>
  <c r="E100" i="2"/>
  <c r="K100" i="2"/>
  <c r="E92" i="2"/>
  <c r="K92" i="2"/>
  <c r="E84" i="2"/>
  <c r="K84" i="2"/>
  <c r="E76" i="2"/>
  <c r="K76" i="2"/>
  <c r="E68" i="2"/>
  <c r="K68" i="2"/>
  <c r="E60" i="2"/>
  <c r="K60" i="2"/>
  <c r="E52" i="2"/>
  <c r="K52" i="2"/>
  <c r="E44" i="2"/>
  <c r="K44" i="2"/>
  <c r="E36" i="2"/>
  <c r="K36" i="2"/>
  <c r="E28" i="2"/>
  <c r="K28" i="2"/>
  <c r="E20" i="2"/>
  <c r="K20" i="2"/>
  <c r="E12" i="2"/>
  <c r="K12" i="2"/>
  <c r="E4" i="2"/>
  <c r="K4" i="2"/>
  <c r="E138" i="2"/>
  <c r="K138" i="2"/>
  <c r="E114" i="2"/>
  <c r="K114" i="2"/>
  <c r="E90" i="2"/>
  <c r="K90" i="2"/>
  <c r="E66" i="2"/>
  <c r="K66" i="2"/>
  <c r="E42" i="2"/>
  <c r="K42" i="2"/>
  <c r="E10" i="2"/>
  <c r="K10" i="2"/>
  <c r="E121" i="2"/>
  <c r="K121" i="2"/>
  <c r="E105" i="2"/>
  <c r="K105" i="2"/>
  <c r="E89" i="2"/>
  <c r="K89" i="2"/>
  <c r="E65" i="2"/>
  <c r="K65" i="2"/>
  <c r="E49" i="2"/>
  <c r="K49" i="2"/>
  <c r="E33" i="2"/>
  <c r="K33" i="2"/>
  <c r="E17" i="2"/>
  <c r="K17" i="2"/>
  <c r="E135" i="2"/>
  <c r="K135" i="2"/>
  <c r="E87" i="2"/>
  <c r="K87" i="2"/>
  <c r="E39" i="2"/>
  <c r="K39" i="2"/>
  <c r="E139" i="2"/>
  <c r="K139" i="2"/>
  <c r="E131" i="2"/>
  <c r="K131" i="2"/>
  <c r="E123" i="2"/>
  <c r="K123" i="2"/>
  <c r="E115" i="2"/>
  <c r="K115" i="2"/>
  <c r="E107" i="2"/>
  <c r="K107" i="2"/>
  <c r="E99" i="2"/>
  <c r="K99" i="2"/>
  <c r="E91" i="2"/>
  <c r="K91" i="2"/>
  <c r="E83" i="2"/>
  <c r="K83" i="2"/>
  <c r="E75" i="2"/>
  <c r="K75" i="2"/>
  <c r="E67" i="2"/>
  <c r="K67" i="2"/>
  <c r="E59" i="2"/>
  <c r="K59" i="2"/>
  <c r="E51" i="2"/>
  <c r="K51" i="2"/>
  <c r="E43" i="2"/>
  <c r="K43" i="2"/>
  <c r="E35" i="2"/>
  <c r="K35" i="2"/>
  <c r="E27" i="2"/>
  <c r="K27" i="2"/>
  <c r="E19" i="2"/>
  <c r="K19" i="2"/>
  <c r="E11" i="2"/>
  <c r="K11" i="2"/>
  <c r="K5" i="5"/>
  <c r="K244" i="5"/>
  <c r="K228" i="5"/>
  <c r="K212" i="5"/>
  <c r="K196" i="5"/>
  <c r="K180" i="5"/>
  <c r="K164" i="5"/>
  <c r="K148" i="5"/>
  <c r="K132" i="5"/>
  <c r="K116" i="5"/>
  <c r="K100" i="5"/>
  <c r="K84" i="5"/>
  <c r="K60" i="5"/>
  <c r="K36" i="5"/>
  <c r="K20" i="5"/>
  <c r="K12" i="5"/>
  <c r="K251" i="5"/>
  <c r="K235" i="5"/>
  <c r="K219" i="5"/>
  <c r="K203" i="5"/>
  <c r="K179" i="5"/>
  <c r="K163" i="5"/>
  <c r="K147" i="5"/>
  <c r="K123" i="5"/>
  <c r="K99" i="5"/>
  <c r="K67" i="5"/>
  <c r="K27" i="5"/>
  <c r="K130" i="5"/>
  <c r="K98" i="5"/>
  <c r="K66" i="5"/>
  <c r="K34" i="5"/>
  <c r="K10" i="5"/>
  <c r="K250" i="5"/>
  <c r="K242" i="5"/>
  <c r="K226" i="5"/>
  <c r="K210" i="5"/>
  <c r="K202" i="5"/>
  <c r="K186" i="5"/>
  <c r="K170" i="5"/>
  <c r="K154" i="5"/>
  <c r="K146" i="5"/>
  <c r="K122" i="5"/>
  <c r="K106" i="5"/>
  <c r="K90" i="5"/>
  <c r="K74" i="5"/>
  <c r="K50" i="5"/>
  <c r="K42" i="5"/>
  <c r="K26" i="5"/>
  <c r="K177" i="5"/>
  <c r="K169" i="5"/>
  <c r="K153" i="5"/>
  <c r="K137" i="5"/>
  <c r="K129" i="5"/>
  <c r="K121" i="5"/>
  <c r="K113" i="5"/>
  <c r="K105" i="5"/>
  <c r="K97" i="5"/>
  <c r="K89" i="5"/>
  <c r="K81" i="5"/>
  <c r="K73" i="5"/>
  <c r="K65" i="5"/>
  <c r="K57" i="5"/>
  <c r="K49" i="5"/>
  <c r="K41" i="5"/>
  <c r="K33" i="5"/>
  <c r="K25" i="5"/>
  <c r="K17" i="5"/>
  <c r="K9" i="5"/>
  <c r="K252" i="5"/>
  <c r="K236" i="5"/>
  <c r="K220" i="5"/>
  <c r="K204" i="5"/>
  <c r="K188" i="5"/>
  <c r="K172" i="5"/>
  <c r="K156" i="5"/>
  <c r="K140" i="5"/>
  <c r="K124" i="5"/>
  <c r="K108" i="5"/>
  <c r="K92" i="5"/>
  <c r="K76" i="5"/>
  <c r="K52" i="5"/>
  <c r="K44" i="5"/>
  <c r="K28" i="5"/>
  <c r="K4" i="5"/>
  <c r="K243" i="5"/>
  <c r="K227" i="5"/>
  <c r="K211" i="5"/>
  <c r="K187" i="5"/>
  <c r="K171" i="5"/>
  <c r="K155" i="5"/>
  <c r="K139" i="5"/>
  <c r="K131" i="5"/>
  <c r="K107" i="5"/>
  <c r="K83" i="5"/>
  <c r="K51" i="5"/>
  <c r="K35" i="5"/>
  <c r="K11" i="5"/>
  <c r="K234" i="5"/>
  <c r="K218" i="5"/>
  <c r="K194" i="5"/>
  <c r="K178" i="5"/>
  <c r="K162" i="5"/>
  <c r="K138" i="5"/>
  <c r="K114" i="5"/>
  <c r="K82" i="5"/>
  <c r="K58" i="5"/>
  <c r="K18" i="5"/>
  <c r="K256" i="5"/>
  <c r="K248" i="5"/>
  <c r="K240" i="5"/>
  <c r="K232" i="5"/>
  <c r="K224" i="5"/>
  <c r="K216" i="5"/>
  <c r="K208" i="5"/>
  <c r="K200" i="5"/>
  <c r="K192" i="5"/>
  <c r="K184" i="5"/>
  <c r="K176" i="5"/>
  <c r="K168" i="5"/>
  <c r="K160" i="5"/>
  <c r="K152" i="5"/>
  <c r="K144" i="5"/>
  <c r="K136" i="5"/>
  <c r="K128" i="5"/>
  <c r="K120" i="5"/>
  <c r="K112" i="5"/>
  <c r="K104" i="5"/>
  <c r="K96" i="5"/>
  <c r="K88" i="5"/>
  <c r="K80" i="5"/>
  <c r="K72" i="5"/>
  <c r="K64" i="5"/>
  <c r="K56" i="5"/>
  <c r="K48" i="5"/>
  <c r="K40" i="5"/>
  <c r="K32" i="5"/>
  <c r="K24" i="5"/>
  <c r="K16" i="5"/>
  <c r="K8" i="5"/>
  <c r="K63" i="5"/>
  <c r="K55" i="5"/>
  <c r="K47" i="5"/>
  <c r="K39" i="5"/>
  <c r="K31" i="5"/>
  <c r="K23" i="5"/>
  <c r="K15" i="5"/>
  <c r="K7" i="5"/>
  <c r="K68" i="5"/>
  <c r="K195" i="5"/>
  <c r="K115" i="5"/>
  <c r="K91" i="5"/>
  <c r="K75" i="5"/>
  <c r="K59" i="5"/>
  <c r="K43" i="5"/>
  <c r="K19" i="5"/>
  <c r="K255" i="5"/>
  <c r="K247" i="5"/>
  <c r="K239" i="5"/>
  <c r="K231" i="5"/>
  <c r="K223" i="5"/>
  <c r="K215" i="5"/>
  <c r="K207" i="5"/>
  <c r="K199" i="5"/>
  <c r="K191" i="5"/>
  <c r="K183" i="5"/>
  <c r="K175" i="5"/>
  <c r="K167" i="5"/>
  <c r="K159" i="5"/>
  <c r="K151" i="5"/>
  <c r="K143" i="5"/>
  <c r="K135" i="5"/>
  <c r="K127" i="5"/>
  <c r="K119" i="5"/>
  <c r="K111" i="5"/>
  <c r="K103" i="5"/>
  <c r="K95" i="5"/>
  <c r="K87" i="5"/>
  <c r="K79" i="5"/>
  <c r="K71" i="5"/>
  <c r="K254" i="5"/>
  <c r="K246" i="5"/>
  <c r="K222" i="5"/>
  <c r="K214" i="5"/>
  <c r="K190" i="5"/>
  <c r="K182" i="5"/>
  <c r="K158" i="5"/>
  <c r="K150" i="5"/>
  <c r="K134" i="5"/>
  <c r="K126" i="5"/>
  <c r="K118" i="5"/>
  <c r="K102" i="5"/>
  <c r="K94" i="5"/>
  <c r="K86" i="5"/>
  <c r="K70" i="5"/>
  <c r="K62" i="5"/>
  <c r="K54" i="5"/>
  <c r="K46" i="5"/>
  <c r="K30" i="5"/>
  <c r="J253" i="5"/>
  <c r="J249" i="5"/>
  <c r="J230" i="5"/>
  <c r="J198" i="5"/>
  <c r="J166" i="5"/>
  <c r="J134" i="5"/>
  <c r="J102" i="5"/>
  <c r="J70" i="5"/>
  <c r="J38" i="5"/>
  <c r="J6" i="5"/>
  <c r="J238" i="5"/>
  <c r="J229" i="5"/>
  <c r="J217" i="5"/>
  <c r="J206" i="5"/>
  <c r="J197" i="5"/>
  <c r="J185" i="5"/>
  <c r="J174" i="5"/>
  <c r="J165" i="5"/>
  <c r="J153" i="5"/>
  <c r="J142" i="5"/>
  <c r="J133" i="5"/>
  <c r="J121" i="5"/>
  <c r="J110" i="5"/>
  <c r="J101" i="5"/>
  <c r="J89" i="5"/>
  <c r="J78" i="5"/>
  <c r="J69" i="5"/>
  <c r="J57" i="5"/>
  <c r="J46" i="5"/>
  <c r="J37" i="5"/>
  <c r="J25" i="5"/>
  <c r="J14" i="5"/>
  <c r="J5" i="5"/>
  <c r="E3" i="2"/>
  <c r="J106" i="2"/>
  <c r="J74" i="2"/>
  <c r="J34" i="2"/>
  <c r="J10" i="2"/>
  <c r="J139" i="2"/>
  <c r="J131" i="2"/>
  <c r="J123" i="2"/>
  <c r="J115" i="2"/>
  <c r="J107" i="2"/>
  <c r="J99" i="2"/>
  <c r="J91" i="2"/>
  <c r="J83" i="2"/>
  <c r="J75" i="2"/>
  <c r="J67" i="2"/>
  <c r="J59" i="2"/>
  <c r="J51" i="2"/>
  <c r="J43" i="2"/>
  <c r="J35" i="2"/>
  <c r="J27" i="2"/>
  <c r="J19" i="2"/>
  <c r="J11" i="2"/>
  <c r="J122" i="2"/>
  <c r="J66" i="2"/>
  <c r="J137" i="2"/>
  <c r="J129" i="2"/>
  <c r="J121" i="2"/>
  <c r="J113" i="2"/>
  <c r="J105" i="2"/>
  <c r="J97" i="2"/>
  <c r="J89" i="2"/>
  <c r="J81" i="2"/>
  <c r="J73" i="2"/>
  <c r="J65" i="2"/>
  <c r="J57" i="2"/>
  <c r="J49" i="2"/>
  <c r="J41" i="2"/>
  <c r="J33" i="2"/>
  <c r="J25" i="2"/>
  <c r="J17" i="2"/>
  <c r="J9" i="2"/>
  <c r="J42" i="2"/>
  <c r="J136" i="2"/>
  <c r="J128" i="2"/>
  <c r="J120" i="2"/>
  <c r="J112" i="2"/>
  <c r="J104" i="2"/>
  <c r="J96" i="2"/>
  <c r="J88" i="2"/>
  <c r="J80" i="2"/>
  <c r="J72" i="2"/>
  <c r="J64" i="2"/>
  <c r="J56" i="2"/>
  <c r="J48" i="2"/>
  <c r="J40" i="2"/>
  <c r="J32" i="2"/>
  <c r="J24" i="2"/>
  <c r="J16" i="2"/>
  <c r="J8" i="2"/>
  <c r="J90" i="2"/>
  <c r="J135" i="2"/>
  <c r="J127" i="2"/>
  <c r="J119" i="2"/>
  <c r="J111" i="2"/>
  <c r="J103" i="2"/>
  <c r="J95" i="2"/>
  <c r="J87" i="2"/>
  <c r="J79" i="2"/>
  <c r="J71" i="2"/>
  <c r="J63" i="2"/>
  <c r="J55" i="2"/>
  <c r="J47" i="2"/>
  <c r="J39" i="2"/>
  <c r="J31" i="2"/>
  <c r="J23" i="2"/>
  <c r="J15" i="2"/>
  <c r="J7" i="2"/>
  <c r="J134" i="2"/>
  <c r="J126" i="2"/>
  <c r="J118" i="2"/>
  <c r="J110" i="2"/>
  <c r="J102" i="2"/>
  <c r="J94" i="2"/>
  <c r="J86" i="2"/>
  <c r="J78" i="2"/>
  <c r="J70" i="2"/>
  <c r="J62" i="2"/>
  <c r="J54" i="2"/>
  <c r="J46" i="2"/>
  <c r="J38" i="2"/>
  <c r="J30" i="2"/>
  <c r="J22" i="2"/>
  <c r="J14" i="2"/>
  <c r="J6" i="2"/>
  <c r="J133" i="2"/>
  <c r="J125" i="2"/>
  <c r="J117" i="2"/>
  <c r="J109" i="2"/>
  <c r="J101" i="2"/>
  <c r="J93" i="2"/>
  <c r="J85" i="2"/>
  <c r="J77" i="2"/>
  <c r="J69" i="2"/>
  <c r="J61" i="2"/>
  <c r="J53" i="2"/>
  <c r="J45" i="2"/>
  <c r="J37" i="2"/>
  <c r="J29" i="2"/>
  <c r="J21" i="2"/>
  <c r="J13" i="2"/>
  <c r="J5" i="2"/>
  <c r="J138" i="2"/>
  <c r="J50" i="2"/>
  <c r="J132" i="2"/>
  <c r="J124" i="2"/>
  <c r="J116" i="2"/>
  <c r="J108" i="2"/>
  <c r="J100" i="2"/>
  <c r="J92" i="2"/>
  <c r="J84" i="2"/>
  <c r="J76" i="2"/>
  <c r="J68" i="2"/>
  <c r="J60" i="2"/>
  <c r="J52" i="2"/>
  <c r="J44" i="2"/>
  <c r="J36" i="2"/>
  <c r="J28" i="2"/>
  <c r="J20" i="2"/>
  <c r="J12" i="2"/>
  <c r="J4" i="2"/>
  <c r="J240" i="5"/>
  <c r="J192" i="5"/>
  <c r="J144" i="5"/>
  <c r="J88" i="5"/>
  <c r="J40" i="5"/>
  <c r="J255" i="5"/>
  <c r="J247" i="5"/>
  <c r="J239" i="5"/>
  <c r="J231" i="5"/>
  <c r="J223" i="5"/>
  <c r="J215" i="5"/>
  <c r="J207" i="5"/>
  <c r="J199" i="5"/>
  <c r="J191" i="5"/>
  <c r="J183" i="5"/>
  <c r="J175" i="5"/>
  <c r="J167" i="5"/>
  <c r="J159" i="5"/>
  <c r="J151" i="5"/>
  <c r="J143" i="5"/>
  <c r="J135" i="5"/>
  <c r="J127" i="5"/>
  <c r="J119" i="5"/>
  <c r="J111" i="5"/>
  <c r="J103" i="5"/>
  <c r="J95" i="5"/>
  <c r="J87" i="5"/>
  <c r="J79" i="5"/>
  <c r="J71" i="5"/>
  <c r="J63" i="5"/>
  <c r="J55" i="5"/>
  <c r="J47" i="5"/>
  <c r="J39" i="5"/>
  <c r="J31" i="5"/>
  <c r="J23" i="5"/>
  <c r="J15" i="5"/>
  <c r="J7" i="5"/>
  <c r="J216" i="5"/>
  <c r="J168" i="5"/>
  <c r="J120" i="5"/>
  <c r="J72" i="5"/>
  <c r="J32" i="5"/>
  <c r="J256" i="5"/>
  <c r="J208" i="5"/>
  <c r="J152" i="5"/>
  <c r="J112" i="5"/>
  <c r="J64" i="5"/>
  <c r="J16" i="5"/>
  <c r="J232" i="5"/>
  <c r="J184" i="5"/>
  <c r="J136" i="5"/>
  <c r="J96" i="5"/>
  <c r="J48" i="5"/>
  <c r="J251" i="5"/>
  <c r="J243" i="5"/>
  <c r="J235" i="5"/>
  <c r="J227" i="5"/>
  <c r="J219" i="5"/>
  <c r="J211" i="5"/>
  <c r="J203" i="5"/>
  <c r="J195" i="5"/>
  <c r="J187" i="5"/>
  <c r="J179" i="5"/>
  <c r="J171" i="5"/>
  <c r="J163" i="5"/>
  <c r="J155" i="5"/>
  <c r="J147" i="5"/>
  <c r="J139" i="5"/>
  <c r="J131" i="5"/>
  <c r="J123" i="5"/>
  <c r="J115" i="5"/>
  <c r="J107" i="5"/>
  <c r="J99" i="5"/>
  <c r="J91" i="5"/>
  <c r="J83" i="5"/>
  <c r="J75" i="5"/>
  <c r="J67" i="5"/>
  <c r="J59" i="5"/>
  <c r="J51" i="5"/>
  <c r="J43" i="5"/>
  <c r="J35" i="5"/>
  <c r="J27" i="5"/>
  <c r="J19" i="5"/>
  <c r="J11" i="5"/>
  <c r="J224" i="5"/>
  <c r="J176" i="5"/>
  <c r="J128" i="5"/>
  <c r="J80" i="5"/>
  <c r="J24" i="5"/>
  <c r="J248" i="5"/>
  <c r="J200" i="5"/>
  <c r="J160" i="5"/>
  <c r="J104" i="5"/>
  <c r="J56" i="5"/>
  <c r="J8" i="5"/>
  <c r="J252" i="5"/>
  <c r="J244" i="5"/>
  <c r="J236" i="5"/>
  <c r="J228" i="5"/>
  <c r="J220" i="5"/>
  <c r="J212" i="5"/>
  <c r="J204" i="5"/>
  <c r="J196" i="5"/>
  <c r="J188" i="5"/>
  <c r="J180" i="5"/>
  <c r="J172" i="5"/>
  <c r="J164" i="5"/>
  <c r="J156" i="5"/>
  <c r="J148" i="5"/>
  <c r="J140" i="5"/>
  <c r="J132" i="5"/>
  <c r="J124" i="5"/>
  <c r="J116" i="5"/>
  <c r="J108" i="5"/>
  <c r="J100" i="5"/>
  <c r="J92" i="5"/>
  <c r="J84" i="5"/>
  <c r="J76" i="5"/>
  <c r="J68" i="5"/>
  <c r="J60" i="5"/>
  <c r="J52" i="5"/>
  <c r="J44" i="5"/>
  <c r="J36" i="5"/>
  <c r="J28" i="5"/>
  <c r="J20" i="5"/>
  <c r="J12" i="5"/>
  <c r="J4" i="5"/>
  <c r="J250" i="5"/>
  <c r="J242" i="5"/>
  <c r="J234" i="5"/>
  <c r="J226" i="5"/>
  <c r="J218" i="5"/>
  <c r="J210" i="5"/>
  <c r="J202" i="5"/>
  <c r="J194" i="5"/>
  <c r="J186" i="5"/>
  <c r="J178" i="5"/>
  <c r="J170" i="5"/>
  <c r="J162" i="5"/>
  <c r="J154" i="5"/>
  <c r="J146" i="5"/>
  <c r="J138" i="5"/>
  <c r="J130" i="5"/>
  <c r="J122" i="5"/>
  <c r="J114" i="5"/>
  <c r="J106" i="5"/>
  <c r="J98" i="5"/>
  <c r="J90" i="5"/>
  <c r="J82" i="5"/>
  <c r="J74" i="5"/>
  <c r="J66" i="5"/>
  <c r="J58" i="5"/>
  <c r="J50" i="5"/>
  <c r="J42" i="5"/>
  <c r="J34" i="5"/>
  <c r="J26" i="5"/>
  <c r="J18" i="5"/>
  <c r="J10" i="5"/>
  <c r="D3" i="5"/>
  <c r="F4" i="8" l="1"/>
  <c r="E2" i="2"/>
  <c r="K3" i="5"/>
  <c r="E3" i="5"/>
  <c r="E2" i="5" s="1"/>
  <c r="I3" i="2"/>
  <c r="K2" i="5" l="1"/>
  <c r="D5" i="8"/>
  <c r="F11" i="8"/>
  <c r="D18" i="8"/>
  <c r="J3" i="2"/>
  <c r="D12" i="8" l="1"/>
  <c r="F5" i="8"/>
  <c r="F18" i="8"/>
  <c r="D19" i="8" l="1"/>
  <c r="F12" i="8"/>
  <c r="D14" i="8"/>
  <c r="F14" i="8" s="1"/>
  <c r="F19" i="8" l="1"/>
  <c r="D21" i="8"/>
  <c r="F21" i="8" l="1"/>
  <c r="D23" i="8"/>
</calcChain>
</file>

<file path=xl/sharedStrings.xml><?xml version="1.0" encoding="utf-8"?>
<sst xmlns="http://schemas.openxmlformats.org/spreadsheetml/2006/main" count="741" uniqueCount="280">
  <si>
    <t>SALES</t>
  </si>
  <si>
    <t>Total Retail</t>
  </si>
  <si>
    <t>Total Whole</t>
  </si>
  <si>
    <t>Total Cost</t>
  </si>
  <si>
    <t>Retail GPM</t>
  </si>
  <si>
    <t>Whole GPM</t>
  </si>
  <si>
    <t>This Year</t>
  </si>
  <si>
    <t>Last Year</t>
  </si>
  <si>
    <t>Dollars</t>
  </si>
  <si>
    <t>Major Currency Cross Rates</t>
  </si>
  <si>
    <t>Pounds</t>
  </si>
  <si>
    <t>Currency</t>
  </si>
  <si>
    <t>U.S. $</t>
  </si>
  <si>
    <t>AUD</t>
  </si>
  <si>
    <t>Last Trade</t>
  </si>
  <si>
    <t>N/A</t>
  </si>
  <si>
    <t>EUROS</t>
  </si>
  <si>
    <t> 1 U.S. $</t>
  </si>
  <si>
    <t>=</t>
  </si>
  <si>
    <t> 1 Euro</t>
  </si>
  <si>
    <t> 1 U.K. £</t>
  </si>
  <si>
    <t>This Year Cross</t>
  </si>
  <si>
    <t> 1 AU $</t>
  </si>
  <si>
    <t>Total</t>
  </si>
  <si>
    <t>Last Year Cross</t>
  </si>
  <si>
    <t>Change</t>
  </si>
  <si>
    <t>Prod #</t>
  </si>
  <si>
    <t>Retail Sale Price Per Unit</t>
  </si>
  <si>
    <t>Std Cost Per Unit</t>
  </si>
  <si>
    <t>Total Retail Sales Dollars</t>
  </si>
  <si>
    <t>Whole Sales Dollars</t>
  </si>
  <si>
    <t>Sales Units</t>
  </si>
  <si>
    <t>Whole Sale Price Per Unit</t>
  </si>
  <si>
    <t>Retail Gross %</t>
  </si>
  <si>
    <t>Whole Gross %</t>
  </si>
  <si>
    <t>Product Cost Dollars</t>
  </si>
  <si>
    <t>Product Cost In GBP</t>
  </si>
  <si>
    <t>Whole Sales Pounds</t>
  </si>
  <si>
    <t>Wholesale Price Per Unit</t>
  </si>
  <si>
    <t>P0070577</t>
  </si>
  <si>
    <t>P0076001</t>
  </si>
  <si>
    <t>P0076002</t>
  </si>
  <si>
    <t>P0076301</t>
  </si>
  <si>
    <t>P0077001</t>
  </si>
  <si>
    <t>P0078101</t>
  </si>
  <si>
    <t>P0107101</t>
  </si>
  <si>
    <t>P0125002</t>
  </si>
  <si>
    <t>P0131001</t>
  </si>
  <si>
    <t>P0131002</t>
  </si>
  <si>
    <t>P0143001</t>
  </si>
  <si>
    <t>P0143002</t>
  </si>
  <si>
    <t>P0148002</t>
  </si>
  <si>
    <t>P0148005</t>
  </si>
  <si>
    <t>P0165002</t>
  </si>
  <si>
    <t>P0165003</t>
  </si>
  <si>
    <t>P0171001</t>
  </si>
  <si>
    <t>P0172001</t>
  </si>
  <si>
    <t>P0177001</t>
  </si>
  <si>
    <t>P0177002</t>
  </si>
  <si>
    <t>P0177101</t>
  </si>
  <si>
    <t>P0228001</t>
  </si>
  <si>
    <t>P0230001</t>
  </si>
  <si>
    <t>P0230003</t>
  </si>
  <si>
    <t>P0232001</t>
  </si>
  <si>
    <t>P0245001</t>
  </si>
  <si>
    <t>P0246002</t>
  </si>
  <si>
    <t>P0246501</t>
  </si>
  <si>
    <t>P0247702</t>
  </si>
  <si>
    <t>P0247703</t>
  </si>
  <si>
    <t>P0250001</t>
  </si>
  <si>
    <t>P0250002</t>
  </si>
  <si>
    <t>P0274001</t>
  </si>
  <si>
    <t>P0276002</t>
  </si>
  <si>
    <t>P0305601</t>
  </si>
  <si>
    <t>P0307101</t>
  </si>
  <si>
    <t>P0308401</t>
  </si>
  <si>
    <t>P0316201</t>
  </si>
  <si>
    <t>P0321001</t>
  </si>
  <si>
    <t>P0334101</t>
  </si>
  <si>
    <t>P0334102</t>
  </si>
  <si>
    <t>P0335001</t>
  </si>
  <si>
    <t>P0336301</t>
  </si>
  <si>
    <t>P0337001</t>
  </si>
  <si>
    <t>P0337002</t>
  </si>
  <si>
    <t>P0341002</t>
  </si>
  <si>
    <t>P0345002</t>
  </si>
  <si>
    <t>P0347002</t>
  </si>
  <si>
    <t>P0347003</t>
  </si>
  <si>
    <t>P0347005</t>
  </si>
  <si>
    <t>P0348602</t>
  </si>
  <si>
    <t>P0364501</t>
  </si>
  <si>
    <t>P0364502</t>
  </si>
  <si>
    <t>P0372301</t>
  </si>
  <si>
    <t>P0375001</t>
  </si>
  <si>
    <t>P0375003</t>
  </si>
  <si>
    <t>P0375201</t>
  </si>
  <si>
    <t>P0375602</t>
  </si>
  <si>
    <t>P0375603</t>
  </si>
  <si>
    <t>P0376503</t>
  </si>
  <si>
    <t>P0376504</t>
  </si>
  <si>
    <t>P0387001</t>
  </si>
  <si>
    <t>P0387002</t>
  </si>
  <si>
    <t>P0416001</t>
  </si>
  <si>
    <t>P0416002</t>
  </si>
  <si>
    <t>P0416003</t>
  </si>
  <si>
    <t>P0445401</t>
  </si>
  <si>
    <t>P0445501</t>
  </si>
  <si>
    <t>P0445502</t>
  </si>
  <si>
    <t>P0445503</t>
  </si>
  <si>
    <t>P0445701</t>
  </si>
  <si>
    <t>P0448001</t>
  </si>
  <si>
    <t>P0448002</t>
  </si>
  <si>
    <t>P0448501</t>
  </si>
  <si>
    <t>P0448801</t>
  </si>
  <si>
    <t>P0457001</t>
  </si>
  <si>
    <t>P0458001</t>
  </si>
  <si>
    <t>P0458301</t>
  </si>
  <si>
    <t>P0458701</t>
  </si>
  <si>
    <t>P0458801</t>
  </si>
  <si>
    <t>P0467201</t>
  </si>
  <si>
    <t>P0467202</t>
  </si>
  <si>
    <t>P0471101</t>
  </si>
  <si>
    <t>P0471103</t>
  </si>
  <si>
    <t>P0471301</t>
  </si>
  <si>
    <t>P0471303</t>
  </si>
  <si>
    <t>P0472001</t>
  </si>
  <si>
    <t>P0472102</t>
  </si>
  <si>
    <t>P0472103</t>
  </si>
  <si>
    <t>P0472304</t>
  </si>
  <si>
    <t>P0473102</t>
  </si>
  <si>
    <t>P0473501</t>
  </si>
  <si>
    <t>P0474701</t>
  </si>
  <si>
    <t>P0475601</t>
  </si>
  <si>
    <t>P0476101</t>
  </si>
  <si>
    <t>P0476501</t>
  </si>
  <si>
    <t>P0476504</t>
  </si>
  <si>
    <t>P0477001</t>
  </si>
  <si>
    <t>P0477501</t>
  </si>
  <si>
    <t>P0477701</t>
  </si>
  <si>
    <t>P0478302</t>
  </si>
  <si>
    <t>P0483401</t>
  </si>
  <si>
    <t>P0483801</t>
  </si>
  <si>
    <t>P0484001</t>
  </si>
  <si>
    <t>P0484101</t>
  </si>
  <si>
    <t>P0527801</t>
  </si>
  <si>
    <t>P0716802</t>
  </si>
  <si>
    <t>P0722001</t>
  </si>
  <si>
    <t>P0724601</t>
  </si>
  <si>
    <t>P0727402</t>
  </si>
  <si>
    <t>P0731401</t>
  </si>
  <si>
    <t>P0735001</t>
  </si>
  <si>
    <t>P0736001</t>
  </si>
  <si>
    <t>P0746002</t>
  </si>
  <si>
    <t>P2212701</t>
  </si>
  <si>
    <t>P2331701</t>
  </si>
  <si>
    <t>P2337701</t>
  </si>
  <si>
    <t>P2777003</t>
  </si>
  <si>
    <t>P2777402</t>
  </si>
  <si>
    <t>P2777703</t>
  </si>
  <si>
    <t>P2777801</t>
  </si>
  <si>
    <t>P2778001</t>
  </si>
  <si>
    <t>P2778003</t>
  </si>
  <si>
    <t>P3057201</t>
  </si>
  <si>
    <t>P3057501</t>
  </si>
  <si>
    <t>P3058701</t>
  </si>
  <si>
    <t>P3080601</t>
  </si>
  <si>
    <t>P3361701</t>
  </si>
  <si>
    <t>P3361703</t>
  </si>
  <si>
    <t>P3661101</t>
  </si>
  <si>
    <t>P3664101</t>
  </si>
  <si>
    <t>P3666101</t>
  </si>
  <si>
    <t>P3667101</t>
  </si>
  <si>
    <t>P3674101</t>
  </si>
  <si>
    <t>P4571201</t>
  </si>
  <si>
    <t>P4587701</t>
  </si>
  <si>
    <t>P4726501</t>
  </si>
  <si>
    <t>P4730001</t>
  </si>
  <si>
    <t>P4730201</t>
  </si>
  <si>
    <t>P4756102</t>
  </si>
  <si>
    <t>P4767401</t>
  </si>
  <si>
    <t>P5201480</t>
  </si>
  <si>
    <t>P5201850</t>
  </si>
  <si>
    <t>P5202331</t>
  </si>
  <si>
    <t>P5202480</t>
  </si>
  <si>
    <t>P5203341</t>
  </si>
  <si>
    <t>P5203486</t>
  </si>
  <si>
    <t>P5203750</t>
  </si>
  <si>
    <t>P5203760</t>
  </si>
  <si>
    <t>P5203787</t>
  </si>
  <si>
    <t>P7148001</t>
  </si>
  <si>
    <t>P7253101</t>
  </si>
  <si>
    <t>P7267001</t>
  </si>
  <si>
    <t>P7277801</t>
  </si>
  <si>
    <t>P7336501</t>
  </si>
  <si>
    <t>P7446701</t>
  </si>
  <si>
    <t>P7471801</t>
  </si>
  <si>
    <t>P7471803</t>
  </si>
  <si>
    <t>P7700300</t>
  </si>
  <si>
    <t>P7700301</t>
  </si>
  <si>
    <t>P8811501</t>
  </si>
  <si>
    <t>P8813001</t>
  </si>
  <si>
    <t>P8813502</t>
  </si>
  <si>
    <t>P8814601</t>
  </si>
  <si>
    <t>P8814701</t>
  </si>
  <si>
    <t>P8821001</t>
  </si>
  <si>
    <t>P8852501</t>
  </si>
  <si>
    <t>P8853001</t>
  </si>
  <si>
    <t>P8853370</t>
  </si>
  <si>
    <t>P8853501</t>
  </si>
  <si>
    <t>P8854001</t>
  </si>
  <si>
    <t>P8871501</t>
  </si>
  <si>
    <t>P8872001</t>
  </si>
  <si>
    <t>P8872002</t>
  </si>
  <si>
    <t>P8873075</t>
  </si>
  <si>
    <t>Product Cost AUD</t>
  </si>
  <si>
    <t>Whole Sales In AUD</t>
  </si>
  <si>
    <t>EU70577</t>
  </si>
  <si>
    <t>EU2465</t>
  </si>
  <si>
    <t>EU27764</t>
  </si>
  <si>
    <t>EU27767</t>
  </si>
  <si>
    <t>EU27768</t>
  </si>
  <si>
    <t>EU27770</t>
  </si>
  <si>
    <t>EU27774</t>
  </si>
  <si>
    <t>EU27776</t>
  </si>
  <si>
    <t>EU27777</t>
  </si>
  <si>
    <t>EU27778</t>
  </si>
  <si>
    <t>EU27780</t>
  </si>
  <si>
    <t>EU27782</t>
  </si>
  <si>
    <t>EU27784</t>
  </si>
  <si>
    <t>EU30601</t>
  </si>
  <si>
    <t>EU30605</t>
  </si>
  <si>
    <t>EU3071</t>
  </si>
  <si>
    <t>EU3072</t>
  </si>
  <si>
    <t>EU3073</t>
  </si>
  <si>
    <t>EU30730</t>
  </si>
  <si>
    <t>EU3075</t>
  </si>
  <si>
    <t>EU30750</t>
  </si>
  <si>
    <t>EU4570</t>
  </si>
  <si>
    <t>EU45706</t>
  </si>
  <si>
    <t>EU45712</t>
  </si>
  <si>
    <t>EU45718</t>
  </si>
  <si>
    <t>EU45721</t>
  </si>
  <si>
    <t>EU45727</t>
  </si>
  <si>
    <t>EU4573</t>
  </si>
  <si>
    <t>EU4576</t>
  </si>
  <si>
    <t>EU4580</t>
  </si>
  <si>
    <t>EU4581</t>
  </si>
  <si>
    <t>EU4583</t>
  </si>
  <si>
    <t>EU45848</t>
  </si>
  <si>
    <t>EU4585</t>
  </si>
  <si>
    <t>EU4587</t>
  </si>
  <si>
    <t>EU45870</t>
  </si>
  <si>
    <t>EU45874</t>
  </si>
  <si>
    <t>EU45881</t>
  </si>
  <si>
    <t>EU45887</t>
  </si>
  <si>
    <t>EU4604</t>
  </si>
  <si>
    <t>EU4606</t>
  </si>
  <si>
    <t>EU4608</t>
  </si>
  <si>
    <t>EU7253</t>
  </si>
  <si>
    <t>EU7364</t>
  </si>
  <si>
    <t>EU7560</t>
  </si>
  <si>
    <t>EU75723</t>
  </si>
  <si>
    <t>EU75740</t>
  </si>
  <si>
    <t>EU75821</t>
  </si>
  <si>
    <t>EU75831</t>
  </si>
  <si>
    <t>EU75841</t>
  </si>
  <si>
    <t>EU75861</t>
  </si>
  <si>
    <t>EU75887</t>
  </si>
  <si>
    <t>EU77307</t>
  </si>
  <si>
    <t>EU78727</t>
  </si>
  <si>
    <t>EU80147</t>
  </si>
  <si>
    <t>EU81567</t>
  </si>
  <si>
    <t>EU82987</t>
  </si>
  <si>
    <t>EU84407</t>
  </si>
  <si>
    <t>Product Cost Euros</t>
  </si>
  <si>
    <t>Whole Sales In Euros</t>
  </si>
  <si>
    <t>This Year Total Whole</t>
  </si>
  <si>
    <t>Last Year Total Whole</t>
  </si>
  <si>
    <t>This Year Total Retail</t>
  </si>
  <si>
    <t>Last Year Total Retail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</si>
</sst>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164" formatCode="0.0%"/>
    <numFmt numFmtId="165" formatCode="[$£-809]#,##0.00"/>
    <numFmt numFmtId="166" formatCode="&quot;$&quot;#,##0.00"/>
    <numFmt numFmtId="167" formatCode="[$€-1809]#,##0.00"/>
    <numFmt numFmtId="168" formatCode="[$€-2]\ #,##0.00"/>
    <numFmt numFmtId="169" formatCode="0.000"/>
    <numFmt numFmtId="170" formatCode="_([$€-2]\ * #,##0.00_);_([$€-2]\ * \(#,##0.00\);_([$€-2]\ * &quot;-&quot;??_);_(@_)"/>
    <numFmt numFmtId="171" formatCode="[$AUD]\ #,##0.00"/>
    <numFmt numFmtId="172" formatCode="_([$AUD]\ * #,##0.00_);_([$AUD]\ * \(#,##0.00\);_([$AUD]\ * &quot;-&quot;??_);_(@_)"/>
    <numFmt numFmtId="173" formatCode="[$$-C09]#,##0.00"/>
    <numFmt numFmtId="174" formatCode="&quot;$&quot;#,##0"/>
    <numFmt numFmtId="175" formatCode="[$€-2]\ #,##0"/>
    <numFmt numFmtId="176" formatCode="[$£-809]#,##0"/>
    <numFmt numFmtId="177" formatCode="[$AUD]\ #,##0"/>
  </numFmts>
  <fonts count="8" x14ac:knownFonts="1">
    <font>
      <sz val="10"/>
      <name val="Arial"/>
    </font>
    <font>
      <sz val="10"/>
      <name val="Arial"/>
      <family val="2"/>
    </font>
    <font>
      <b/>
      <sz val="10"/>
      <name val="Arial"/>
      <family val="2"/>
    </font>
    <font>
      <b/>
      <sz val="7.5"/>
      <name val="Arial"/>
      <family val="2"/>
    </font>
    <font>
      <u/>
      <sz val="10"/>
      <color indexed="12"/>
      <name val="Arial"/>
      <family val="2"/>
    </font>
    <font>
      <sz val="14"/>
      <name val="Arial"/>
      <family val="2"/>
    </font>
    <font>
      <b/>
      <sz val="11"/>
      <color rgb="FF000000"/>
      <name val="Calibri"/>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44" fontId="7" fillId="0" borderId="0" applyFont="0" applyFill="0" applyBorder="0" applyAlignment="0" applyProtection="0"/>
  </cellStyleXfs>
  <cellXfs count="122">
    <xf numFmtId="0" fontId="0" fillId="0" borderId="0" xfId="0"/>
    <xf numFmtId="0" fontId="0" fillId="0" borderId="1" xfId="0" applyBorder="1"/>
    <xf numFmtId="165" fontId="0" fillId="0" borderId="1" xfId="0" applyNumberFormat="1" applyBorder="1"/>
    <xf numFmtId="166" fontId="0" fillId="0" borderId="1" xfId="0" applyNumberFormat="1" applyBorder="1"/>
    <xf numFmtId="0" fontId="0" fillId="2" borderId="0" xfId="0" applyFill="1"/>
    <xf numFmtId="0" fontId="5" fillId="2" borderId="0" xfId="0" applyFont="1" applyFill="1"/>
    <xf numFmtId="0" fontId="4" fillId="2" borderId="0" xfId="1" applyFill="1" applyAlignment="1" applyProtection="1">
      <alignment horizontal="center" wrapText="1"/>
    </xf>
    <xf numFmtId="0" fontId="3" fillId="2" borderId="0" xfId="0" applyFont="1" applyFill="1" applyAlignment="1">
      <alignment horizontal="center" wrapText="1"/>
    </xf>
    <xf numFmtId="0" fontId="0" fillId="2" borderId="0" xfId="0" applyFill="1" applyAlignment="1">
      <alignment horizontal="right" wrapText="1"/>
    </xf>
    <xf numFmtId="0" fontId="4" fillId="2" borderId="0" xfId="1" applyFill="1" applyAlignment="1" applyProtection="1">
      <alignment horizontal="left" wrapText="1"/>
    </xf>
    <xf numFmtId="0" fontId="6" fillId="2" borderId="0" xfId="0" applyFont="1" applyFill="1"/>
    <xf numFmtId="2" fontId="0" fillId="0" borderId="0" xfId="0" applyNumberFormat="1"/>
    <xf numFmtId="0" fontId="5" fillId="3" borderId="2" xfId="0" applyFont="1" applyFill="1" applyBorder="1"/>
    <xf numFmtId="0" fontId="0" fillId="3" borderId="3" xfId="0" applyFill="1" applyBorder="1"/>
    <xf numFmtId="0" fontId="0" fillId="3" borderId="4" xfId="0" applyFill="1" applyBorder="1"/>
    <xf numFmtId="0" fontId="3" fillId="3" borderId="5" xfId="0" applyFont="1" applyFill="1" applyBorder="1" applyAlignment="1">
      <alignment horizontal="center" wrapText="1"/>
    </xf>
    <xf numFmtId="169" fontId="0" fillId="3" borderId="5" xfId="0" applyNumberFormat="1" applyFill="1" applyBorder="1" applyAlignment="1">
      <alignment horizontal="right" wrapText="1"/>
    </xf>
    <xf numFmtId="0" fontId="4" fillId="3" borderId="6" xfId="1" applyFill="1" applyBorder="1" applyAlignment="1" applyProtection="1">
      <alignment horizontal="left" wrapText="1"/>
    </xf>
    <xf numFmtId="0" fontId="4" fillId="3" borderId="7" xfId="1" applyFill="1" applyBorder="1" applyAlignment="1" applyProtection="1">
      <alignment horizontal="left" wrapText="1"/>
    </xf>
    <xf numFmtId="0" fontId="0" fillId="3" borderId="9" xfId="0" applyFill="1" applyBorder="1" applyAlignment="1">
      <alignment horizontal="right" wrapText="1"/>
    </xf>
    <xf numFmtId="0" fontId="0" fillId="0" borderId="16" xfId="0" applyBorder="1"/>
    <xf numFmtId="166" fontId="0" fillId="0" borderId="16" xfId="0" applyNumberFormat="1" applyBorder="1"/>
    <xf numFmtId="166" fontId="0" fillId="3" borderId="16" xfId="0" applyNumberFormat="1" applyFill="1" applyBorder="1"/>
    <xf numFmtId="10" fontId="0" fillId="3" borderId="16" xfId="2" applyNumberFormat="1" applyFont="1" applyFill="1" applyBorder="1"/>
    <xf numFmtId="166" fontId="0" fillId="3" borderId="1" xfId="0" applyNumberFormat="1" applyFill="1" applyBorder="1"/>
    <xf numFmtId="10" fontId="0" fillId="3" borderId="1" xfId="2" applyNumberFormat="1" applyFont="1" applyFill="1" applyBorder="1"/>
    <xf numFmtId="166" fontId="0" fillId="0" borderId="0" xfId="0" applyNumberFormat="1"/>
    <xf numFmtId="166" fontId="0" fillId="3" borderId="0" xfId="0" applyNumberFormat="1" applyFill="1"/>
    <xf numFmtId="0" fontId="0" fillId="3" borderId="1" xfId="0" applyFill="1" applyBorder="1"/>
    <xf numFmtId="165" fontId="0" fillId="3" borderId="1" xfId="0" applyNumberFormat="1" applyFill="1" applyBorder="1"/>
    <xf numFmtId="165" fontId="0" fillId="3" borderId="1" xfId="0" applyNumberFormat="1" applyFill="1" applyBorder="1" applyAlignment="1">
      <alignment horizontal="right"/>
    </xf>
    <xf numFmtId="164" fontId="0" fillId="3" borderId="1" xfId="2" applyNumberFormat="1" applyFont="1" applyFill="1" applyBorder="1"/>
    <xf numFmtId="171" fontId="0" fillId="3" borderId="1" xfId="0" applyNumberFormat="1" applyFill="1" applyBorder="1"/>
    <xf numFmtId="173" fontId="0" fillId="3" borderId="1" xfId="0" applyNumberFormat="1" applyFill="1" applyBorder="1"/>
    <xf numFmtId="172" fontId="0" fillId="3" borderId="1" xfId="0" applyNumberFormat="1" applyFill="1" applyBorder="1"/>
    <xf numFmtId="168" fontId="0" fillId="3" borderId="1" xfId="0" applyNumberFormat="1" applyFill="1" applyBorder="1"/>
    <xf numFmtId="167" fontId="0" fillId="3" borderId="1" xfId="0" applyNumberFormat="1" applyFill="1" applyBorder="1"/>
    <xf numFmtId="170" fontId="0" fillId="3" borderId="1" xfId="0" applyNumberFormat="1" applyFill="1" applyBorder="1"/>
    <xf numFmtId="166" fontId="2" fillId="0" borderId="13" xfId="0" applyNumberFormat="1" applyFont="1" applyBorder="1" applyAlignment="1">
      <alignment horizontal="center" vertical="center" wrapText="1"/>
    </xf>
    <xf numFmtId="166" fontId="2" fillId="3" borderId="13"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166" fontId="2" fillId="3" borderId="14" xfId="0" applyNumberFormat="1" applyFont="1" applyFill="1" applyBorder="1" applyAlignment="1">
      <alignment horizontal="center" vertical="center" wrapText="1"/>
    </xf>
    <xf numFmtId="0" fontId="2" fillId="0" borderId="12" xfId="0" applyFont="1" applyBorder="1" applyAlignment="1">
      <alignment horizontal="center" vertical="center" wrapText="1"/>
    </xf>
    <xf numFmtId="171" fontId="0" fillId="3" borderId="16" xfId="0" applyNumberFormat="1" applyFill="1" applyBorder="1"/>
    <xf numFmtId="171" fontId="0" fillId="3" borderId="17" xfId="0" applyNumberFormat="1" applyFill="1" applyBorder="1"/>
    <xf numFmtId="0" fontId="0" fillId="3" borderId="16" xfId="0" applyFill="1" applyBorder="1"/>
    <xf numFmtId="173" fontId="0" fillId="3" borderId="16" xfId="0" applyNumberFormat="1" applyFill="1" applyBorder="1"/>
    <xf numFmtId="172" fontId="0" fillId="3" borderId="16" xfId="0" applyNumberFormat="1" applyFill="1" applyBorder="1"/>
    <xf numFmtId="164" fontId="0" fillId="3" borderId="16" xfId="2" applyNumberFormat="1" applyFont="1" applyFill="1" applyBorder="1"/>
    <xf numFmtId="0" fontId="0" fillId="3" borderId="17" xfId="0" applyFill="1" applyBorder="1"/>
    <xf numFmtId="172" fontId="0" fillId="3" borderId="17" xfId="0" applyNumberFormat="1" applyFill="1" applyBorder="1"/>
    <xf numFmtId="0" fontId="2" fillId="0" borderId="1" xfId="0" applyFont="1" applyBorder="1" applyAlignment="1">
      <alignment horizontal="center" vertical="center" wrapText="1"/>
    </xf>
    <xf numFmtId="166" fontId="2" fillId="0" borderId="1" xfId="0" applyNumberFormat="1" applyFont="1" applyBorder="1" applyAlignment="1">
      <alignment horizontal="center" vertical="center" wrapText="1"/>
    </xf>
    <xf numFmtId="166" fontId="2" fillId="3" borderId="1" xfId="0" applyNumberFormat="1" applyFont="1" applyFill="1" applyBorder="1" applyAlignment="1">
      <alignment horizontal="center" vertical="center" wrapText="1"/>
    </xf>
    <xf numFmtId="0" fontId="0" fillId="0" borderId="17" xfId="0" applyBorder="1" applyAlignment="1">
      <alignment horizontal="center" vertical="center"/>
    </xf>
    <xf numFmtId="174" fontId="0" fillId="0" borderId="17" xfId="0" applyNumberFormat="1" applyBorder="1" applyAlignment="1">
      <alignment horizontal="center" vertical="center"/>
    </xf>
    <xf numFmtId="174" fontId="0" fillId="3" borderId="17" xfId="0" applyNumberFormat="1" applyFill="1" applyBorder="1" applyAlignment="1">
      <alignment horizontal="center" vertical="center"/>
    </xf>
    <xf numFmtId="1" fontId="0" fillId="0" borderId="17" xfId="0" applyNumberFormat="1" applyBorder="1" applyAlignment="1">
      <alignment horizontal="center" vertical="center"/>
    </xf>
    <xf numFmtId="9" fontId="0" fillId="3" borderId="17" xfId="2" applyFont="1" applyFill="1" applyBorder="1" applyAlignment="1">
      <alignment horizontal="center" vertical="center"/>
    </xf>
    <xf numFmtId="165" fontId="0" fillId="0" borderId="16" xfId="0" applyNumberFormat="1" applyBorder="1"/>
    <xf numFmtId="165" fontId="0" fillId="3" borderId="16" xfId="0" applyNumberFormat="1" applyFill="1" applyBorder="1"/>
    <xf numFmtId="9" fontId="0" fillId="0" borderId="17" xfId="2" applyFont="1" applyBorder="1" applyAlignment="1">
      <alignment horizontal="center" vertical="center"/>
    </xf>
    <xf numFmtId="0" fontId="0" fillId="0" borderId="17" xfId="0" applyBorder="1"/>
    <xf numFmtId="167" fontId="0" fillId="3" borderId="16" xfId="0" applyNumberFormat="1" applyFill="1" applyBorder="1"/>
    <xf numFmtId="168" fontId="0" fillId="3" borderId="16" xfId="0" applyNumberFormat="1" applyFill="1" applyBorder="1"/>
    <xf numFmtId="170" fontId="0" fillId="3" borderId="16" xfId="0" applyNumberFormat="1" applyFill="1" applyBorder="1"/>
    <xf numFmtId="175" fontId="0" fillId="0" borderId="17" xfId="0" applyNumberFormat="1" applyBorder="1" applyAlignment="1">
      <alignment horizontal="center" vertical="center"/>
    </xf>
    <xf numFmtId="0" fontId="0" fillId="0" borderId="17" xfId="0" applyBorder="1" applyAlignment="1">
      <alignment horizontal="center"/>
    </xf>
    <xf numFmtId="174" fontId="0" fillId="0" borderId="17" xfId="0" applyNumberFormat="1" applyBorder="1" applyAlignment="1">
      <alignment horizontal="center"/>
    </xf>
    <xf numFmtId="9" fontId="0" fillId="3" borderId="17" xfId="2" applyFont="1" applyFill="1" applyBorder="1" applyAlignment="1">
      <alignment horizontal="center"/>
    </xf>
    <xf numFmtId="9" fontId="0" fillId="0" borderId="17" xfId="2" applyFont="1" applyBorder="1" applyAlignment="1">
      <alignment horizontal="center"/>
    </xf>
    <xf numFmtId="165" fontId="0" fillId="0" borderId="17" xfId="0" applyNumberFormat="1" applyBorder="1" applyAlignment="1">
      <alignment horizontal="center"/>
    </xf>
    <xf numFmtId="165" fontId="0" fillId="3" borderId="17" xfId="0" applyNumberFormat="1" applyFill="1" applyBorder="1" applyAlignment="1">
      <alignment horizontal="center"/>
    </xf>
    <xf numFmtId="0" fontId="0" fillId="0" borderId="15" xfId="0" applyBorder="1" applyAlignment="1">
      <alignment horizontal="center"/>
    </xf>
    <xf numFmtId="166" fontId="0" fillId="0" borderId="1" xfId="0" applyNumberFormat="1" applyBorder="1" applyAlignment="1">
      <alignment horizontal="right"/>
    </xf>
    <xf numFmtId="168" fontId="0" fillId="3" borderId="17" xfId="0" applyNumberFormat="1" applyFill="1" applyBorder="1" applyAlignment="1">
      <alignment horizontal="center" vertical="center"/>
    </xf>
    <xf numFmtId="166" fontId="0" fillId="0" borderId="17" xfId="0" applyNumberFormat="1" applyBorder="1" applyAlignment="1">
      <alignment horizontal="center" vertical="center"/>
    </xf>
    <xf numFmtId="0" fontId="2" fillId="0" borderId="18" xfId="0" applyFont="1" applyBorder="1" applyAlignment="1">
      <alignment horizontal="center" vertical="center" wrapText="1"/>
    </xf>
    <xf numFmtId="166" fontId="2" fillId="0" borderId="18" xfId="0" applyNumberFormat="1" applyFont="1" applyBorder="1" applyAlignment="1">
      <alignment horizontal="center" vertical="center" wrapText="1"/>
    </xf>
    <xf numFmtId="166" fontId="2" fillId="3" borderId="18" xfId="0" applyNumberFormat="1" applyFont="1" applyFill="1" applyBorder="1" applyAlignment="1">
      <alignment horizontal="center" vertical="center" wrapText="1"/>
    </xf>
    <xf numFmtId="0" fontId="0" fillId="0" borderId="0" xfId="0" applyAlignment="1">
      <alignment horizontal="center" vertical="center"/>
    </xf>
    <xf numFmtId="9" fontId="0" fillId="0" borderId="0" xfId="0" applyNumberFormat="1"/>
    <xf numFmtId="9" fontId="0" fillId="0" borderId="1" xfId="0" applyNumberFormat="1" applyBorder="1"/>
    <xf numFmtId="176" fontId="0" fillId="3" borderId="17" xfId="0" applyNumberFormat="1" applyFill="1" applyBorder="1" applyAlignment="1">
      <alignment horizontal="center"/>
    </xf>
    <xf numFmtId="176" fontId="0" fillId="0" borderId="17" xfId="0" applyNumberFormat="1" applyBorder="1" applyAlignment="1">
      <alignment horizontal="center"/>
    </xf>
    <xf numFmtId="1" fontId="0" fillId="0" borderId="17" xfId="0" applyNumberFormat="1" applyBorder="1" applyAlignment="1">
      <alignment horizontal="center"/>
    </xf>
    <xf numFmtId="174" fontId="0" fillId="3" borderId="1" xfId="0" applyNumberFormat="1" applyFill="1" applyBorder="1" applyAlignment="1">
      <alignment horizontal="center" vertical="center"/>
    </xf>
    <xf numFmtId="174" fontId="0" fillId="0" borderId="1" xfId="0" applyNumberFormat="1" applyBorder="1" applyAlignment="1">
      <alignment horizontal="center" vertical="center"/>
    </xf>
    <xf numFmtId="176" fontId="0" fillId="3" borderId="1" xfId="0" applyNumberFormat="1" applyFill="1" applyBorder="1" applyAlignment="1">
      <alignment horizontal="center"/>
    </xf>
    <xf numFmtId="176" fontId="0" fillId="0" borderId="1" xfId="0" applyNumberFormat="1" applyBorder="1" applyAlignment="1">
      <alignment horizontal="center"/>
    </xf>
    <xf numFmtId="177" fontId="0" fillId="3" borderId="1" xfId="0" applyNumberFormat="1" applyFill="1" applyBorder="1"/>
    <xf numFmtId="175" fontId="0" fillId="0" borderId="1" xfId="0" applyNumberFormat="1" applyBorder="1" applyAlignment="1">
      <alignment horizontal="center" vertical="center"/>
    </xf>
    <xf numFmtId="174" fontId="0" fillId="0" borderId="1" xfId="0" applyNumberFormat="1" applyBorder="1"/>
    <xf numFmtId="174" fontId="0" fillId="3" borderId="1" xfId="3" applyNumberFormat="1" applyFont="1" applyFill="1" applyBorder="1" applyAlignment="1">
      <alignment horizontal="center"/>
    </xf>
    <xf numFmtId="174" fontId="0" fillId="0" borderId="1" xfId="3" applyNumberFormat="1" applyFont="1" applyBorder="1"/>
    <xf numFmtId="174" fontId="0" fillId="3" borderId="16" xfId="3" applyNumberFormat="1" applyFont="1" applyFill="1" applyBorder="1" applyAlignment="1">
      <alignment horizontal="center" vertical="center"/>
    </xf>
    <xf numFmtId="174" fontId="0" fillId="0" borderId="16" xfId="3" applyNumberFormat="1" applyFont="1" applyBorder="1" applyAlignment="1">
      <alignment horizontal="center" vertical="center"/>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174" fontId="0" fillId="0" borderId="1" xfId="3" applyNumberFormat="1" applyFont="1" applyBorder="1" applyAlignment="1">
      <alignment vertical="center"/>
    </xf>
    <xf numFmtId="0" fontId="1" fillId="0" borderId="0" xfId="0" applyFont="1"/>
    <xf numFmtId="174" fontId="0" fillId="0" borderId="0" xfId="0" applyNumberFormat="1"/>
    <xf numFmtId="9" fontId="0" fillId="0" borderId="0" xfId="2" applyFont="1"/>
    <xf numFmtId="176" fontId="0" fillId="0" borderId="0" xfId="0" applyNumberFormat="1"/>
    <xf numFmtId="177" fontId="0" fillId="0" borderId="0" xfId="0" applyNumberFormat="1"/>
    <xf numFmtId="175" fontId="0" fillId="0" borderId="0" xfId="0" applyNumberFormat="1"/>
    <xf numFmtId="0" fontId="2" fillId="0" borderId="20" xfId="0" applyFont="1" applyBorder="1" applyAlignment="1">
      <alignment horizontal="center" vertical="center" wrapText="1"/>
    </xf>
    <xf numFmtId="0" fontId="2" fillId="3" borderId="5" xfId="0" applyFont="1" applyFill="1" applyBorder="1" applyAlignment="1">
      <alignment horizontal="center" wrapText="1"/>
    </xf>
    <xf numFmtId="0" fontId="2" fillId="3" borderId="6" xfId="0" applyFont="1" applyFill="1" applyBorder="1" applyAlignment="1">
      <alignment horizontal="left" wrapText="1"/>
    </xf>
    <xf numFmtId="0" fontId="2" fillId="3" borderId="1" xfId="0" applyFont="1" applyFill="1" applyBorder="1" applyAlignment="1">
      <alignment horizontal="right" wrapText="1"/>
    </xf>
    <xf numFmtId="0" fontId="2" fillId="3" borderId="8" xfId="0" applyFont="1" applyFill="1" applyBorder="1" applyAlignment="1">
      <alignment horizontal="right" wrapText="1"/>
    </xf>
    <xf numFmtId="0" fontId="2" fillId="2" borderId="0" xfId="0" applyFont="1" applyFill="1" applyAlignment="1">
      <alignment wrapText="1"/>
    </xf>
    <xf numFmtId="0" fontId="2" fillId="2" borderId="0" xfId="0" applyFont="1" applyFill="1" applyAlignment="1">
      <alignment horizontal="center" wrapText="1"/>
    </xf>
    <xf numFmtId="0" fontId="2" fillId="2" borderId="0" xfId="0" applyFont="1" applyFill="1" applyAlignment="1">
      <alignment horizontal="left" wrapText="1"/>
    </xf>
    <xf numFmtId="0" fontId="2" fillId="2" borderId="0" xfId="0" applyFont="1" applyFill="1" applyAlignment="1">
      <alignment horizontal="right" wrapText="1"/>
    </xf>
    <xf numFmtId="0" fontId="2" fillId="3" borderId="10" xfId="0" applyFont="1" applyFill="1" applyBorder="1" applyAlignment="1">
      <alignment wrapText="1"/>
    </xf>
    <xf numFmtId="0" fontId="0" fillId="3" borderId="0" xfId="0" applyFill="1" applyBorder="1" applyAlignment="1"/>
    <xf numFmtId="0" fontId="0" fillId="3" borderId="11" xfId="0" applyFill="1" applyBorder="1" applyAlignment="1"/>
    <xf numFmtId="0" fontId="2" fillId="3" borderId="6" xfId="0" applyFont="1" applyFill="1" applyBorder="1" applyAlignment="1">
      <alignment horizontal="center" wrapText="1"/>
    </xf>
    <xf numFmtId="0" fontId="2" fillId="3" borderId="1" xfId="0" applyFont="1" applyFill="1" applyBorder="1" applyAlignment="1">
      <alignment horizontal="center" wrapText="1"/>
    </xf>
    <xf numFmtId="0" fontId="2" fillId="2" borderId="0" xfId="0" applyFont="1" applyFill="1" applyAlignment="1">
      <alignment horizontal="center" wrapText="1"/>
    </xf>
  </cellXfs>
  <cellStyles count="4">
    <cellStyle name="Currency" xfId="3" builtinId="4"/>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Retail</a:t>
            </a:r>
            <a:endParaRPr lang="en-US" b="1"/>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This Year Total Retail</c:v>
                </c:pt>
              </c:strCache>
            </c:strRef>
          </c:tx>
          <c:spPr>
            <a:solidFill>
              <a:schemeClr val="accent1"/>
            </a:solidFill>
            <a:ln>
              <a:noFill/>
            </a:ln>
            <a:effectLst/>
          </c:spPr>
          <c:invertIfNegative val="0"/>
          <c:cat>
            <c:strRef>
              <c:f>Sheet2!$A$2:$A$6</c:f>
              <c:strCache>
                <c:ptCount val="5"/>
                <c:pt idx="0">
                  <c:v>Dollars</c:v>
                </c:pt>
                <c:pt idx="1">
                  <c:v>Pounds</c:v>
                </c:pt>
                <c:pt idx="2">
                  <c:v>AUD</c:v>
                </c:pt>
                <c:pt idx="3">
                  <c:v>EUROS</c:v>
                </c:pt>
                <c:pt idx="4">
                  <c:v>Total</c:v>
                </c:pt>
              </c:strCache>
            </c:strRef>
          </c:cat>
          <c:val>
            <c:numRef>
              <c:f>Sheet2!$B$2:$B$6</c:f>
              <c:numCache>
                <c:formatCode>"$"#,##0</c:formatCode>
                <c:ptCount val="5"/>
                <c:pt idx="0">
                  <c:v>28310983.200407423</c:v>
                </c:pt>
                <c:pt idx="1">
                  <c:v>7277060.7003268646</c:v>
                </c:pt>
                <c:pt idx="2">
                  <c:v>14102293.422634628</c:v>
                </c:pt>
                <c:pt idx="3">
                  <c:v>3266250.1612920105</c:v>
                </c:pt>
                <c:pt idx="4">
                  <c:v>52956587.484660931</c:v>
                </c:pt>
              </c:numCache>
            </c:numRef>
          </c:val>
          <c:extLst>
            <c:ext xmlns:c16="http://schemas.microsoft.com/office/drawing/2014/chart" uri="{C3380CC4-5D6E-409C-BE32-E72D297353CC}">
              <c16:uniqueId val="{00000000-B57A-4B05-891E-DA38E700448D}"/>
            </c:ext>
          </c:extLst>
        </c:ser>
        <c:ser>
          <c:idx val="1"/>
          <c:order val="1"/>
          <c:tx>
            <c:strRef>
              <c:f>Sheet2!$C$1</c:f>
              <c:strCache>
                <c:ptCount val="1"/>
                <c:pt idx="0">
                  <c:v>Last Year Total Retail</c:v>
                </c:pt>
              </c:strCache>
            </c:strRef>
          </c:tx>
          <c:spPr>
            <a:solidFill>
              <a:schemeClr val="accent2"/>
            </a:solidFill>
            <a:ln>
              <a:noFill/>
            </a:ln>
            <a:effectLst/>
          </c:spPr>
          <c:invertIfNegative val="0"/>
          <c:cat>
            <c:strRef>
              <c:f>Sheet2!$A$2:$A$6</c:f>
              <c:strCache>
                <c:ptCount val="5"/>
                <c:pt idx="0">
                  <c:v>Dollars</c:v>
                </c:pt>
                <c:pt idx="1">
                  <c:v>Pounds</c:v>
                </c:pt>
                <c:pt idx="2">
                  <c:v>AUD</c:v>
                </c:pt>
                <c:pt idx="3">
                  <c:v>EUROS</c:v>
                </c:pt>
                <c:pt idx="4">
                  <c:v>Total</c:v>
                </c:pt>
              </c:strCache>
            </c:strRef>
          </c:cat>
          <c:val>
            <c:numRef>
              <c:f>Sheet2!$C$2:$C$6</c:f>
              <c:numCache>
                <c:formatCode>"$"#,##0</c:formatCode>
                <c:ptCount val="5"/>
                <c:pt idx="0">
                  <c:v>28310983.200407423</c:v>
                </c:pt>
                <c:pt idx="1">
                  <c:v>14190268.365637386</c:v>
                </c:pt>
                <c:pt idx="2">
                  <c:v>10858765.935428664</c:v>
                </c:pt>
                <c:pt idx="3">
                  <c:v>4082812.7016150132</c:v>
                </c:pt>
                <c:pt idx="4">
                  <c:v>57442830.203088485</c:v>
                </c:pt>
              </c:numCache>
            </c:numRef>
          </c:val>
          <c:extLst>
            <c:ext xmlns:c16="http://schemas.microsoft.com/office/drawing/2014/chart" uri="{C3380CC4-5D6E-409C-BE32-E72D297353CC}">
              <c16:uniqueId val="{00000001-B57A-4B05-891E-DA38E700448D}"/>
            </c:ext>
          </c:extLst>
        </c:ser>
        <c:dLbls>
          <c:showLegendKey val="0"/>
          <c:showVal val="0"/>
          <c:showCatName val="0"/>
          <c:showSerName val="0"/>
          <c:showPercent val="0"/>
          <c:showBubbleSize val="0"/>
        </c:dLbls>
        <c:gapWidth val="219"/>
        <c:overlap val="-27"/>
        <c:axId val="582887248"/>
        <c:axId val="582883312"/>
      </c:barChart>
      <c:catAx>
        <c:axId val="58288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83312"/>
        <c:crosses val="autoZero"/>
        <c:auto val="1"/>
        <c:lblAlgn val="ctr"/>
        <c:lblOffset val="100"/>
        <c:noMultiLvlLbl val="0"/>
      </c:catAx>
      <c:valAx>
        <c:axId val="58288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8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Wholesale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Sheet3!$B$1</c:f>
              <c:strCache>
                <c:ptCount val="1"/>
                <c:pt idx="0">
                  <c:v>This Year Total Whole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Sheet3!$A$2:$A$6</c:f>
              <c:strCache>
                <c:ptCount val="5"/>
                <c:pt idx="0">
                  <c:v>Dollars</c:v>
                </c:pt>
                <c:pt idx="1">
                  <c:v>Pounds</c:v>
                </c:pt>
                <c:pt idx="2">
                  <c:v>AUD</c:v>
                </c:pt>
                <c:pt idx="3">
                  <c:v>EUROS</c:v>
                </c:pt>
                <c:pt idx="4">
                  <c:v>Total</c:v>
                </c:pt>
              </c:strCache>
            </c:strRef>
          </c:cat>
          <c:val>
            <c:numRef>
              <c:f>Sheet3!$B$2:$B$6</c:f>
              <c:numCache>
                <c:formatCode>"$"#,##0</c:formatCode>
                <c:ptCount val="5"/>
                <c:pt idx="0">
                  <c:v>13390733.32615385</c:v>
                </c:pt>
                <c:pt idx="1">
                  <c:v>5422146.2666311199</c:v>
                </c:pt>
                <c:pt idx="2">
                  <c:v>858953.37118759833</c:v>
                </c:pt>
                <c:pt idx="3">
                  <c:v>714984.74179999996</c:v>
                </c:pt>
                <c:pt idx="4">
                  <c:v>20386817.705772568</c:v>
                </c:pt>
              </c:numCache>
            </c:numRef>
          </c:val>
          <c:extLst>
            <c:ext xmlns:c16="http://schemas.microsoft.com/office/drawing/2014/chart" uri="{C3380CC4-5D6E-409C-BE32-E72D297353CC}">
              <c16:uniqueId val="{00000000-635E-4D6D-8B02-F79E109DC0CB}"/>
            </c:ext>
          </c:extLst>
        </c:ser>
        <c:ser>
          <c:idx val="1"/>
          <c:order val="1"/>
          <c:tx>
            <c:strRef>
              <c:f>Sheet3!$C$1</c:f>
              <c:strCache>
                <c:ptCount val="1"/>
                <c:pt idx="0">
                  <c:v>Last Year Total Whole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Sheet3!$A$2:$A$6</c:f>
              <c:strCache>
                <c:ptCount val="5"/>
                <c:pt idx="0">
                  <c:v>Dollars</c:v>
                </c:pt>
                <c:pt idx="1">
                  <c:v>Pounds</c:v>
                </c:pt>
                <c:pt idx="2">
                  <c:v>AUD</c:v>
                </c:pt>
                <c:pt idx="3">
                  <c:v>EUROS</c:v>
                </c:pt>
                <c:pt idx="4">
                  <c:v>Total</c:v>
                </c:pt>
              </c:strCache>
            </c:strRef>
          </c:cat>
          <c:val>
            <c:numRef>
              <c:f>Sheet3!$C$2:$C$6</c:f>
              <c:numCache>
                <c:formatCode>"$"#,##0</c:formatCode>
                <c:ptCount val="5"/>
                <c:pt idx="0">
                  <c:v>13390733.32615385</c:v>
                </c:pt>
                <c:pt idx="1">
                  <c:v>10573185.219930684</c:v>
                </c:pt>
                <c:pt idx="2">
                  <c:v>661394.09581445076</c:v>
                </c:pt>
                <c:pt idx="3">
                  <c:v>893730.92724999995</c:v>
                </c:pt>
                <c:pt idx="4">
                  <c:v>25519043.569148988</c:v>
                </c:pt>
              </c:numCache>
            </c:numRef>
          </c:val>
          <c:extLst>
            <c:ext xmlns:c16="http://schemas.microsoft.com/office/drawing/2014/chart" uri="{C3380CC4-5D6E-409C-BE32-E72D297353CC}">
              <c16:uniqueId val="{00000001-635E-4D6D-8B02-F79E109DC0CB}"/>
            </c:ext>
          </c:extLst>
        </c:ser>
        <c:dLbls>
          <c:dLblPos val="ctr"/>
          <c:showLegendKey val="0"/>
          <c:showVal val="1"/>
          <c:showCatName val="0"/>
          <c:showSerName val="0"/>
          <c:showPercent val="0"/>
          <c:showBubbleSize val="0"/>
        </c:dLbls>
        <c:gapWidth val="150"/>
        <c:overlap val="100"/>
        <c:axId val="1055514184"/>
        <c:axId val="1055509920"/>
      </c:barChart>
      <c:catAx>
        <c:axId val="1055514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09920"/>
        <c:crosses val="autoZero"/>
        <c:auto val="1"/>
        <c:lblAlgn val="ctr"/>
        <c:lblOffset val="100"/>
        <c:noMultiLvlLbl val="0"/>
      </c:catAx>
      <c:valAx>
        <c:axId val="105550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14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Retail GPM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Consolidated!$A$10:$A$14</c:f>
              <c:strCache>
                <c:ptCount val="5"/>
                <c:pt idx="0">
                  <c:v>Dollars</c:v>
                </c:pt>
                <c:pt idx="1">
                  <c:v>Pounds</c:v>
                </c:pt>
                <c:pt idx="2">
                  <c:v>AUD</c:v>
                </c:pt>
                <c:pt idx="3">
                  <c:v>EUROS</c:v>
                </c:pt>
                <c:pt idx="4">
                  <c:v>Total</c:v>
                </c:pt>
              </c:strCache>
            </c:strRef>
          </c:cat>
          <c:val>
            <c:numRef>
              <c:f>Consolidated!$E$10:$E$14</c:f>
              <c:numCache>
                <c:formatCode>0%</c:formatCode>
                <c:ptCount val="5"/>
                <c:pt idx="0">
                  <c:v>0.52701277693665038</c:v>
                </c:pt>
                <c:pt idx="1">
                  <c:v>0.25489885409536672</c:v>
                </c:pt>
                <c:pt idx="2">
                  <c:v>0.93909122825306202</c:v>
                </c:pt>
                <c:pt idx="3">
                  <c:v>0.7810992096462146</c:v>
                </c:pt>
                <c:pt idx="4">
                  <c:v>0.61502772980457465</c:v>
                </c:pt>
              </c:numCache>
            </c:numRef>
          </c:val>
          <c:extLst>
            <c:ext xmlns:c16="http://schemas.microsoft.com/office/drawing/2014/chart" uri="{C3380CC4-5D6E-409C-BE32-E72D297353CC}">
              <c16:uniqueId val="{00000000-2587-4C49-8565-A2DDB6C75997}"/>
            </c:ext>
          </c:extLst>
        </c:ser>
        <c:dLbls>
          <c:showLegendKey val="0"/>
          <c:showVal val="0"/>
          <c:showCatName val="0"/>
          <c:showSerName val="0"/>
          <c:showPercent val="0"/>
          <c:showBubbleSize val="0"/>
        </c:dLbls>
        <c:gapWidth val="115"/>
        <c:overlap val="-20"/>
        <c:axId val="808000144"/>
        <c:axId val="808008344"/>
      </c:barChart>
      <c:catAx>
        <c:axId val="808000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08344"/>
        <c:crosses val="autoZero"/>
        <c:auto val="1"/>
        <c:lblAlgn val="ctr"/>
        <c:lblOffset val="100"/>
        <c:noMultiLvlLbl val="0"/>
      </c:catAx>
      <c:valAx>
        <c:axId val="808008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00144"/>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This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Consolidated!$A$10:$A$13</c:f>
              <c:strCache>
                <c:ptCount val="4"/>
                <c:pt idx="0">
                  <c:v>Dollars</c:v>
                </c:pt>
                <c:pt idx="1">
                  <c:v>Pounds</c:v>
                </c:pt>
                <c:pt idx="2">
                  <c:v>AUD</c:v>
                </c:pt>
                <c:pt idx="3">
                  <c:v>EUROS</c:v>
                </c:pt>
              </c:strCache>
            </c:strRef>
          </c:cat>
          <c:val>
            <c:numRef>
              <c:f>Consolidated!$D$10:$D$13</c:f>
              <c:numCache>
                <c:formatCode>"$"#,##0</c:formatCode>
                <c:ptCount val="4"/>
                <c:pt idx="0">
                  <c:v>5566773.2731360951</c:v>
                </c:pt>
                <c:pt idx="1">
                  <c:v>4134693.5797311724</c:v>
                </c:pt>
                <c:pt idx="2">
                  <c:v>20438106.409615405</c:v>
                </c:pt>
                <c:pt idx="3">
                  <c:v>2890486.8684000098</c:v>
                </c:pt>
              </c:numCache>
            </c:numRef>
          </c:val>
          <c:extLst>
            <c:ext xmlns:c16="http://schemas.microsoft.com/office/drawing/2014/chart" uri="{C3380CC4-5D6E-409C-BE32-E72D297353CC}">
              <c16:uniqueId val="{00000000-A392-46AB-9CB1-7D758EE48971}"/>
            </c:ext>
          </c:extLst>
        </c:ser>
        <c:dLbls>
          <c:showLegendKey val="0"/>
          <c:showVal val="0"/>
          <c:showCatName val="0"/>
          <c:showSerName val="0"/>
          <c:showPercent val="0"/>
          <c:showBubbleSize val="0"/>
        </c:dLbls>
        <c:gapWidth val="115"/>
        <c:overlap val="-20"/>
        <c:axId val="808000144"/>
        <c:axId val="808008344"/>
      </c:barChart>
      <c:catAx>
        <c:axId val="808000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008344"/>
        <c:crosses val="autoZero"/>
        <c:auto val="1"/>
        <c:lblAlgn val="ctr"/>
        <c:lblOffset val="100"/>
        <c:noMultiLvlLbl val="0"/>
      </c:catAx>
      <c:valAx>
        <c:axId val="808008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00014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Total Cost Last Year</a:t>
            </a:r>
          </a:p>
        </c:rich>
      </c:tx>
      <c:layout>
        <c:manualLayout>
          <c:xMode val="edge"/>
          <c:yMode val="edge"/>
          <c:x val="2.4168520149886661E-2"/>
          <c:y val="3.2346026071024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Consolidated!$A$17:$A$20</c:f>
              <c:strCache>
                <c:ptCount val="4"/>
                <c:pt idx="0">
                  <c:v>Dollars</c:v>
                </c:pt>
                <c:pt idx="1">
                  <c:v>Pounds</c:v>
                </c:pt>
                <c:pt idx="2">
                  <c:v>AUD</c:v>
                </c:pt>
                <c:pt idx="3">
                  <c:v>EUROS</c:v>
                </c:pt>
              </c:strCache>
            </c:strRef>
          </c:cat>
          <c:val>
            <c:numRef>
              <c:f>Consolidated!$D$17:$D$20</c:f>
              <c:numCache>
                <c:formatCode>"$"#,##0</c:formatCode>
                <c:ptCount val="4"/>
                <c:pt idx="0">
                  <c:v>5566773.2731360951</c:v>
                </c:pt>
                <c:pt idx="1">
                  <c:v>8062652.4804757861</c:v>
                </c:pt>
                <c:pt idx="2">
                  <c:v>15737341.935403863</c:v>
                </c:pt>
                <c:pt idx="3">
                  <c:v>3613108.5855000122</c:v>
                </c:pt>
              </c:numCache>
            </c:numRef>
          </c:val>
          <c:extLst>
            <c:ext xmlns:c16="http://schemas.microsoft.com/office/drawing/2014/chart" uri="{C3380CC4-5D6E-409C-BE32-E72D297353CC}">
              <c16:uniqueId val="{00000000-41DE-46C8-BDBC-283ADBC32EB0}"/>
            </c:ext>
          </c:extLst>
        </c:ser>
        <c:dLbls>
          <c:showLegendKey val="0"/>
          <c:showVal val="0"/>
          <c:showCatName val="0"/>
          <c:showSerName val="0"/>
          <c:showPercent val="0"/>
          <c:showBubbleSize val="0"/>
        </c:dLbls>
        <c:gapWidth val="115"/>
        <c:overlap val="-20"/>
        <c:axId val="808000144"/>
        <c:axId val="808008344"/>
      </c:barChart>
      <c:catAx>
        <c:axId val="808000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008344"/>
        <c:crosses val="autoZero"/>
        <c:auto val="1"/>
        <c:lblAlgn val="ctr"/>
        <c:lblOffset val="100"/>
        <c:noMultiLvlLbl val="0"/>
      </c:catAx>
      <c:valAx>
        <c:axId val="808008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effectLst>
                  <a:outerShdw algn="ctr" rotWithShape="0">
                    <a:srgbClr val="000000"/>
                  </a:outerShdw>
                </a:effectLst>
                <a:latin typeface="+mn-lt"/>
                <a:ea typeface="+mn-ea"/>
                <a:cs typeface="+mn-cs"/>
              </a:defRPr>
            </a:pPr>
            <a:endParaRPr lang="en-US"/>
          </a:p>
        </c:txPr>
        <c:crossAx val="808000144"/>
        <c:crosses val="autoZero"/>
        <c:crossBetween val="between"/>
      </c:valAx>
      <c:spPr>
        <a:noFill/>
        <a:ln>
          <a:noFill/>
        </a:ln>
        <a:effectLst/>
      </c:spPr>
    </c:plotArea>
    <c:plotVisOnly val="1"/>
    <c:dispBlanksAs val="gap"/>
    <c:showDLblsOverMax val="0"/>
  </c:chart>
  <c:spPr>
    <a:solidFill>
      <a:schemeClr val="accent3">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Wholesale GPM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solidFill>
                <a:schemeClr val="tx1">
                  <a:alpha val="94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Consolidated!$A$10:$A$14</c:f>
              <c:strCache>
                <c:ptCount val="5"/>
                <c:pt idx="0">
                  <c:v>Dollars</c:v>
                </c:pt>
                <c:pt idx="1">
                  <c:v>Pounds</c:v>
                </c:pt>
                <c:pt idx="2">
                  <c:v>AUD</c:v>
                </c:pt>
                <c:pt idx="3">
                  <c:v>EUROS</c:v>
                </c:pt>
                <c:pt idx="4">
                  <c:v>Total</c:v>
                </c:pt>
              </c:strCache>
            </c:strRef>
          </c:cat>
          <c:val>
            <c:numRef>
              <c:f>Consolidated!$F$10:$F$14</c:f>
              <c:numCache>
                <c:formatCode>0%</c:formatCode>
                <c:ptCount val="5"/>
                <c:pt idx="0">
                  <c:v>0.58428167169430067</c:v>
                </c:pt>
                <c:pt idx="1">
                  <c:v>0.23744337087016018</c:v>
                </c:pt>
                <c:pt idx="2">
                  <c:v>-22.794197793714293</c:v>
                </c:pt>
                <c:pt idx="3">
                  <c:v>-3.0427252491054628</c:v>
                </c:pt>
                <c:pt idx="4">
                  <c:v>-0.62016753215633835</c:v>
                </c:pt>
              </c:numCache>
            </c:numRef>
          </c:val>
          <c:extLst>
            <c:ext xmlns:c16="http://schemas.microsoft.com/office/drawing/2014/chart" uri="{C3380CC4-5D6E-409C-BE32-E72D297353CC}">
              <c16:uniqueId val="{00000001-9F78-4BA8-AF78-4D67BAAD7750}"/>
            </c:ext>
          </c:extLst>
        </c:ser>
        <c:dLbls>
          <c:showLegendKey val="0"/>
          <c:showVal val="0"/>
          <c:showCatName val="0"/>
          <c:showSerName val="0"/>
          <c:showPercent val="0"/>
          <c:showBubbleSize val="0"/>
        </c:dLbls>
        <c:gapWidth val="115"/>
        <c:overlap val="-20"/>
        <c:axId val="808000144"/>
        <c:axId val="808008344"/>
      </c:barChart>
      <c:catAx>
        <c:axId val="808000144"/>
        <c:scaling>
          <c:orientation val="minMax"/>
        </c:scaling>
        <c:delete val="0"/>
        <c:axPos val="l"/>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08344"/>
        <c:crosses val="autoZero"/>
        <c:auto val="1"/>
        <c:lblAlgn val="ctr"/>
        <c:lblOffset val="100"/>
        <c:noMultiLvlLbl val="0"/>
      </c:catAx>
      <c:valAx>
        <c:axId val="808008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00144"/>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Total Cost Last Year</a:t>
            </a:r>
          </a:p>
        </c:rich>
      </c:tx>
      <c:layout>
        <c:manualLayout>
          <c:xMode val="edge"/>
          <c:yMode val="edge"/>
          <c:x val="2.4168520149886661E-2"/>
          <c:y val="3.2346026071024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Consolidated!$A$17:$A$20</c:f>
              <c:strCache>
                <c:ptCount val="4"/>
                <c:pt idx="0">
                  <c:v>Dollars</c:v>
                </c:pt>
                <c:pt idx="1">
                  <c:v>Pounds</c:v>
                </c:pt>
                <c:pt idx="2">
                  <c:v>AUD</c:v>
                </c:pt>
                <c:pt idx="3">
                  <c:v>EUROS</c:v>
                </c:pt>
              </c:strCache>
            </c:strRef>
          </c:cat>
          <c:val>
            <c:numRef>
              <c:f>Consolidated!$D$17:$D$20</c:f>
              <c:numCache>
                <c:formatCode>"$"#,##0</c:formatCode>
                <c:ptCount val="4"/>
                <c:pt idx="0">
                  <c:v>5566773.2731360951</c:v>
                </c:pt>
                <c:pt idx="1">
                  <c:v>8062652.4804757861</c:v>
                </c:pt>
                <c:pt idx="2">
                  <c:v>15737341.935403863</c:v>
                </c:pt>
                <c:pt idx="3">
                  <c:v>3613108.5855000122</c:v>
                </c:pt>
              </c:numCache>
            </c:numRef>
          </c:val>
          <c:extLst>
            <c:ext xmlns:c16="http://schemas.microsoft.com/office/drawing/2014/chart" uri="{C3380CC4-5D6E-409C-BE32-E72D297353CC}">
              <c16:uniqueId val="{00000009-DEB8-4E6D-BFD6-5FAEFBA47861}"/>
            </c:ext>
          </c:extLst>
        </c:ser>
        <c:dLbls>
          <c:showLegendKey val="0"/>
          <c:showVal val="0"/>
          <c:showCatName val="0"/>
          <c:showSerName val="0"/>
          <c:showPercent val="0"/>
          <c:showBubbleSize val="0"/>
        </c:dLbls>
        <c:gapWidth val="115"/>
        <c:overlap val="-20"/>
        <c:axId val="808000144"/>
        <c:axId val="808008344"/>
      </c:barChart>
      <c:catAx>
        <c:axId val="808000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008344"/>
        <c:crosses val="autoZero"/>
        <c:auto val="1"/>
        <c:lblAlgn val="ctr"/>
        <c:lblOffset val="100"/>
        <c:noMultiLvlLbl val="0"/>
      </c:catAx>
      <c:valAx>
        <c:axId val="808008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effectLst>
                  <a:outerShdw algn="ctr" rotWithShape="0">
                    <a:srgbClr val="000000"/>
                  </a:outerShdw>
                </a:effectLst>
                <a:latin typeface="+mn-lt"/>
                <a:ea typeface="+mn-ea"/>
                <a:cs typeface="+mn-cs"/>
              </a:defRPr>
            </a:pPr>
            <a:endParaRPr lang="en-US"/>
          </a:p>
        </c:txPr>
        <c:crossAx val="808000144"/>
        <c:crosses val="autoZero"/>
        <c:crossBetween val="between"/>
      </c:valAx>
      <c:spPr>
        <a:noFill/>
        <a:ln>
          <a:noFill/>
        </a:ln>
        <a:effectLst/>
      </c:spPr>
    </c:plotArea>
    <c:plotVisOnly val="1"/>
    <c:dispBlanksAs val="gap"/>
    <c:showDLblsOverMax val="0"/>
  </c:chart>
  <c:spPr>
    <a:solidFill>
      <a:schemeClr val="accent3">
        <a:lumMod val="40000"/>
        <a:lumOff val="60000"/>
      </a:schemeClr>
    </a:solidFill>
    <a:ln w="9525" cap="flat" cmpd="sng" algn="ctr">
      <a:solidFill>
        <a:schemeClr val="tx1"/>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Wholesale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Sheet3!$B$1</c:f>
              <c:strCache>
                <c:ptCount val="1"/>
                <c:pt idx="0">
                  <c:v>This Year Total Whole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Sheet3!$A$2:$A$6</c:f>
              <c:strCache>
                <c:ptCount val="5"/>
                <c:pt idx="0">
                  <c:v>Dollars</c:v>
                </c:pt>
                <c:pt idx="1">
                  <c:v>Pounds</c:v>
                </c:pt>
                <c:pt idx="2">
                  <c:v>AUD</c:v>
                </c:pt>
                <c:pt idx="3">
                  <c:v>EUROS</c:v>
                </c:pt>
                <c:pt idx="4">
                  <c:v>Total</c:v>
                </c:pt>
              </c:strCache>
            </c:strRef>
          </c:cat>
          <c:val>
            <c:numRef>
              <c:f>Sheet3!$B$2:$B$6</c:f>
              <c:numCache>
                <c:formatCode>"$"#,##0</c:formatCode>
                <c:ptCount val="5"/>
                <c:pt idx="0">
                  <c:v>13390733.32615385</c:v>
                </c:pt>
                <c:pt idx="1">
                  <c:v>5422146.2666311199</c:v>
                </c:pt>
                <c:pt idx="2">
                  <c:v>858953.37118759833</c:v>
                </c:pt>
                <c:pt idx="3">
                  <c:v>714984.74179999996</c:v>
                </c:pt>
                <c:pt idx="4">
                  <c:v>20386817.705772568</c:v>
                </c:pt>
              </c:numCache>
            </c:numRef>
          </c:val>
          <c:extLst>
            <c:ext xmlns:c16="http://schemas.microsoft.com/office/drawing/2014/chart" uri="{C3380CC4-5D6E-409C-BE32-E72D297353CC}">
              <c16:uniqueId val="{00000000-1641-4FC6-819B-588AA94FACB6}"/>
            </c:ext>
          </c:extLst>
        </c:ser>
        <c:ser>
          <c:idx val="1"/>
          <c:order val="1"/>
          <c:tx>
            <c:strRef>
              <c:f>Sheet3!$C$1</c:f>
              <c:strCache>
                <c:ptCount val="1"/>
                <c:pt idx="0">
                  <c:v>Last Year Total Whole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Sheet3!$A$2:$A$6</c:f>
              <c:strCache>
                <c:ptCount val="5"/>
                <c:pt idx="0">
                  <c:v>Dollars</c:v>
                </c:pt>
                <c:pt idx="1">
                  <c:v>Pounds</c:v>
                </c:pt>
                <c:pt idx="2">
                  <c:v>AUD</c:v>
                </c:pt>
                <c:pt idx="3">
                  <c:v>EUROS</c:v>
                </c:pt>
                <c:pt idx="4">
                  <c:v>Total</c:v>
                </c:pt>
              </c:strCache>
            </c:strRef>
          </c:cat>
          <c:val>
            <c:numRef>
              <c:f>Sheet3!$C$2:$C$6</c:f>
              <c:numCache>
                <c:formatCode>"$"#,##0</c:formatCode>
                <c:ptCount val="5"/>
                <c:pt idx="0">
                  <c:v>13390733.32615385</c:v>
                </c:pt>
                <c:pt idx="1">
                  <c:v>10573185.219930684</c:v>
                </c:pt>
                <c:pt idx="2">
                  <c:v>661394.09581445076</c:v>
                </c:pt>
                <c:pt idx="3">
                  <c:v>893730.92724999995</c:v>
                </c:pt>
                <c:pt idx="4">
                  <c:v>25519043.569148988</c:v>
                </c:pt>
              </c:numCache>
            </c:numRef>
          </c:val>
          <c:extLst>
            <c:ext xmlns:c16="http://schemas.microsoft.com/office/drawing/2014/chart" uri="{C3380CC4-5D6E-409C-BE32-E72D297353CC}">
              <c16:uniqueId val="{00000001-1641-4FC6-819B-588AA94FACB6}"/>
            </c:ext>
          </c:extLst>
        </c:ser>
        <c:dLbls>
          <c:dLblPos val="ctr"/>
          <c:showLegendKey val="0"/>
          <c:showVal val="1"/>
          <c:showCatName val="0"/>
          <c:showSerName val="0"/>
          <c:showPercent val="0"/>
          <c:showBubbleSize val="0"/>
        </c:dLbls>
        <c:gapWidth val="150"/>
        <c:overlap val="100"/>
        <c:axId val="1055514184"/>
        <c:axId val="1055509920"/>
      </c:barChart>
      <c:catAx>
        <c:axId val="1055514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09920"/>
        <c:crosses val="autoZero"/>
        <c:auto val="1"/>
        <c:lblAlgn val="ctr"/>
        <c:lblOffset val="100"/>
        <c:noMultiLvlLbl val="0"/>
      </c:catAx>
      <c:valAx>
        <c:axId val="105550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14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Retail</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This Year Total Retail</c:v>
                </c:pt>
              </c:strCache>
            </c:strRef>
          </c:tx>
          <c:spPr>
            <a:solidFill>
              <a:schemeClr val="accent1"/>
            </a:solidFill>
            <a:ln>
              <a:noFill/>
            </a:ln>
            <a:effectLst/>
          </c:spPr>
          <c:invertIfNegative val="0"/>
          <c:cat>
            <c:strRef>
              <c:f>Sheet2!$A$2:$A$6</c:f>
              <c:strCache>
                <c:ptCount val="5"/>
                <c:pt idx="0">
                  <c:v>Dollars</c:v>
                </c:pt>
                <c:pt idx="1">
                  <c:v>Pounds</c:v>
                </c:pt>
                <c:pt idx="2">
                  <c:v>AUD</c:v>
                </c:pt>
                <c:pt idx="3">
                  <c:v>EUROS</c:v>
                </c:pt>
                <c:pt idx="4">
                  <c:v>Total</c:v>
                </c:pt>
              </c:strCache>
            </c:strRef>
          </c:cat>
          <c:val>
            <c:numRef>
              <c:f>Sheet2!$B$2:$B$6</c:f>
              <c:numCache>
                <c:formatCode>"$"#,##0</c:formatCode>
                <c:ptCount val="5"/>
                <c:pt idx="0">
                  <c:v>28310983.200407423</c:v>
                </c:pt>
                <c:pt idx="1">
                  <c:v>7277060.7003268646</c:v>
                </c:pt>
                <c:pt idx="2">
                  <c:v>14102293.422634628</c:v>
                </c:pt>
                <c:pt idx="3">
                  <c:v>3266250.1612920105</c:v>
                </c:pt>
                <c:pt idx="4">
                  <c:v>52956587.484660931</c:v>
                </c:pt>
              </c:numCache>
            </c:numRef>
          </c:val>
          <c:extLst>
            <c:ext xmlns:c16="http://schemas.microsoft.com/office/drawing/2014/chart" uri="{C3380CC4-5D6E-409C-BE32-E72D297353CC}">
              <c16:uniqueId val="{00000000-21E2-4355-B8CC-1AA0663EC09C}"/>
            </c:ext>
          </c:extLst>
        </c:ser>
        <c:ser>
          <c:idx val="1"/>
          <c:order val="1"/>
          <c:tx>
            <c:strRef>
              <c:f>Sheet2!$C$1</c:f>
              <c:strCache>
                <c:ptCount val="1"/>
                <c:pt idx="0">
                  <c:v>Last Year Total Retail</c:v>
                </c:pt>
              </c:strCache>
            </c:strRef>
          </c:tx>
          <c:spPr>
            <a:solidFill>
              <a:schemeClr val="accent2"/>
            </a:solidFill>
            <a:ln>
              <a:noFill/>
            </a:ln>
            <a:effectLst/>
          </c:spPr>
          <c:invertIfNegative val="0"/>
          <c:cat>
            <c:strRef>
              <c:f>Sheet2!$A$2:$A$6</c:f>
              <c:strCache>
                <c:ptCount val="5"/>
                <c:pt idx="0">
                  <c:v>Dollars</c:v>
                </c:pt>
                <c:pt idx="1">
                  <c:v>Pounds</c:v>
                </c:pt>
                <c:pt idx="2">
                  <c:v>AUD</c:v>
                </c:pt>
                <c:pt idx="3">
                  <c:v>EUROS</c:v>
                </c:pt>
                <c:pt idx="4">
                  <c:v>Total</c:v>
                </c:pt>
              </c:strCache>
            </c:strRef>
          </c:cat>
          <c:val>
            <c:numRef>
              <c:f>Sheet2!$C$2:$C$6</c:f>
              <c:numCache>
                <c:formatCode>"$"#,##0</c:formatCode>
                <c:ptCount val="5"/>
                <c:pt idx="0">
                  <c:v>28310983.200407423</c:v>
                </c:pt>
                <c:pt idx="1">
                  <c:v>14190268.365637386</c:v>
                </c:pt>
                <c:pt idx="2">
                  <c:v>10858765.935428664</c:v>
                </c:pt>
                <c:pt idx="3">
                  <c:v>4082812.7016150132</c:v>
                </c:pt>
                <c:pt idx="4">
                  <c:v>57442830.203088485</c:v>
                </c:pt>
              </c:numCache>
            </c:numRef>
          </c:val>
          <c:extLst>
            <c:ext xmlns:c16="http://schemas.microsoft.com/office/drawing/2014/chart" uri="{C3380CC4-5D6E-409C-BE32-E72D297353CC}">
              <c16:uniqueId val="{00000001-21E2-4355-B8CC-1AA0663EC09C}"/>
            </c:ext>
          </c:extLst>
        </c:ser>
        <c:dLbls>
          <c:showLegendKey val="0"/>
          <c:showVal val="0"/>
          <c:showCatName val="0"/>
          <c:showSerName val="0"/>
          <c:showPercent val="0"/>
          <c:showBubbleSize val="0"/>
        </c:dLbls>
        <c:gapWidth val="219"/>
        <c:overlap val="-27"/>
        <c:axId val="582887248"/>
        <c:axId val="582883312"/>
      </c:barChart>
      <c:catAx>
        <c:axId val="58288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83312"/>
        <c:crosses val="autoZero"/>
        <c:auto val="1"/>
        <c:lblAlgn val="ctr"/>
        <c:lblOffset val="100"/>
        <c:noMultiLvlLbl val="0"/>
      </c:catAx>
      <c:valAx>
        <c:axId val="58288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8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A57726-865E-49D0-BFE3-3840C58E9B9C}">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11</xdr:col>
      <xdr:colOff>0</xdr:colOff>
      <xdr:row>48</xdr:row>
      <xdr:rowOff>139051</xdr:rowOff>
    </xdr:to>
    <xdr:sp macro="" textlink="">
      <xdr:nvSpPr>
        <xdr:cNvPr id="697" name="TextBox 1">
          <a:extLst>
            <a:ext uri="{FF2B5EF4-FFF2-40B4-BE49-F238E27FC236}">
              <a16:creationId xmlns:a16="http://schemas.microsoft.com/office/drawing/2014/main" id="{9D6B25A4-17F0-4027-9E7B-3667FE2BD41D}"/>
            </a:ext>
          </a:extLst>
        </xdr:cNvPr>
        <xdr:cNvSpPr txBox="1"/>
      </xdr:nvSpPr>
      <xdr:spPr>
        <a:xfrm>
          <a:off x="76200" y="76200"/>
          <a:ext cx="7367669" cy="80721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a:t>
          </a:r>
          <a:r>
            <a:rPr lang="en-US" sz="1100" baseline="0">
              <a:solidFill>
                <a:schemeClr val="dk1"/>
              </a:solidFill>
              <a:effectLst/>
              <a:latin typeface="+mn-lt"/>
              <a:ea typeface="+mn-ea"/>
              <a:cs typeface="+mn-cs"/>
            </a:rPr>
            <a:t> CFO</a:t>
          </a:r>
          <a:endParaRPr lang="en-US">
            <a:effectLst/>
          </a:endParaRPr>
        </a:p>
        <a:p>
          <a:r>
            <a:rPr lang="en-US" sz="1100" baseline="0">
              <a:solidFill>
                <a:schemeClr val="dk1"/>
              </a:solidFill>
              <a:effectLst/>
              <a:latin typeface="+mn-lt"/>
              <a:ea typeface="+mn-ea"/>
              <a:cs typeface="+mn-cs"/>
            </a:rPr>
            <a:t>From: Young Seok Seo</a:t>
          </a:r>
          <a:endParaRPr lang="en-US">
            <a:effectLst/>
          </a:endParaRPr>
        </a:p>
        <a:p>
          <a:r>
            <a:rPr lang="en-US" sz="1100" baseline="0">
              <a:solidFill>
                <a:schemeClr val="dk1"/>
              </a:solidFill>
              <a:effectLst/>
              <a:latin typeface="+mn-lt"/>
              <a:ea typeface="+mn-ea"/>
              <a:cs typeface="+mn-cs"/>
            </a:rPr>
            <a:t>Subject: Margin and FX Analysis</a:t>
          </a:r>
        </a:p>
        <a:p>
          <a:endParaRPr lang="en-US">
            <a:effectLst/>
          </a:endParaRPr>
        </a:p>
        <a:p>
          <a:r>
            <a:rPr lang="en-US" sz="1100" b="1" baseline="0">
              <a:solidFill>
                <a:schemeClr val="dk1"/>
              </a:solidFill>
              <a:effectLst/>
              <a:latin typeface="+mn-lt"/>
              <a:ea typeface="+mn-ea"/>
              <a:cs typeface="+mn-cs"/>
            </a:rPr>
            <a:t>Introduction</a:t>
          </a:r>
          <a:endParaRPr lang="en-US">
            <a:effectLst/>
          </a:endParaRPr>
        </a:p>
        <a:p>
          <a:r>
            <a:rPr lang="en-US" sz="1100" b="0" baseline="0">
              <a:solidFill>
                <a:schemeClr val="dk1"/>
              </a:solidFill>
              <a:effectLst/>
              <a:latin typeface="+mn-lt"/>
              <a:ea typeface="+mn-ea"/>
              <a:cs typeface="+mn-cs"/>
            </a:rPr>
            <a:t>We used the cross rates to calculate the product cost, and total sales. Afterwards, we found the gross profit % for each currency. Next, we used the sum function to find total retail sales,  total wholesale, and total cost for each of the columns.  This was repeated for dollars, pounds, AUD, and euros. We also converted all the values into USD. Next we found the values using the previous year's exchange rates, and compared them to this current year's.</a:t>
          </a:r>
        </a:p>
        <a:p>
          <a:endParaRPr lang="en-US">
            <a:effectLst/>
          </a:endParaRPr>
        </a:p>
        <a:p>
          <a:r>
            <a:rPr lang="en-US" sz="1100" b="1" baseline="0">
              <a:solidFill>
                <a:schemeClr val="dk1"/>
              </a:solidFill>
              <a:effectLst/>
              <a:latin typeface="+mn-lt"/>
              <a:ea typeface="+mn-ea"/>
              <a:cs typeface="+mn-cs"/>
            </a:rPr>
            <a:t>Financial Analysis</a:t>
          </a:r>
        </a:p>
        <a:p>
          <a:r>
            <a:rPr lang="en-US" sz="1100"/>
            <a:t>Overall,</a:t>
          </a:r>
          <a:r>
            <a:rPr lang="en-US" sz="1100" baseline="0"/>
            <a:t> the changes in the foreign currency exchange rate were pretty drastic. The Euro lowered in value from 1.25 to 1.13 of USD. The pound, from 1.95 to 1.76 of USD, and AUD also lowering in value in relation to USD from 0.77 to 0.69. These changes in cross rates impacted the company's profits and sales.</a:t>
          </a:r>
        </a:p>
        <a:p>
          <a:endParaRPr lang="en-US" sz="1100"/>
        </a:p>
        <a:p>
          <a:r>
            <a:rPr lang="en-US" sz="1100"/>
            <a:t>Total retail sales were altered</a:t>
          </a:r>
          <a:r>
            <a:rPr lang="en-US" sz="1100" baseline="0"/>
            <a:t> from the exchange rate changes. </a:t>
          </a:r>
          <a:r>
            <a:rPr lang="en-US" sz="1100"/>
            <a:t>The company</a:t>
          </a:r>
          <a:r>
            <a:rPr lang="en-US" sz="1100" baseline="0"/>
            <a:t> sold more in terms of total retail from last year's foreign exchange rates. This is mostly in part due to the fluctuation in total retail profits from pounds, as seen from the Total Retail chart on the right. The retail values are as follows, $57,442,830 using last year's cross rates, and $52,956,587 using this year's cross rates.  The change was -$4,486,243. </a:t>
          </a:r>
        </a:p>
        <a:p>
          <a:endParaRPr lang="en-US" sz="1100" baseline="0"/>
        </a:p>
        <a:p>
          <a:r>
            <a:rPr lang="en-US" sz="1100" baseline="0"/>
            <a:t>In terms of total wholesale, the exchange rate from last year was also more beneficial to the company, and led to higher profits, indicated by the Total Wholesale chart. Last year's total wholesale amounted to $25,519,044 while this year's was only $20,386,818. The change between the years was -$5,132,226. </a:t>
          </a:r>
        </a:p>
        <a:p>
          <a:endParaRPr lang="en-US" sz="1100" baseline="0"/>
        </a:p>
        <a:p>
          <a:r>
            <a:rPr lang="en-US" sz="1100"/>
            <a:t>The currency that</a:t>
          </a:r>
          <a:r>
            <a:rPr lang="en-US" sz="1100" baseline="0"/>
            <a:t> cost the company the most was AUD by far, at $20,438,106 for this year, and similarly for last year, AUD cost $15,737,342. Euros cost the least for both years as well, at </a:t>
          </a:r>
          <a:r>
            <a:rPr lang="en-US" sz="1100" b="0" i="0" u="none" strike="noStrike">
              <a:solidFill>
                <a:schemeClr val="dk1"/>
              </a:solidFill>
              <a:effectLst/>
              <a:latin typeface="+mn-lt"/>
              <a:ea typeface="+mn-ea"/>
              <a:cs typeface="+mn-cs"/>
            </a:rPr>
            <a:t>$2,890,487</a:t>
          </a:r>
          <a:r>
            <a:rPr lang="en-US"/>
            <a:t> this year, and</a:t>
          </a:r>
          <a:r>
            <a:rPr lang="en-US" baseline="0"/>
            <a:t> </a:t>
          </a:r>
          <a:r>
            <a:rPr lang="en-US" sz="1100" b="0" i="0" u="none" strike="noStrike">
              <a:solidFill>
                <a:schemeClr val="dk1"/>
              </a:solidFill>
              <a:effectLst/>
              <a:latin typeface="+mn-lt"/>
              <a:ea typeface="+mn-ea"/>
              <a:cs typeface="+mn-cs"/>
            </a:rPr>
            <a:t>$3,613,109</a:t>
          </a:r>
          <a:r>
            <a:rPr lang="en-US" sz="1100" b="0" i="0" u="none" strike="noStrike" baseline="0">
              <a:solidFill>
                <a:schemeClr val="dk1"/>
              </a:solidFill>
              <a:effectLst/>
              <a:latin typeface="+mn-lt"/>
              <a:ea typeface="+mn-ea"/>
              <a:cs typeface="+mn-cs"/>
            </a:rPr>
            <a:t> last year. Total costs across both years were about the same, with only a </a:t>
          </a:r>
          <a:r>
            <a:rPr lang="en-US" sz="1100" b="0" i="0" u="none" strike="noStrike">
              <a:solidFill>
                <a:schemeClr val="dk1"/>
              </a:solidFill>
              <a:effectLst/>
              <a:latin typeface="+mn-lt"/>
              <a:ea typeface="+mn-ea"/>
              <a:cs typeface="+mn-cs"/>
            </a:rPr>
            <a:t>$50,184</a:t>
          </a:r>
          <a:r>
            <a:rPr lang="en-US"/>
            <a:t> change</a:t>
          </a:r>
          <a:r>
            <a:rPr lang="en-US" baseline="0"/>
            <a:t> between </a:t>
          </a:r>
          <a:r>
            <a:rPr lang="en-US" sz="1100" b="0" i="0" u="none" strike="noStrike">
              <a:solidFill>
                <a:schemeClr val="dk1"/>
              </a:solidFill>
              <a:effectLst/>
              <a:latin typeface="+mn-lt"/>
              <a:ea typeface="+mn-ea"/>
              <a:cs typeface="+mn-cs"/>
            </a:rPr>
            <a:t>$33,030,060</a:t>
          </a:r>
          <a:r>
            <a:rPr lang="en-US"/>
            <a:t> this year, and </a:t>
          </a:r>
          <a:r>
            <a:rPr lang="en-US" sz="1100" b="0" i="0" u="none" strike="noStrike">
              <a:solidFill>
                <a:schemeClr val="dk1"/>
              </a:solidFill>
              <a:effectLst/>
              <a:latin typeface="+mn-lt"/>
              <a:ea typeface="+mn-ea"/>
              <a:cs typeface="+mn-cs"/>
            </a:rPr>
            <a:t>$32,979,876</a:t>
          </a:r>
          <a:r>
            <a:rPr lang="en-US"/>
            <a:t> last</a:t>
          </a:r>
          <a:r>
            <a:rPr lang="en-US" baseline="0"/>
            <a:t> year.</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gross profit margins for retail sales were highest from AUD, at 94%, and lowest at pounds, with only 25%. However, overall the Retail GPM was 62%. Wholesale gross profit margins were highly inbalanced, notably in AUD for both years, where the GPM was -2279%. Overall, mostly due to the massive loss from AUD, wholesale GPMs were down 62%.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effectLst/>
            </a:rPr>
            <a:t>Recommendation</a:t>
          </a:r>
          <a:r>
            <a:rPr lang="en-US" sz="1100" b="1">
              <a:effectLst/>
            </a:rPr>
            <a:t>s</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0">
              <a:effectLst/>
            </a:rPr>
            <a:t>When</a:t>
          </a:r>
          <a:r>
            <a:rPr lang="en-US" b="0" baseline="0">
              <a:effectLst/>
            </a:rPr>
            <a:t> reviewing the Total Costs chart of both this year and last year, it is clear that AUD is the highest cost to the firm at over $15,000,000 and $7,000,000, respectively. When we look at retail and wholesale gross profit margins for AUD side by side, there is volatility in the margins, with retail GPM being very profitable and wholesale being in the negative GMP. The wholesale sales in AUD are significantly less than those in every other currency, at a much higher cost, and a signicantly lower profit margin. When comparing the gross profit margins of wholesale sales with the total costs, it is not recommended to continue to operate in the AUD market. The cost greatly outweighs the profits in this case. </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0" baseline="0">
              <a:effectLst/>
            </a:rPr>
            <a:t>On the other hand, the retail gross profit margin of AUD leads all currencys at 94%. Though the cost of exchanging to AUD is higher than other currencys, it is worth it to remain in the AUD currency on the retail side of the business. The company will be able to cut costs on the wholesale side in AUD and be able to keep increasing profits in retail, which brought in over 14 million in sales this year.</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0">
            <a:effectLst/>
          </a:endParaRPr>
        </a:p>
      </xdr:txBody>
    </xdr:sp>
    <xdr:clientData/>
  </xdr:twoCellAnchor>
  <xdr:twoCellAnchor>
    <xdr:from>
      <xdr:col>11</xdr:col>
      <xdr:colOff>103769</xdr:colOff>
      <xdr:row>1</xdr:row>
      <xdr:rowOff>5339</xdr:rowOff>
    </xdr:from>
    <xdr:to>
      <xdr:col>16</xdr:col>
      <xdr:colOff>583212</xdr:colOff>
      <xdr:row>13</xdr:row>
      <xdr:rowOff>79846</xdr:rowOff>
    </xdr:to>
    <xdr:graphicFrame macro="">
      <xdr:nvGraphicFramePr>
        <xdr:cNvPr id="3" name="Chart 2">
          <a:extLst>
            <a:ext uri="{FF2B5EF4-FFF2-40B4-BE49-F238E27FC236}">
              <a16:creationId xmlns:a16="http://schemas.microsoft.com/office/drawing/2014/main" id="{B8D14127-AA23-4A42-9799-ADBD120A3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220980</xdr:colOff>
      <xdr:row>15</xdr:row>
      <xdr:rowOff>53340</xdr:rowOff>
    </xdr:from>
    <xdr:to>
      <xdr:col>16</xdr:col>
      <xdr:colOff>584200</xdr:colOff>
      <xdr:row>27</xdr:row>
      <xdr:rowOff>67733</xdr:rowOff>
    </xdr:to>
    <xdr:graphicFrame macro="">
      <xdr:nvGraphicFramePr>
        <xdr:cNvPr id="4" name="Chart 3">
          <a:extLst>
            <a:ext uri="{FF2B5EF4-FFF2-40B4-BE49-F238E27FC236}">
              <a16:creationId xmlns:a16="http://schemas.microsoft.com/office/drawing/2014/main" id="{CEE48591-EC06-4EF9-9A9F-5EE8227E4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28</xdr:row>
      <xdr:rowOff>59266</xdr:rowOff>
    </xdr:from>
    <xdr:to>
      <xdr:col>17</xdr:col>
      <xdr:colOff>419100</xdr:colOff>
      <xdr:row>43</xdr:row>
      <xdr:rowOff>33866</xdr:rowOff>
    </xdr:to>
    <xdr:graphicFrame macro="">
      <xdr:nvGraphicFramePr>
        <xdr:cNvPr id="5" name="Chart 4">
          <a:extLst>
            <a:ext uri="{FF2B5EF4-FFF2-40B4-BE49-F238E27FC236}">
              <a16:creationId xmlns:a16="http://schemas.microsoft.com/office/drawing/2014/main" id="{B08802E2-C65D-4978-B372-7D119213B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11494048" y="31968"/>
    <xdr:ext cx="4037048" cy="2300619"/>
    <xdr:graphicFrame macro="">
      <xdr:nvGraphicFramePr>
        <xdr:cNvPr id="7" name="Chart 6">
          <a:extLst>
            <a:ext uri="{FF2B5EF4-FFF2-40B4-BE49-F238E27FC236}">
              <a16:creationId xmlns:a16="http://schemas.microsoft.com/office/drawing/2014/main" id="{37E07C25-5BBC-4AEE-8126-21C7C27D20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1495909" y="2429422"/>
    <xdr:ext cx="4067175" cy="2105025"/>
    <xdr:graphicFrame macro="">
      <xdr:nvGraphicFramePr>
        <xdr:cNvPr id="8" name="Chart 7">
          <a:extLst>
            <a:ext uri="{FF2B5EF4-FFF2-40B4-BE49-F238E27FC236}">
              <a16:creationId xmlns:a16="http://schemas.microsoft.com/office/drawing/2014/main" id="{5AA1C406-EE54-44A1-9796-1D6976EE890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twoCellAnchor>
    <xdr:from>
      <xdr:col>17</xdr:col>
      <xdr:colOff>666750</xdr:colOff>
      <xdr:row>28</xdr:row>
      <xdr:rowOff>57149</xdr:rowOff>
    </xdr:from>
    <xdr:to>
      <xdr:col>22</xdr:col>
      <xdr:colOff>485775</xdr:colOff>
      <xdr:row>43</xdr:row>
      <xdr:rowOff>19050</xdr:rowOff>
    </xdr:to>
    <xdr:graphicFrame macro="">
      <xdr:nvGraphicFramePr>
        <xdr:cNvPr id="9" name="Chart 8">
          <a:extLst>
            <a:ext uri="{FF2B5EF4-FFF2-40B4-BE49-F238E27FC236}">
              <a16:creationId xmlns:a16="http://schemas.microsoft.com/office/drawing/2014/main" id="{B27D7915-5A52-4363-8906-3E54C7CAC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10</xdr:row>
      <xdr:rowOff>28575</xdr:rowOff>
    </xdr:from>
    <xdr:to>
      <xdr:col>11</xdr:col>
      <xdr:colOff>419100</xdr:colOff>
      <xdr:row>29</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1714500"/>
          <a:ext cx="6848475"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Copyright Michael Nugent ©</a:t>
          </a:r>
          <a:r>
            <a:rPr lang="en-US" sz="1100" baseline="0">
              <a:solidFill>
                <a:schemeClr val="dk1"/>
              </a:solidFill>
              <a:effectLst/>
              <a:latin typeface="+mn-lt"/>
              <a:ea typeface="+mn-ea"/>
              <a:cs typeface="+mn-cs"/>
            </a:rPr>
            <a:t> </a:t>
          </a:r>
          <a:endParaRPr lang="en-US">
            <a:effectLst/>
          </a:endParaRPr>
        </a:p>
        <a:p>
          <a:r>
            <a:rPr lang="en-US" sz="1100" b="1" i="0" u="none" strike="noStrike">
              <a:solidFill>
                <a:schemeClr val="dk1"/>
              </a:solidFill>
              <a:latin typeface="+mn-lt"/>
              <a:ea typeface="+mn-ea"/>
              <a:cs typeface="+mn-cs"/>
            </a:rPr>
            <a:t>MEMO</a:t>
          </a:r>
          <a:r>
            <a:rPr lang="en-US"/>
            <a:t> </a:t>
          </a:r>
        </a:p>
        <a:p>
          <a:r>
            <a:rPr lang="en-US" sz="1100" b="1" i="0" u="none" strike="noStrike">
              <a:solidFill>
                <a:schemeClr val="dk1"/>
              </a:solidFill>
              <a:latin typeface="+mn-lt"/>
              <a:ea typeface="+mn-ea"/>
              <a:cs typeface="+mn-cs"/>
            </a:rPr>
            <a:t>To: Financial Analyst Employee</a:t>
          </a:r>
          <a:r>
            <a:rPr lang="en-US"/>
            <a:t> </a:t>
          </a:r>
        </a:p>
        <a:p>
          <a:r>
            <a:rPr lang="en-US" sz="1100" b="1" i="0" u="none" strike="noStrike">
              <a:solidFill>
                <a:schemeClr val="dk1"/>
              </a:solidFill>
              <a:latin typeface="+mn-lt"/>
              <a:ea typeface="+mn-ea"/>
              <a:cs typeface="+mn-cs"/>
            </a:rPr>
            <a:t>From: CFO</a:t>
          </a:r>
          <a:r>
            <a:rPr lang="en-US"/>
            <a:t> </a:t>
          </a:r>
        </a:p>
        <a:p>
          <a:r>
            <a:rPr lang="en-US" sz="1100" b="1" i="0" u="none" strike="noStrike">
              <a:solidFill>
                <a:schemeClr val="dk1"/>
              </a:solidFill>
              <a:latin typeface="+mn-lt"/>
              <a:ea typeface="+mn-ea"/>
              <a:cs typeface="+mn-cs"/>
            </a:rPr>
            <a:t>Subject: Margin and FX</a:t>
          </a:r>
          <a:r>
            <a:rPr lang="en-US" sz="1100" b="1" i="0" u="none" strike="noStrike" baseline="0">
              <a:solidFill>
                <a:schemeClr val="dk1"/>
              </a:solidFill>
              <a:latin typeface="+mn-lt"/>
              <a:ea typeface="+mn-ea"/>
              <a:cs typeface="+mn-cs"/>
            </a:rPr>
            <a:t> Analysis</a:t>
          </a:r>
          <a:endParaRPr lang="en-US"/>
        </a:p>
        <a:p>
          <a:endParaRPr lang="en-US" sz="1100" b="0" i="0" u="none" strike="noStrike">
            <a:solidFill>
              <a:schemeClr val="dk1"/>
            </a:solidFill>
            <a:latin typeface="+mn-lt"/>
            <a:ea typeface="+mn-ea"/>
            <a:cs typeface="+mn-cs"/>
          </a:endParaRP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1) Using (This Years) forex</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exchange rates complete each of the worksheets</a:t>
          </a:r>
          <a:r>
            <a:rPr lang="en-US" sz="1100" b="0" i="0" u="none" strike="noStrike" baseline="0">
              <a:solidFill>
                <a:schemeClr val="dk1"/>
              </a:solidFill>
              <a:latin typeface="+mn-lt"/>
              <a:ea typeface="+mn-ea"/>
              <a:cs typeface="+mn-cs"/>
            </a:rPr>
            <a:t> in this workbook</a:t>
          </a:r>
          <a:r>
            <a:rPr lang="en-US" sz="1100" b="0" i="0" u="none" strike="noStrike">
              <a:solidFill>
                <a:schemeClr val="dk1"/>
              </a:solidFill>
              <a:latin typeface="+mn-lt"/>
              <a:ea typeface="+mn-ea"/>
              <a:cs typeface="+mn-cs"/>
            </a:rPr>
            <a:t>.</a:t>
          </a: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2) In</a:t>
          </a:r>
          <a:r>
            <a:rPr lang="en-US" sz="1100" b="0" i="0" u="none" strike="noStrike" baseline="0">
              <a:solidFill>
                <a:schemeClr val="dk1"/>
              </a:solidFill>
              <a:latin typeface="+mn-lt"/>
              <a:ea typeface="+mn-ea"/>
              <a:cs typeface="+mn-cs"/>
            </a:rPr>
            <a:t> a new worksheet list the total  </a:t>
          </a:r>
          <a:r>
            <a:rPr lang="en-US" sz="1100" b="0" i="0" u="none" strike="noStrike">
              <a:solidFill>
                <a:schemeClr val="dk1"/>
              </a:solidFill>
              <a:latin typeface="+mn-lt"/>
              <a:ea typeface="+mn-ea"/>
              <a:cs typeface="+mn-cs"/>
            </a:rPr>
            <a:t>sales for</a:t>
          </a:r>
          <a:r>
            <a:rPr lang="en-US" sz="1100" b="0" i="0" u="none" strike="noStrike" baseline="0">
              <a:solidFill>
                <a:schemeClr val="dk1"/>
              </a:solidFill>
              <a:latin typeface="+mn-lt"/>
              <a:ea typeface="+mn-ea"/>
              <a:cs typeface="+mn-cs"/>
            </a:rPr>
            <a:t> each </a:t>
          </a:r>
          <a:r>
            <a:rPr lang="en-US" sz="1100" b="0" i="0" u="none" strike="noStrike">
              <a:solidFill>
                <a:schemeClr val="dk1"/>
              </a:solidFill>
              <a:latin typeface="+mn-lt"/>
              <a:ea typeface="+mn-ea"/>
              <a:cs typeface="+mn-cs"/>
            </a:rPr>
            <a:t>Currency and then calculate total world sales in dollars. </a:t>
          </a: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3) Give me a detail on Gross Margin for each currency and total company. </a:t>
          </a: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4) How would the Total Sales and Gross Margins be affected if we used last years exchange rates?</a:t>
          </a:r>
        </a:p>
        <a:p>
          <a:endParaRPr lang="en-US" sz="1100" b="0" i="0" u="none" strike="noStrike">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5) Clean</a:t>
          </a:r>
          <a:r>
            <a:rPr lang="en-US" sz="1100" baseline="0">
              <a:solidFill>
                <a:schemeClr val="dk1"/>
              </a:solidFill>
              <a:effectLst/>
              <a:latin typeface="+mn-lt"/>
              <a:ea typeface="+mn-ea"/>
              <a:cs typeface="+mn-cs"/>
            </a:rPr>
            <a:t> up the formatting of this spreadsheet, set print ranges, freeze title rows. </a:t>
          </a:r>
          <a:endParaRPr lang="en-US">
            <a:effectLst/>
          </a:endParaRP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6) Write a Executive</a:t>
          </a:r>
          <a:r>
            <a:rPr lang="en-US" sz="1100" b="0" i="0" u="none" strike="noStrike" baseline="0">
              <a:solidFill>
                <a:schemeClr val="dk1"/>
              </a:solidFill>
              <a:latin typeface="+mn-lt"/>
              <a:ea typeface="+mn-ea"/>
              <a:cs typeface="+mn-cs"/>
            </a:rPr>
            <a:t> Summary </a:t>
          </a:r>
          <a:r>
            <a:rPr lang="en-US" sz="1100" b="0" i="0" u="none" strike="noStrike">
              <a:solidFill>
                <a:schemeClr val="dk1"/>
              </a:solidFill>
              <a:latin typeface="+mn-lt"/>
              <a:ea typeface="+mn-ea"/>
              <a:cs typeface="+mn-cs"/>
            </a:rPr>
            <a:t> explaining the foreign currency effect on profits and sales. </a:t>
          </a:r>
          <a:r>
            <a:rPr lang="en-US"/>
            <a:t> </a:t>
          </a: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65535" cy="6282070"/>
    <xdr:graphicFrame macro="">
      <xdr:nvGraphicFramePr>
        <xdr:cNvPr id="2" name="Chart 1">
          <a:extLst>
            <a:ext uri="{FF2B5EF4-FFF2-40B4-BE49-F238E27FC236}">
              <a16:creationId xmlns:a16="http://schemas.microsoft.com/office/drawing/2014/main" id="{7D367AFB-9A49-43E4-883F-085995654C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7</xdr:col>
      <xdr:colOff>114300</xdr:colOff>
      <xdr:row>5</xdr:row>
      <xdr:rowOff>99060</xdr:rowOff>
    </xdr:from>
    <xdr:to>
      <xdr:col>14</xdr:col>
      <xdr:colOff>419100</xdr:colOff>
      <xdr:row>21</xdr:row>
      <xdr:rowOff>160020</xdr:rowOff>
    </xdr:to>
    <xdr:graphicFrame macro="">
      <xdr:nvGraphicFramePr>
        <xdr:cNvPr id="2" name="Chart 1">
          <a:extLst>
            <a:ext uri="{FF2B5EF4-FFF2-40B4-BE49-F238E27FC236}">
              <a16:creationId xmlns:a16="http://schemas.microsoft.com/office/drawing/2014/main" id="{3C59AEA4-7FF2-423E-912F-3491693BD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1</xdr:row>
      <xdr:rowOff>129540</xdr:rowOff>
    </xdr:from>
    <xdr:to>
      <xdr:col>12</xdr:col>
      <xdr:colOff>266700</xdr:colOff>
      <xdr:row>18</xdr:row>
      <xdr:rowOff>22860</xdr:rowOff>
    </xdr:to>
    <xdr:graphicFrame macro="">
      <xdr:nvGraphicFramePr>
        <xdr:cNvPr id="2" name="Chart 1">
          <a:extLst>
            <a:ext uri="{FF2B5EF4-FFF2-40B4-BE49-F238E27FC236}">
              <a16:creationId xmlns:a16="http://schemas.microsoft.com/office/drawing/2014/main" id="{77360529-86AD-4BDF-B81D-EB3A41AEB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s/Downloads/Forex%20Exchange%20Rates(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 Rates"/>
      <sheetName val="Sales in Dollars"/>
      <sheetName val="Sales in Pounds"/>
      <sheetName val="Sales in AUD"/>
      <sheetName val="Sales in Euros"/>
    </sheetNames>
    <sheetDataSet>
      <sheetData sheetId="0">
        <row r="8">
          <cell r="D8">
            <v>1.76</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finance.yahoo.com/q?s=AUDUSD=X" TargetMode="External"/><Relationship Id="rId7" Type="http://schemas.openxmlformats.org/officeDocument/2006/relationships/printerSettings" Target="../printerSettings/printerSettings2.bin"/><Relationship Id="rId2" Type="http://schemas.openxmlformats.org/officeDocument/2006/relationships/hyperlink" Target="http://finance.yahoo.com/q?s=GBPUSD=X" TargetMode="External"/><Relationship Id="rId1" Type="http://schemas.openxmlformats.org/officeDocument/2006/relationships/hyperlink" Target="http://finance.yahoo.com/q?s=EURUSD=X" TargetMode="External"/><Relationship Id="rId6" Type="http://schemas.openxmlformats.org/officeDocument/2006/relationships/hyperlink" Target="http://finance.yahoo.com/q?s=AUDUSD=X" TargetMode="External"/><Relationship Id="rId5" Type="http://schemas.openxmlformats.org/officeDocument/2006/relationships/hyperlink" Target="http://finance.yahoo.com/q?s=GBPUSD=X" TargetMode="External"/><Relationship Id="rId4" Type="http://schemas.openxmlformats.org/officeDocument/2006/relationships/hyperlink" Target="http://finance.yahoo.com/q?s=EURUSD=X"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finance.yahoo.com/q?s=EURUSD=X" TargetMode="External"/><Relationship Id="rId7" Type="http://schemas.openxmlformats.org/officeDocument/2006/relationships/printerSettings" Target="../printerSettings/printerSettings3.bin"/><Relationship Id="rId2" Type="http://schemas.openxmlformats.org/officeDocument/2006/relationships/hyperlink" Target="http://finance.yahoo.com/q?s=GBPUSD=X" TargetMode="External"/><Relationship Id="rId1" Type="http://schemas.openxmlformats.org/officeDocument/2006/relationships/hyperlink" Target="http://finance.yahoo.com/q?s=EURUSD=X" TargetMode="External"/><Relationship Id="rId6" Type="http://schemas.openxmlformats.org/officeDocument/2006/relationships/hyperlink" Target="http://finance.yahoo.com/q?s=AUDUSD=X" TargetMode="External"/><Relationship Id="rId5" Type="http://schemas.openxmlformats.org/officeDocument/2006/relationships/hyperlink" Target="http://finance.yahoo.com/q?s=AUDUSD=X" TargetMode="External"/><Relationship Id="rId4" Type="http://schemas.openxmlformats.org/officeDocument/2006/relationships/hyperlink" Target="http://finance.yahoo.com/q?s=GBPUSD=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EA92-5FC6-4173-94B5-3FC0714270BE}">
  <sheetPr>
    <pageSetUpPr fitToPage="1"/>
  </sheetPr>
  <dimension ref="S3:W23"/>
  <sheetViews>
    <sheetView tabSelected="1" zoomScale="130" zoomScaleNormal="130" workbookViewId="0"/>
  </sheetViews>
  <sheetFormatPr defaultColWidth="8.77734375" defaultRowHeight="13.2" x14ac:dyDescent="0.25"/>
  <cols>
    <col min="18" max="18" width="14.33203125" bestFit="1" customWidth="1"/>
    <col min="19" max="20" width="11.109375" bestFit="1" customWidth="1"/>
    <col min="21" max="21" width="14.44140625" bestFit="1" customWidth="1"/>
    <col min="22" max="22" width="10" bestFit="1" customWidth="1"/>
    <col min="23" max="23" width="10.6640625" bestFit="1" customWidth="1"/>
  </cols>
  <sheetData>
    <row r="3" spans="19:23" x14ac:dyDescent="0.25">
      <c r="S3" s="102"/>
      <c r="T3" s="102"/>
      <c r="U3" s="102"/>
      <c r="V3" s="81"/>
      <c r="W3" s="81"/>
    </row>
    <row r="4" spans="19:23" x14ac:dyDescent="0.25">
      <c r="S4" s="104"/>
      <c r="T4" s="104"/>
      <c r="U4" s="104"/>
      <c r="V4" s="81"/>
      <c r="W4" s="81"/>
    </row>
    <row r="5" spans="19:23" x14ac:dyDescent="0.25">
      <c r="S5" s="102"/>
      <c r="T5" s="102"/>
      <c r="U5" s="105"/>
      <c r="V5" s="81"/>
      <c r="W5" s="81"/>
    </row>
    <row r="6" spans="19:23" x14ac:dyDescent="0.25">
      <c r="S6" s="106"/>
      <c r="T6" s="102"/>
      <c r="U6" s="106"/>
      <c r="V6" s="81"/>
      <c r="W6" s="81"/>
    </row>
    <row r="7" spans="19:23" x14ac:dyDescent="0.25">
      <c r="S7" s="102"/>
    </row>
    <row r="10" spans="19:23" x14ac:dyDescent="0.25">
      <c r="S10" s="102"/>
      <c r="T10" s="102"/>
      <c r="U10" s="102"/>
      <c r="V10" s="81"/>
      <c r="W10" s="81"/>
    </row>
    <row r="11" spans="19:23" x14ac:dyDescent="0.25">
      <c r="S11" s="102"/>
      <c r="T11" s="102"/>
      <c r="U11" s="102"/>
      <c r="V11" s="81"/>
      <c r="W11" s="81"/>
    </row>
    <row r="12" spans="19:23" x14ac:dyDescent="0.25">
      <c r="S12" s="102"/>
      <c r="T12" s="102"/>
      <c r="U12" s="102"/>
      <c r="V12" s="81"/>
      <c r="W12" s="81"/>
    </row>
    <row r="13" spans="19:23" x14ac:dyDescent="0.25">
      <c r="S13" s="102"/>
      <c r="T13" s="102"/>
      <c r="U13" s="102"/>
      <c r="V13" s="81"/>
      <c r="W13" s="81"/>
    </row>
    <row r="14" spans="19:23" x14ac:dyDescent="0.25">
      <c r="S14" s="102"/>
      <c r="T14" s="102"/>
      <c r="U14" s="102"/>
      <c r="V14" s="81"/>
      <c r="W14" s="81"/>
    </row>
    <row r="17" spans="19:23" x14ac:dyDescent="0.25">
      <c r="S17" s="102"/>
      <c r="T17" s="102"/>
      <c r="U17" s="102"/>
      <c r="V17" s="81"/>
      <c r="W17" s="81"/>
    </row>
    <row r="18" spans="19:23" x14ac:dyDescent="0.25">
      <c r="S18" s="102"/>
      <c r="T18" s="102"/>
      <c r="U18" s="102"/>
      <c r="V18" s="81"/>
      <c r="W18" s="81"/>
    </row>
    <row r="19" spans="19:23" x14ac:dyDescent="0.25">
      <c r="S19" s="102"/>
      <c r="T19" s="102"/>
      <c r="U19" s="102"/>
      <c r="V19" s="81"/>
      <c r="W19" s="81"/>
    </row>
    <row r="20" spans="19:23" x14ac:dyDescent="0.25">
      <c r="S20" s="102"/>
      <c r="T20" s="102"/>
      <c r="U20" s="102"/>
      <c r="V20" s="81"/>
      <c r="W20" s="81"/>
    </row>
    <row r="21" spans="19:23" x14ac:dyDescent="0.25">
      <c r="S21" s="102"/>
      <c r="T21" s="102"/>
      <c r="U21" s="102"/>
      <c r="V21" s="81"/>
      <c r="W21" s="81"/>
    </row>
    <row r="23" spans="19:23" x14ac:dyDescent="0.25">
      <c r="S23" s="102"/>
      <c r="T23" s="102"/>
      <c r="U23" s="102"/>
      <c r="V23" s="102"/>
      <c r="W23" s="102"/>
    </row>
  </sheetData>
  <pageMargins left="0.7" right="0.7" top="0.75" bottom="0.75" header="0.3" footer="0.3"/>
  <pageSetup scale="55" fitToHeight="0" orientation="landscape" horizontalDpi="360" verticalDpi="360" r:id="rId1"/>
  <headerFooter>
    <oddFooter>&amp;L&amp;B Confidential&amp;B&amp;C&amp;D&amp;RPage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8FD03-34FD-4DC0-B8B8-6618EDCE9A1B}">
  <sheetPr>
    <pageSetUpPr fitToPage="1"/>
  </sheetPr>
  <dimension ref="A1:O23"/>
  <sheetViews>
    <sheetView workbookViewId="0"/>
  </sheetViews>
  <sheetFormatPr defaultColWidth="8.77734375" defaultRowHeight="13.2" x14ac:dyDescent="0.25"/>
  <cols>
    <col min="2" max="3" width="15.109375" bestFit="1" customWidth="1"/>
    <col min="4" max="4" width="17.33203125" bestFit="1" customWidth="1"/>
    <col min="5" max="5" width="12.6640625" bestFit="1" customWidth="1"/>
    <col min="6" max="6" width="14.44140625" bestFit="1" customWidth="1"/>
    <col min="9" max="9" width="12" bestFit="1" customWidth="1"/>
    <col min="10" max="10" width="2.109375" bestFit="1" customWidth="1"/>
    <col min="11" max="11" width="6.33203125" bestFit="1" customWidth="1"/>
    <col min="13" max="13" width="12.109375" bestFit="1" customWidth="1"/>
    <col min="14" max="14" width="2.109375" bestFit="1" customWidth="1"/>
    <col min="15" max="15" width="6.33203125" bestFit="1" customWidth="1"/>
  </cols>
  <sheetData>
    <row r="1" spans="1:15" ht="13.8" thickBot="1" x14ac:dyDescent="0.3"/>
    <row r="2" spans="1:15" ht="18" thickBot="1" x14ac:dyDescent="0.35">
      <c r="A2" s="97" t="s">
        <v>0</v>
      </c>
      <c r="B2" s="98" t="s">
        <v>1</v>
      </c>
      <c r="C2" s="98" t="s">
        <v>2</v>
      </c>
      <c r="D2" s="98" t="s">
        <v>3</v>
      </c>
      <c r="E2" s="98" t="s">
        <v>4</v>
      </c>
      <c r="F2" s="99" t="s">
        <v>5</v>
      </c>
      <c r="I2" s="12" t="s">
        <v>6</v>
      </c>
      <c r="J2" s="13"/>
      <c r="K2" s="14"/>
      <c r="M2" s="12" t="s">
        <v>7</v>
      </c>
      <c r="N2" s="13"/>
      <c r="O2" s="14"/>
    </row>
    <row r="3" spans="1:15" x14ac:dyDescent="0.25">
      <c r="A3" s="1" t="s">
        <v>8</v>
      </c>
      <c r="B3" s="86">
        <f>'Sales in Dollars'!E2</f>
        <v>28310983.200407423</v>
      </c>
      <c r="C3" s="86">
        <f>'Sales in Dollars'!F2</f>
        <v>13390733.32615385</v>
      </c>
      <c r="D3" s="87">
        <f>'Sales in Dollars'!D2</f>
        <v>5566773.2731360951</v>
      </c>
      <c r="E3" s="82">
        <f>(B3-C3)/B3</f>
        <v>0.52701277693665038</v>
      </c>
      <c r="F3" s="82">
        <f>(C3-D3)/C3</f>
        <v>0.58428167169430067</v>
      </c>
      <c r="I3" s="116" t="s">
        <v>9</v>
      </c>
      <c r="J3" s="117"/>
      <c r="K3" s="118"/>
      <c r="M3" s="116" t="s">
        <v>9</v>
      </c>
      <c r="N3" s="117"/>
      <c r="O3" s="118"/>
    </row>
    <row r="4" spans="1:15" x14ac:dyDescent="0.25">
      <c r="A4" s="1" t="s">
        <v>10</v>
      </c>
      <c r="B4" s="88">
        <f>'Sales in Pounds'!F2</f>
        <v>4134693.5797311729</v>
      </c>
      <c r="C4" s="88">
        <f>'Sales in Pounds'!G2</f>
        <v>3080764.9242222272</v>
      </c>
      <c r="D4" s="89">
        <f>'Sales in Pounds'!E2</f>
        <v>2349257.7157563479</v>
      </c>
      <c r="E4" s="82">
        <f t="shared" ref="E4:E6" si="0">(B4-C4)/B4</f>
        <v>0.25489885409536672</v>
      </c>
      <c r="F4" s="82">
        <f t="shared" ref="F4:F6" si="1">(C4-D4)/C4</f>
        <v>0.23744337087016021</v>
      </c>
      <c r="I4" s="119" t="s">
        <v>11</v>
      </c>
      <c r="J4" s="120"/>
      <c r="K4" s="108" t="s">
        <v>12</v>
      </c>
      <c r="M4" s="119" t="s">
        <v>11</v>
      </c>
      <c r="N4" s="120"/>
      <c r="O4" s="108" t="s">
        <v>12</v>
      </c>
    </row>
    <row r="5" spans="1:15" x14ac:dyDescent="0.25">
      <c r="A5" s="1" t="s">
        <v>13</v>
      </c>
      <c r="B5" s="87">
        <f>'Sales in AUD'!F2</f>
        <v>20438106.409615405</v>
      </c>
      <c r="C5" s="87">
        <f>'Sales in AUD'!G2</f>
        <v>1244859.9582428962</v>
      </c>
      <c r="D5" s="90">
        <f>'Sales in AUD'!E2</f>
        <v>29620444.071906384</v>
      </c>
      <c r="E5" s="82">
        <f t="shared" si="0"/>
        <v>0.9390912282530619</v>
      </c>
      <c r="F5" s="82">
        <f t="shared" si="1"/>
        <v>-22.794197793714289</v>
      </c>
      <c r="I5" s="119" t="s">
        <v>14</v>
      </c>
      <c r="J5" s="120"/>
      <c r="K5" s="15" t="s">
        <v>15</v>
      </c>
      <c r="M5" s="119" t="s">
        <v>14</v>
      </c>
      <c r="N5" s="120"/>
      <c r="O5" s="15" t="s">
        <v>15</v>
      </c>
    </row>
    <row r="6" spans="1:15" x14ac:dyDescent="0.25">
      <c r="A6" s="1" t="s">
        <v>16</v>
      </c>
      <c r="B6" s="91">
        <f>'Sales in Euros'!F2</f>
        <v>2890486.8684000093</v>
      </c>
      <c r="C6" s="87">
        <f>'Sales in Euros'!G2</f>
        <v>632729.86</v>
      </c>
      <c r="D6" s="91">
        <f>'Sales in Euros'!E2</f>
        <v>2557952.9808849646</v>
      </c>
      <c r="E6" s="82">
        <f t="shared" si="0"/>
        <v>0.78109920964621471</v>
      </c>
      <c r="F6" s="82">
        <f t="shared" si="1"/>
        <v>-3.0427252491054628</v>
      </c>
      <c r="I6" s="109" t="s">
        <v>17</v>
      </c>
      <c r="J6" s="110" t="s">
        <v>18</v>
      </c>
      <c r="K6" s="16">
        <v>1</v>
      </c>
      <c r="M6" s="109" t="s">
        <v>17</v>
      </c>
      <c r="N6" s="110" t="s">
        <v>18</v>
      </c>
      <c r="O6" s="16">
        <v>1</v>
      </c>
    </row>
    <row r="7" spans="1:15" x14ac:dyDescent="0.25">
      <c r="A7" s="1"/>
      <c r="B7" s="92"/>
      <c r="C7" s="1"/>
      <c r="D7" s="1"/>
      <c r="E7" s="82"/>
      <c r="F7" s="82"/>
      <c r="I7" s="17" t="s">
        <v>19</v>
      </c>
      <c r="J7" s="110" t="s">
        <v>18</v>
      </c>
      <c r="K7" s="16">
        <v>1.1299999999999999</v>
      </c>
      <c r="M7" s="17" t="s">
        <v>19</v>
      </c>
      <c r="N7" s="110" t="s">
        <v>18</v>
      </c>
      <c r="O7" s="16">
        <v>1.25</v>
      </c>
    </row>
    <row r="8" spans="1:15" ht="13.8" thickBot="1" x14ac:dyDescent="0.3">
      <c r="I8" s="17" t="s">
        <v>20</v>
      </c>
      <c r="J8" s="110" t="s">
        <v>18</v>
      </c>
      <c r="K8" s="16">
        <v>1.76</v>
      </c>
      <c r="M8" s="17" t="s">
        <v>20</v>
      </c>
      <c r="N8" s="110" t="s">
        <v>18</v>
      </c>
      <c r="O8" s="16">
        <v>1.95</v>
      </c>
    </row>
    <row r="9" spans="1:15" ht="40.200000000000003" thickBot="1" x14ac:dyDescent="0.3">
      <c r="A9" s="97" t="s">
        <v>21</v>
      </c>
      <c r="B9" s="98" t="s">
        <v>1</v>
      </c>
      <c r="C9" s="98" t="s">
        <v>2</v>
      </c>
      <c r="D9" s="98" t="s">
        <v>3</v>
      </c>
      <c r="E9" s="98" t="s">
        <v>4</v>
      </c>
      <c r="F9" s="99" t="s">
        <v>5</v>
      </c>
      <c r="I9" s="18" t="s">
        <v>22</v>
      </c>
      <c r="J9" s="111" t="s">
        <v>18</v>
      </c>
      <c r="K9" s="19">
        <v>0.69</v>
      </c>
      <c r="M9" s="18" t="s">
        <v>22</v>
      </c>
      <c r="N9" s="111" t="s">
        <v>18</v>
      </c>
      <c r="O9" s="19">
        <v>0.77</v>
      </c>
    </row>
    <row r="10" spans="1:15" x14ac:dyDescent="0.25">
      <c r="A10" s="20" t="s">
        <v>8</v>
      </c>
      <c r="B10" s="95">
        <f>B3</f>
        <v>28310983.200407423</v>
      </c>
      <c r="C10" s="95">
        <f>C3</f>
        <v>13390733.32615385</v>
      </c>
      <c r="D10" s="96">
        <f t="shared" ref="D10" si="2">D3</f>
        <v>5566773.2731360951</v>
      </c>
      <c r="E10" s="82">
        <f>(B10-C10)/B10</f>
        <v>0.52701277693665038</v>
      </c>
      <c r="F10" s="82">
        <f>(C10-D10)/C10</f>
        <v>0.58428167169430067</v>
      </c>
    </row>
    <row r="11" spans="1:15" x14ac:dyDescent="0.25">
      <c r="A11" s="1" t="s">
        <v>10</v>
      </c>
      <c r="B11" s="93">
        <f>B4*$K$8</f>
        <v>7277060.7003268646</v>
      </c>
      <c r="C11" s="93">
        <f>C4*$K$8</f>
        <v>5422146.2666311199</v>
      </c>
      <c r="D11" s="93">
        <f>D4*$K$8</f>
        <v>4134693.5797311724</v>
      </c>
      <c r="E11" s="82">
        <f t="shared" ref="E11:E13" si="3">(B11-C11)/B11</f>
        <v>0.25489885409536672</v>
      </c>
      <c r="F11" s="82">
        <f t="shared" ref="F11:F13" si="4">(C11-D11)/C11</f>
        <v>0.23744337087016018</v>
      </c>
    </row>
    <row r="12" spans="1:15" x14ac:dyDescent="0.25">
      <c r="A12" s="1" t="s">
        <v>13</v>
      </c>
      <c r="B12" s="93">
        <f>B5*$K$9</f>
        <v>14102293.422634628</v>
      </c>
      <c r="C12" s="93">
        <f t="shared" ref="C12" si="5">C5*$K$9</f>
        <v>858953.37118759833</v>
      </c>
      <c r="D12" s="93">
        <f>D5*$K$9</f>
        <v>20438106.409615405</v>
      </c>
      <c r="E12" s="82">
        <f t="shared" si="3"/>
        <v>0.93909122825306202</v>
      </c>
      <c r="F12" s="82">
        <f t="shared" si="4"/>
        <v>-22.794197793714293</v>
      </c>
    </row>
    <row r="13" spans="1:15" x14ac:dyDescent="0.25">
      <c r="A13" s="1" t="s">
        <v>16</v>
      </c>
      <c r="B13" s="93">
        <f>B6*$K$7</f>
        <v>3266250.1612920105</v>
      </c>
      <c r="C13" s="93">
        <f t="shared" ref="C13:D13" si="6">C6*$K$7</f>
        <v>714984.74179999996</v>
      </c>
      <c r="D13" s="93">
        <f t="shared" si="6"/>
        <v>2890486.8684000098</v>
      </c>
      <c r="E13" s="82">
        <f t="shared" si="3"/>
        <v>0.7810992096462146</v>
      </c>
      <c r="F13" s="82">
        <f t="shared" si="4"/>
        <v>-3.0427252491054628</v>
      </c>
    </row>
    <row r="14" spans="1:15" x14ac:dyDescent="0.25">
      <c r="A14" s="1" t="s">
        <v>23</v>
      </c>
      <c r="B14" s="100">
        <f>SUM(B10:B13)</f>
        <v>52956587.484660931</v>
      </c>
      <c r="C14" s="100">
        <f>SUM(C10:C13)</f>
        <v>20386817.705772568</v>
      </c>
      <c r="D14" s="100">
        <f>SUM(D10:D13)</f>
        <v>33030060.130882684</v>
      </c>
      <c r="E14" s="82">
        <f t="shared" ref="E14" si="7">(B14-C14)/B14</f>
        <v>0.61502772980457465</v>
      </c>
      <c r="F14" s="82">
        <f t="shared" ref="F14" si="8">(C14-D14)/C14</f>
        <v>-0.62016753215633835</v>
      </c>
    </row>
    <row r="15" spans="1:15" ht="13.8" thickBot="1" x14ac:dyDescent="0.3"/>
    <row r="16" spans="1:15" ht="40.200000000000003" thickBot="1" x14ac:dyDescent="0.3">
      <c r="A16" s="97" t="s">
        <v>24</v>
      </c>
      <c r="B16" s="98" t="s">
        <v>1</v>
      </c>
      <c r="C16" s="98" t="s">
        <v>2</v>
      </c>
      <c r="D16" s="98" t="s">
        <v>3</v>
      </c>
      <c r="E16" s="98" t="s">
        <v>4</v>
      </c>
      <c r="F16" s="99" t="s">
        <v>5</v>
      </c>
    </row>
    <row r="17" spans="1:6" x14ac:dyDescent="0.25">
      <c r="A17" s="20" t="s">
        <v>8</v>
      </c>
      <c r="B17" s="95">
        <f>B10</f>
        <v>28310983.200407423</v>
      </c>
      <c r="C17" s="95">
        <f>C10</f>
        <v>13390733.32615385</v>
      </c>
      <c r="D17" s="96">
        <f t="shared" ref="D17" si="9">D10</f>
        <v>5566773.2731360951</v>
      </c>
      <c r="E17" s="82">
        <f>(B17-C17)/B17</f>
        <v>0.52701277693665038</v>
      </c>
      <c r="F17" s="82">
        <f>(C17-D17)/C17</f>
        <v>0.58428167169430067</v>
      </c>
    </row>
    <row r="18" spans="1:6" x14ac:dyDescent="0.25">
      <c r="A18" s="1" t="s">
        <v>10</v>
      </c>
      <c r="B18" s="93">
        <f>B11*$O$8</f>
        <v>14190268.365637386</v>
      </c>
      <c r="C18" s="93">
        <f t="shared" ref="C18:D18" si="10">C11*$O$8</f>
        <v>10573185.219930684</v>
      </c>
      <c r="D18" s="93">
        <f t="shared" si="10"/>
        <v>8062652.4804757861</v>
      </c>
      <c r="E18" s="82">
        <f t="shared" ref="E18:E21" si="11">(B18-C18)/B18</f>
        <v>0.25489885409536672</v>
      </c>
      <c r="F18" s="82">
        <f t="shared" ref="F18:F21" si="12">(C18-D18)/C18</f>
        <v>0.23744337087016024</v>
      </c>
    </row>
    <row r="19" spans="1:6" x14ac:dyDescent="0.25">
      <c r="A19" s="1" t="s">
        <v>13</v>
      </c>
      <c r="B19" s="93">
        <f>B12*$O$9</f>
        <v>10858765.935428664</v>
      </c>
      <c r="C19" s="93">
        <f t="shared" ref="C19:D19" si="13">C12*$O$9</f>
        <v>661394.09581445076</v>
      </c>
      <c r="D19" s="93">
        <f t="shared" si="13"/>
        <v>15737341.935403863</v>
      </c>
      <c r="E19" s="82">
        <f t="shared" si="11"/>
        <v>0.9390912282530619</v>
      </c>
      <c r="F19" s="82">
        <f t="shared" si="12"/>
        <v>-22.794197793714289</v>
      </c>
    </row>
    <row r="20" spans="1:6" x14ac:dyDescent="0.25">
      <c r="A20" s="1" t="s">
        <v>16</v>
      </c>
      <c r="B20" s="93">
        <f>B13*$O$7</f>
        <v>4082812.7016150132</v>
      </c>
      <c r="C20" s="93">
        <f t="shared" ref="C20:D20" si="14">C13*$O$7</f>
        <v>893730.92724999995</v>
      </c>
      <c r="D20" s="93">
        <f t="shared" si="14"/>
        <v>3613108.5855000122</v>
      </c>
      <c r="E20" s="82">
        <f t="shared" si="11"/>
        <v>0.78109920964621471</v>
      </c>
      <c r="F20" s="82">
        <f t="shared" si="12"/>
        <v>-3.0427252491054628</v>
      </c>
    </row>
    <row r="21" spans="1:6" x14ac:dyDescent="0.25">
      <c r="A21" s="1" t="s">
        <v>23</v>
      </c>
      <c r="B21" s="94">
        <f>SUM(B17:B20)</f>
        <v>57442830.203088485</v>
      </c>
      <c r="C21" s="94">
        <f>SUM(C17:C20)</f>
        <v>25519043.569148988</v>
      </c>
      <c r="D21" s="94">
        <f>SUM(D17:D20)</f>
        <v>32979876.274515759</v>
      </c>
      <c r="E21" s="82">
        <f t="shared" si="11"/>
        <v>0.5557488466545486</v>
      </c>
      <c r="F21" s="82">
        <f t="shared" si="12"/>
        <v>-0.29236333584172708</v>
      </c>
    </row>
    <row r="23" spans="1:6" x14ac:dyDescent="0.25">
      <c r="A23" s="101" t="s">
        <v>25</v>
      </c>
      <c r="B23" s="102">
        <f>B14-B21</f>
        <v>-4486242.7184275538</v>
      </c>
      <c r="C23" s="102">
        <f t="shared" ref="C23:D23" si="15">C14-C21</f>
        <v>-5132225.86337642</v>
      </c>
      <c r="D23" s="102">
        <f t="shared" si="15"/>
        <v>50183.856366924942</v>
      </c>
      <c r="E23" s="103"/>
      <c r="F23" s="103"/>
    </row>
  </sheetData>
  <mergeCells count="6">
    <mergeCell ref="I3:K3"/>
    <mergeCell ref="I4:J4"/>
    <mergeCell ref="I5:J5"/>
    <mergeCell ref="M3:O3"/>
    <mergeCell ref="M4:N4"/>
    <mergeCell ref="M5:N5"/>
  </mergeCells>
  <hyperlinks>
    <hyperlink ref="I7" r:id="rId1" display="http://finance.yahoo.com/q?s=EURUSD=X" xr:uid="{D30704AE-6FA4-4A44-A493-0CFB019A3EA8}"/>
    <hyperlink ref="I8" r:id="rId2" display="http://finance.yahoo.com/q?s=GBPUSD=X" xr:uid="{04E5F47B-DE63-40AB-968B-382AF0A30436}"/>
    <hyperlink ref="I9" r:id="rId3" display="http://finance.yahoo.com/q?s=AUDUSD=X" xr:uid="{EEA2C8F1-A742-4B4B-A818-8781C49EB7B8}"/>
    <hyperlink ref="M7" r:id="rId4" display="http://finance.yahoo.com/q?s=EURUSD=X" xr:uid="{D5543059-A9E6-498B-B029-0F70C740D64A}"/>
    <hyperlink ref="M8" r:id="rId5" display="http://finance.yahoo.com/q?s=GBPUSD=X" xr:uid="{394B90AE-326B-453B-B394-DB0D65E75ADD}"/>
    <hyperlink ref="M9" r:id="rId6" display="http://finance.yahoo.com/q?s=AUDUSD=X" xr:uid="{A4CF6422-78C1-4865-996B-FF84DCE45725}"/>
  </hyperlinks>
  <pageMargins left="0.7" right="0.7" top="0.75" bottom="0.75" header="0.3" footer="0.3"/>
  <pageSetup scale="81" fitToHeight="0" orientation="landscape" r:id="rId7"/>
  <headerFooter>
    <oddFooter>&amp;L&amp;B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8"/>
  <sheetViews>
    <sheetView topLeftCell="A3" workbookViewId="0">
      <selection activeCell="F2" sqref="F2:H9"/>
    </sheetView>
  </sheetViews>
  <sheetFormatPr defaultColWidth="9.109375" defaultRowHeight="13.2" x14ac:dyDescent="0.25"/>
  <cols>
    <col min="1" max="16384" width="9.109375" style="4"/>
  </cols>
  <sheetData>
    <row r="1" spans="2:8" ht="13.8" thickBot="1" x14ac:dyDescent="0.3"/>
    <row r="2" spans="2:8" ht="17.399999999999999" x14ac:dyDescent="0.3">
      <c r="B2" s="12" t="s">
        <v>6</v>
      </c>
      <c r="C2" s="13"/>
      <c r="D2" s="14"/>
      <c r="F2" s="12" t="s">
        <v>7</v>
      </c>
      <c r="G2" s="13"/>
      <c r="H2" s="14"/>
    </row>
    <row r="3" spans="2:8" x14ac:dyDescent="0.25">
      <c r="B3" s="116" t="s">
        <v>9</v>
      </c>
      <c r="C3" s="117"/>
      <c r="D3" s="118"/>
      <c r="F3" s="116" t="s">
        <v>9</v>
      </c>
      <c r="G3" s="117"/>
      <c r="H3" s="118"/>
    </row>
    <row r="4" spans="2:8" x14ac:dyDescent="0.25">
      <c r="B4" s="119" t="s">
        <v>11</v>
      </c>
      <c r="C4" s="120"/>
      <c r="D4" s="108" t="s">
        <v>12</v>
      </c>
      <c r="F4" s="119" t="s">
        <v>11</v>
      </c>
      <c r="G4" s="120"/>
      <c r="H4" s="108" t="s">
        <v>12</v>
      </c>
    </row>
    <row r="5" spans="2:8" ht="12.75" customHeight="1" x14ac:dyDescent="0.25">
      <c r="B5" s="119" t="s">
        <v>14</v>
      </c>
      <c r="C5" s="120"/>
      <c r="D5" s="15" t="s">
        <v>15</v>
      </c>
      <c r="F5" s="119" t="s">
        <v>14</v>
      </c>
      <c r="G5" s="120"/>
      <c r="H5" s="15" t="s">
        <v>15</v>
      </c>
    </row>
    <row r="6" spans="2:8" x14ac:dyDescent="0.25">
      <c r="B6" s="109" t="s">
        <v>17</v>
      </c>
      <c r="C6" s="110" t="s">
        <v>18</v>
      </c>
      <c r="D6" s="16">
        <v>1</v>
      </c>
      <c r="F6" s="109" t="s">
        <v>17</v>
      </c>
      <c r="G6" s="110" t="s">
        <v>18</v>
      </c>
      <c r="H6" s="16">
        <v>1</v>
      </c>
    </row>
    <row r="7" spans="2:8" x14ac:dyDescent="0.25">
      <c r="B7" s="17" t="s">
        <v>19</v>
      </c>
      <c r="C7" s="110" t="s">
        <v>18</v>
      </c>
      <c r="D7" s="16">
        <v>1.1299999999999999</v>
      </c>
      <c r="F7" s="17" t="s">
        <v>19</v>
      </c>
      <c r="G7" s="110" t="s">
        <v>18</v>
      </c>
      <c r="H7" s="16">
        <v>1.25</v>
      </c>
    </row>
    <row r="8" spans="2:8" x14ac:dyDescent="0.25">
      <c r="B8" s="17" t="s">
        <v>20</v>
      </c>
      <c r="C8" s="110" t="s">
        <v>18</v>
      </c>
      <c r="D8" s="16">
        <v>1.76</v>
      </c>
      <c r="F8" s="17" t="s">
        <v>20</v>
      </c>
      <c r="G8" s="110" t="s">
        <v>18</v>
      </c>
      <c r="H8" s="16">
        <v>1.95</v>
      </c>
    </row>
    <row r="9" spans="2:8" ht="13.8" thickBot="1" x14ac:dyDescent="0.3">
      <c r="B9" s="18" t="s">
        <v>22</v>
      </c>
      <c r="C9" s="111" t="s">
        <v>18</v>
      </c>
      <c r="D9" s="19">
        <v>0.69</v>
      </c>
      <c r="F9" s="18" t="s">
        <v>22</v>
      </c>
      <c r="G9" s="111" t="s">
        <v>18</v>
      </c>
      <c r="H9" s="19">
        <v>0.77</v>
      </c>
    </row>
    <row r="12" spans="2:8" ht="17.399999999999999" x14ac:dyDescent="0.3">
      <c r="B12" s="5"/>
    </row>
    <row r="13" spans="2:8" ht="17.399999999999999" x14ac:dyDescent="0.3">
      <c r="B13" s="5"/>
    </row>
    <row r="14" spans="2:8" ht="17.399999999999999" x14ac:dyDescent="0.3">
      <c r="B14" s="5"/>
    </row>
    <row r="15" spans="2:8" ht="17.399999999999999" x14ac:dyDescent="0.3">
      <c r="B15" s="5"/>
    </row>
    <row r="16" spans="2:8" ht="17.399999999999999" x14ac:dyDescent="0.3">
      <c r="B16" s="5"/>
    </row>
    <row r="19" spans="2:10" x14ac:dyDescent="0.25">
      <c r="B19" s="112"/>
    </row>
    <row r="20" spans="2:10" x14ac:dyDescent="0.25">
      <c r="B20" s="121"/>
      <c r="C20" s="121"/>
      <c r="D20" s="113"/>
      <c r="E20" s="6"/>
      <c r="F20" s="6"/>
      <c r="G20" s="6"/>
      <c r="H20" s="6"/>
      <c r="I20" s="6"/>
      <c r="J20" s="6"/>
    </row>
    <row r="21" spans="2:10" ht="12.75" customHeight="1" x14ac:dyDescent="0.25">
      <c r="B21" s="121"/>
      <c r="C21" s="121"/>
      <c r="D21" s="7"/>
      <c r="E21" s="7"/>
      <c r="F21" s="7"/>
      <c r="G21" s="7"/>
      <c r="H21" s="7"/>
      <c r="I21" s="7"/>
      <c r="J21" s="7"/>
    </row>
    <row r="22" spans="2:10" x14ac:dyDescent="0.25">
      <c r="B22" s="114"/>
      <c r="C22" s="115"/>
      <c r="D22" s="8"/>
      <c r="E22" s="8"/>
      <c r="F22" s="8"/>
      <c r="G22" s="8"/>
      <c r="H22" s="8"/>
      <c r="I22" s="8"/>
      <c r="J22" s="8"/>
    </row>
    <row r="23" spans="2:10" x14ac:dyDescent="0.25">
      <c r="B23" s="9"/>
      <c r="C23" s="115"/>
      <c r="D23" s="8"/>
      <c r="E23" s="8"/>
      <c r="F23" s="8"/>
      <c r="G23" s="8"/>
      <c r="H23" s="8"/>
      <c r="I23" s="8"/>
      <c r="J23" s="8"/>
    </row>
    <row r="24" spans="2:10" ht="14.4" x14ac:dyDescent="0.3">
      <c r="B24" s="10"/>
      <c r="C24" s="115"/>
      <c r="D24" s="8"/>
      <c r="E24" s="8"/>
      <c r="F24" s="8"/>
      <c r="G24" s="8"/>
      <c r="H24" s="8"/>
      <c r="I24" s="8"/>
      <c r="J24" s="8"/>
    </row>
    <row r="25" spans="2:10" ht="14.4" x14ac:dyDescent="0.3">
      <c r="B25" s="10"/>
      <c r="C25" s="115"/>
      <c r="D25" s="8"/>
      <c r="E25" s="8"/>
      <c r="F25" s="8"/>
      <c r="G25" s="8"/>
      <c r="H25" s="8"/>
      <c r="I25" s="8"/>
      <c r="J25" s="8"/>
    </row>
    <row r="26" spans="2:10" ht="14.4" x14ac:dyDescent="0.3">
      <c r="B26" s="10"/>
      <c r="C26" s="115"/>
      <c r="D26" s="8"/>
      <c r="E26" s="8"/>
      <c r="F26" s="8"/>
      <c r="G26" s="8"/>
      <c r="H26" s="8"/>
      <c r="I26" s="8"/>
      <c r="J26" s="8"/>
    </row>
    <row r="27" spans="2:10" ht="14.4" x14ac:dyDescent="0.3">
      <c r="B27" s="10"/>
      <c r="C27" s="115"/>
      <c r="D27" s="8"/>
      <c r="E27" s="8"/>
      <c r="F27" s="8"/>
      <c r="G27" s="8"/>
      <c r="H27" s="8"/>
      <c r="I27" s="8"/>
      <c r="J27" s="8"/>
    </row>
    <row r="28" spans="2:10" x14ac:dyDescent="0.25">
      <c r="B28" s="9"/>
      <c r="C28" s="115"/>
      <c r="D28" s="8"/>
      <c r="E28" s="8"/>
      <c r="F28" s="8"/>
      <c r="G28" s="8"/>
      <c r="H28" s="8"/>
      <c r="I28" s="8"/>
      <c r="J28" s="8"/>
    </row>
  </sheetData>
  <mergeCells count="8">
    <mergeCell ref="B21:C21"/>
    <mergeCell ref="B4:C4"/>
    <mergeCell ref="B5:C5"/>
    <mergeCell ref="B3:D3"/>
    <mergeCell ref="F3:H3"/>
    <mergeCell ref="F4:G4"/>
    <mergeCell ref="F5:G5"/>
    <mergeCell ref="B20:C20"/>
  </mergeCells>
  <phoneticPr fontId="0" type="noConversion"/>
  <hyperlinks>
    <hyperlink ref="B7" r:id="rId1" display="http://finance.yahoo.com/q?s=EURUSD=X" xr:uid="{00000000-0004-0000-0000-000000000000}"/>
    <hyperlink ref="B8" r:id="rId2" display="http://finance.yahoo.com/q?s=GBPUSD=X" xr:uid="{00000000-0004-0000-0000-000001000000}"/>
    <hyperlink ref="F7" r:id="rId3" display="http://finance.yahoo.com/q?s=EURUSD=X" xr:uid="{00000000-0004-0000-0000-000002000000}"/>
    <hyperlink ref="F8" r:id="rId4" display="http://finance.yahoo.com/q?s=GBPUSD=X" xr:uid="{00000000-0004-0000-0000-000003000000}"/>
    <hyperlink ref="B9" r:id="rId5" display="http://finance.yahoo.com/q?s=AUDUSD=X" xr:uid="{00000000-0004-0000-0000-000004000000}"/>
    <hyperlink ref="F9" r:id="rId6" display="http://finance.yahoo.com/q?s=AUDUSD=X" xr:uid="{00000000-0004-0000-0000-000005000000}"/>
  </hyperlinks>
  <pageMargins left="0.75" right="0.75" top="1" bottom="1" header="0.5" footer="0.5"/>
  <pageSetup fitToHeight="0" orientation="portrait" horizontalDpi="360" verticalDpi="360" r:id="rId7"/>
  <headerFooter alignWithMargin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2B1E7-A407-4B3D-B6C4-15C21BBBF998}">
  <sheetPr>
    <pageSetUpPr fitToPage="1"/>
  </sheetPr>
  <dimension ref="A1:K955"/>
  <sheetViews>
    <sheetView zoomScale="85" zoomScaleNormal="85" workbookViewId="0">
      <pane ySplit="1" topLeftCell="A2" activePane="bottomLeft" state="frozen"/>
      <selection pane="bottomLeft"/>
    </sheetView>
  </sheetViews>
  <sheetFormatPr defaultColWidth="8.77734375" defaultRowHeight="13.2" x14ac:dyDescent="0.25"/>
  <cols>
    <col min="1" max="1" width="12" bestFit="1" customWidth="1"/>
    <col min="2" max="2" width="24.33203125" style="26" customWidth="1"/>
    <col min="3" max="3" width="21.6640625" style="26" customWidth="1"/>
    <col min="4" max="4" width="21.6640625" style="27" customWidth="1"/>
    <col min="5" max="5" width="23.33203125" style="27" bestFit="1" customWidth="1"/>
    <col min="6" max="6" width="21.6640625" style="26" customWidth="1"/>
    <col min="7" max="7" width="13.44140625" customWidth="1"/>
    <col min="8" max="8" width="24.33203125" style="27" customWidth="1"/>
    <col min="9" max="9" width="14.109375" style="27" customWidth="1"/>
    <col min="10" max="10" width="17.77734375" style="27" customWidth="1"/>
  </cols>
  <sheetData>
    <row r="1" spans="1:11" s="80" customFormat="1" ht="19.95" customHeight="1" x14ac:dyDescent="0.25">
      <c r="A1" s="77" t="s">
        <v>26</v>
      </c>
      <c r="B1" s="78" t="s">
        <v>27</v>
      </c>
      <c r="C1" s="78" t="s">
        <v>28</v>
      </c>
      <c r="D1" s="79" t="s">
        <v>3</v>
      </c>
      <c r="E1" s="79" t="s">
        <v>29</v>
      </c>
      <c r="F1" s="78" t="s">
        <v>30</v>
      </c>
      <c r="G1" s="77" t="s">
        <v>31</v>
      </c>
      <c r="H1" s="79" t="s">
        <v>32</v>
      </c>
      <c r="I1" s="79" t="s">
        <v>33</v>
      </c>
      <c r="J1" s="79" t="s">
        <v>34</v>
      </c>
      <c r="K1" s="77"/>
    </row>
    <row r="2" spans="1:11" ht="13.8" thickBot="1" x14ac:dyDescent="0.3">
      <c r="A2" s="54" t="s">
        <v>23</v>
      </c>
      <c r="B2" s="55"/>
      <c r="C2" s="55"/>
      <c r="D2" s="56">
        <f t="shared" ref="D2:G2" si="0">SUM(D3:D955)</f>
        <v>5566773.2731360951</v>
      </c>
      <c r="E2" s="56">
        <f>SUM(E3:E955)</f>
        <v>28310983.200407423</v>
      </c>
      <c r="F2" s="55">
        <f t="shared" si="0"/>
        <v>13390733.32615385</v>
      </c>
      <c r="G2" s="57">
        <f t="shared" si="0"/>
        <v>1287195.8461538465</v>
      </c>
      <c r="H2" s="56"/>
      <c r="I2" s="58">
        <f>(E2-F2)/E2</f>
        <v>0.52701277693665038</v>
      </c>
      <c r="J2" s="58">
        <f>(F2-D2)/F2</f>
        <v>0.58428167169430067</v>
      </c>
    </row>
    <row r="3" spans="1:11" ht="13.8" thickTop="1" x14ac:dyDescent="0.25">
      <c r="A3" s="20">
        <v>625</v>
      </c>
      <c r="B3" s="21">
        <v>5.2</v>
      </c>
      <c r="C3" s="21">
        <v>2.2200000000000002</v>
      </c>
      <c r="D3" s="22">
        <f t="shared" ref="D3:D66" si="1">+C3*G3</f>
        <v>17.760000000000002</v>
      </c>
      <c r="E3" s="22">
        <f t="shared" ref="E3:E66" si="2">B3*G3</f>
        <v>41.6</v>
      </c>
      <c r="F3" s="21">
        <v>29.31</v>
      </c>
      <c r="G3" s="20">
        <v>8</v>
      </c>
      <c r="H3" s="22">
        <f t="shared" ref="H3:H66" si="3">+F3/G3</f>
        <v>3.6637499999999998</v>
      </c>
      <c r="I3" s="23">
        <f t="shared" ref="I3:I66" si="4">(B3-H3)/B3</f>
        <v>0.29543269230769237</v>
      </c>
      <c r="J3" s="23">
        <f t="shared" ref="J3:J66" si="5">(H3-C3)/H3</f>
        <v>0.39406345957011252</v>
      </c>
    </row>
    <row r="4" spans="1:11" x14ac:dyDescent="0.25">
      <c r="A4" s="1">
        <v>700</v>
      </c>
      <c r="B4" s="3">
        <v>7.49</v>
      </c>
      <c r="C4" s="3">
        <v>1.61</v>
      </c>
      <c r="D4" s="24">
        <f t="shared" si="1"/>
        <v>1263.8500000000001</v>
      </c>
      <c r="E4" s="22">
        <f t="shared" si="2"/>
        <v>5879.6500000000005</v>
      </c>
      <c r="F4" s="3">
        <v>2665.35</v>
      </c>
      <c r="G4" s="1">
        <v>785</v>
      </c>
      <c r="H4" s="24">
        <f t="shared" si="3"/>
        <v>3.3953503184713374</v>
      </c>
      <c r="I4" s="25">
        <f t="shared" si="4"/>
        <v>0.5466822004711166</v>
      </c>
      <c r="J4" s="25">
        <f t="shared" si="5"/>
        <v>0.52582212467405776</v>
      </c>
    </row>
    <row r="5" spans="1:11" x14ac:dyDescent="0.25">
      <c r="A5" s="1">
        <v>763</v>
      </c>
      <c r="B5" s="3">
        <v>19.989999999999998</v>
      </c>
      <c r="C5" s="3">
        <v>3.12</v>
      </c>
      <c r="D5" s="24">
        <f t="shared" si="1"/>
        <v>1326</v>
      </c>
      <c r="E5" s="22">
        <f t="shared" si="2"/>
        <v>8495.75</v>
      </c>
      <c r="F5" s="3">
        <v>3791.46</v>
      </c>
      <c r="G5" s="1">
        <v>425</v>
      </c>
      <c r="H5" s="24">
        <f t="shared" si="3"/>
        <v>8.9210823529411769</v>
      </c>
      <c r="I5" s="25">
        <f t="shared" si="4"/>
        <v>0.55372274372480357</v>
      </c>
      <c r="J5" s="25">
        <f t="shared" si="5"/>
        <v>0.65026665189663091</v>
      </c>
    </row>
    <row r="6" spans="1:11" x14ac:dyDescent="0.25">
      <c r="A6" s="1">
        <v>764</v>
      </c>
      <c r="B6" s="3">
        <v>24.6</v>
      </c>
      <c r="C6" s="3">
        <v>4.12</v>
      </c>
      <c r="D6" s="24">
        <f t="shared" si="1"/>
        <v>412</v>
      </c>
      <c r="E6" s="22">
        <f t="shared" si="2"/>
        <v>2460</v>
      </c>
      <c r="F6" s="3">
        <v>1090.8800000000001</v>
      </c>
      <c r="G6" s="1">
        <v>100</v>
      </c>
      <c r="H6" s="24">
        <f t="shared" si="3"/>
        <v>10.908800000000001</v>
      </c>
      <c r="I6" s="25">
        <f t="shared" si="4"/>
        <v>0.5565528455284553</v>
      </c>
      <c r="J6" s="25">
        <f t="shared" si="5"/>
        <v>0.62232326195365217</v>
      </c>
    </row>
    <row r="7" spans="1:11" x14ac:dyDescent="0.25">
      <c r="A7" s="1">
        <v>770</v>
      </c>
      <c r="B7" s="3">
        <v>19.649999999999999</v>
      </c>
      <c r="C7" s="3">
        <v>3.34</v>
      </c>
      <c r="D7" s="24">
        <f t="shared" si="1"/>
        <v>2748.8199999999997</v>
      </c>
      <c r="E7" s="22">
        <f t="shared" si="2"/>
        <v>16171.949999999999</v>
      </c>
      <c r="F7" s="3">
        <v>7351.19</v>
      </c>
      <c r="G7" s="1">
        <v>823</v>
      </c>
      <c r="H7" s="24">
        <f t="shared" si="3"/>
        <v>8.9321871202916157</v>
      </c>
      <c r="I7" s="25">
        <f t="shared" si="4"/>
        <v>0.54543576995971421</v>
      </c>
      <c r="J7" s="25">
        <f t="shared" si="5"/>
        <v>0.62607142517061865</v>
      </c>
    </row>
    <row r="8" spans="1:11" x14ac:dyDescent="0.25">
      <c r="A8" s="1">
        <v>771</v>
      </c>
      <c r="B8" s="3">
        <v>5.65</v>
      </c>
      <c r="C8" s="3">
        <v>0.36</v>
      </c>
      <c r="D8" s="24">
        <f t="shared" si="1"/>
        <v>1260</v>
      </c>
      <c r="E8" s="22">
        <f t="shared" si="2"/>
        <v>19775</v>
      </c>
      <c r="F8" s="3">
        <v>8949.44</v>
      </c>
      <c r="G8" s="1">
        <v>3500</v>
      </c>
      <c r="H8" s="24">
        <f t="shared" si="3"/>
        <v>2.5569828571428572</v>
      </c>
      <c r="I8" s="25">
        <f t="shared" si="4"/>
        <v>0.5474366624525917</v>
      </c>
      <c r="J8" s="25">
        <f t="shared" si="5"/>
        <v>0.85920906782994244</v>
      </c>
    </row>
    <row r="9" spans="1:11" x14ac:dyDescent="0.25">
      <c r="A9" s="1">
        <v>781</v>
      </c>
      <c r="B9" s="3">
        <v>6.75</v>
      </c>
      <c r="C9" s="3">
        <v>0.68</v>
      </c>
      <c r="D9" s="24">
        <f t="shared" si="1"/>
        <v>999.6</v>
      </c>
      <c r="E9" s="22">
        <f t="shared" si="2"/>
        <v>9922.5</v>
      </c>
      <c r="F9" s="3">
        <v>4601.05</v>
      </c>
      <c r="G9" s="1">
        <v>1470</v>
      </c>
      <c r="H9" s="24">
        <f t="shared" si="3"/>
        <v>3.1299659863945579</v>
      </c>
      <c r="I9" s="25">
        <f t="shared" si="4"/>
        <v>0.53630133534895441</v>
      </c>
      <c r="J9" s="25">
        <f t="shared" si="5"/>
        <v>0.78274524293367809</v>
      </c>
    </row>
    <row r="10" spans="1:11" x14ac:dyDescent="0.25">
      <c r="A10" s="1">
        <v>1001</v>
      </c>
      <c r="B10" s="3">
        <v>5.9</v>
      </c>
      <c r="C10" s="3">
        <v>0.73</v>
      </c>
      <c r="D10" s="24">
        <f t="shared" si="1"/>
        <v>731.46</v>
      </c>
      <c r="E10" s="22">
        <f t="shared" si="2"/>
        <v>5911.8</v>
      </c>
      <c r="F10" s="3">
        <v>2690.47</v>
      </c>
      <c r="G10" s="1">
        <v>1002</v>
      </c>
      <c r="H10" s="24">
        <f t="shared" si="3"/>
        <v>2.6850998003992013</v>
      </c>
      <c r="I10" s="25">
        <f t="shared" si="4"/>
        <v>0.54489833891538964</v>
      </c>
      <c r="J10" s="25">
        <f t="shared" si="5"/>
        <v>0.72812928596118887</v>
      </c>
    </row>
    <row r="11" spans="1:11" x14ac:dyDescent="0.25">
      <c r="A11" s="1">
        <v>1010</v>
      </c>
      <c r="B11" s="3">
        <v>5.2</v>
      </c>
      <c r="C11" s="3">
        <v>0.97</v>
      </c>
      <c r="D11" s="24">
        <f t="shared" si="1"/>
        <v>942.83999999999992</v>
      </c>
      <c r="E11" s="22">
        <f t="shared" si="2"/>
        <v>5054.4000000000005</v>
      </c>
      <c r="F11" s="3">
        <v>2241.1799999999998</v>
      </c>
      <c r="G11" s="1">
        <v>972</v>
      </c>
      <c r="H11" s="24">
        <f t="shared" si="3"/>
        <v>2.3057407407407404</v>
      </c>
      <c r="I11" s="25">
        <f t="shared" si="4"/>
        <v>0.55658831908831918</v>
      </c>
      <c r="J11" s="25">
        <f t="shared" si="5"/>
        <v>0.57931089872299413</v>
      </c>
    </row>
    <row r="12" spans="1:11" x14ac:dyDescent="0.25">
      <c r="A12" s="1">
        <v>1020</v>
      </c>
      <c r="B12" s="3">
        <v>5.49</v>
      </c>
      <c r="C12" s="3">
        <v>0.79</v>
      </c>
      <c r="D12" s="24">
        <f t="shared" si="1"/>
        <v>979.6</v>
      </c>
      <c r="E12" s="22">
        <f t="shared" si="2"/>
        <v>6807.6</v>
      </c>
      <c r="F12" s="3">
        <v>2988.69</v>
      </c>
      <c r="G12" s="1">
        <v>1240</v>
      </c>
      <c r="H12" s="24">
        <f t="shared" si="3"/>
        <v>2.4102338709677418</v>
      </c>
      <c r="I12" s="25">
        <f t="shared" si="4"/>
        <v>0.56097743698219638</v>
      </c>
      <c r="J12" s="25">
        <f t="shared" si="5"/>
        <v>0.67223097745165938</v>
      </c>
    </row>
    <row r="13" spans="1:11" x14ac:dyDescent="0.25">
      <c r="A13" s="1">
        <v>1040</v>
      </c>
      <c r="B13" s="3">
        <v>10.35</v>
      </c>
      <c r="C13" s="3">
        <v>0.94</v>
      </c>
      <c r="D13" s="24">
        <f t="shared" si="1"/>
        <v>1978.6999999999998</v>
      </c>
      <c r="E13" s="22">
        <f t="shared" si="2"/>
        <v>21786.75</v>
      </c>
      <c r="F13" s="3">
        <v>9985.02</v>
      </c>
      <c r="G13" s="1">
        <v>2105</v>
      </c>
      <c r="H13" s="24">
        <f t="shared" si="3"/>
        <v>4.7434774346793347</v>
      </c>
      <c r="I13" s="25">
        <f t="shared" si="4"/>
        <v>0.54169300148025745</v>
      </c>
      <c r="J13" s="25">
        <f t="shared" si="5"/>
        <v>0.8018331460527871</v>
      </c>
    </row>
    <row r="14" spans="1:11" x14ac:dyDescent="0.25">
      <c r="A14" s="1">
        <v>1042</v>
      </c>
      <c r="B14" s="3">
        <v>13.99</v>
      </c>
      <c r="C14" s="3">
        <v>1.65</v>
      </c>
      <c r="D14" s="24">
        <f t="shared" si="1"/>
        <v>3463.35</v>
      </c>
      <c r="E14" s="22">
        <f t="shared" si="2"/>
        <v>29365.010000000002</v>
      </c>
      <c r="F14" s="3">
        <v>12882.96</v>
      </c>
      <c r="G14" s="1">
        <v>2099</v>
      </c>
      <c r="H14" s="24">
        <f t="shared" si="3"/>
        <v>6.1376655550262029</v>
      </c>
      <c r="I14" s="25">
        <f t="shared" si="4"/>
        <v>0.56128194746060023</v>
      </c>
      <c r="J14" s="25">
        <f t="shared" si="5"/>
        <v>0.73116814769276617</v>
      </c>
    </row>
    <row r="15" spans="1:11" x14ac:dyDescent="0.25">
      <c r="A15" s="1">
        <v>1067</v>
      </c>
      <c r="B15" s="3">
        <v>10.99</v>
      </c>
      <c r="C15" s="3">
        <v>2.02</v>
      </c>
      <c r="D15" s="24">
        <f t="shared" si="1"/>
        <v>1256.44</v>
      </c>
      <c r="E15" s="22">
        <f t="shared" si="2"/>
        <v>6835.78</v>
      </c>
      <c r="F15" s="3">
        <v>3008.14</v>
      </c>
      <c r="G15" s="1">
        <v>622</v>
      </c>
      <c r="H15" s="24">
        <f t="shared" si="3"/>
        <v>4.8362379421221862</v>
      </c>
      <c r="I15" s="25">
        <f t="shared" si="4"/>
        <v>0.55994195249115686</v>
      </c>
      <c r="J15" s="25">
        <f t="shared" si="5"/>
        <v>0.58231997180982265</v>
      </c>
    </row>
    <row r="16" spans="1:11" x14ac:dyDescent="0.25">
      <c r="A16" s="1">
        <v>1068</v>
      </c>
      <c r="B16" s="3">
        <v>19.649999999999999</v>
      </c>
      <c r="C16" s="3">
        <v>3.94</v>
      </c>
      <c r="D16" s="24">
        <f t="shared" si="1"/>
        <v>2163.06</v>
      </c>
      <c r="E16" s="22">
        <f t="shared" si="2"/>
        <v>10787.849999999999</v>
      </c>
      <c r="F16" s="3">
        <v>4866.2</v>
      </c>
      <c r="G16" s="1">
        <v>549</v>
      </c>
      <c r="H16" s="24">
        <f t="shared" si="3"/>
        <v>8.8637522768670305</v>
      </c>
      <c r="I16" s="25">
        <f t="shared" si="4"/>
        <v>0.54891845919251747</v>
      </c>
      <c r="J16" s="25">
        <f t="shared" si="5"/>
        <v>0.55549299247873085</v>
      </c>
    </row>
    <row r="17" spans="1:10" x14ac:dyDescent="0.25">
      <c r="A17" s="1">
        <v>1070</v>
      </c>
      <c r="B17" s="3">
        <v>10.199999999999999</v>
      </c>
      <c r="C17" s="3">
        <v>1.33</v>
      </c>
      <c r="D17" s="24">
        <f t="shared" si="1"/>
        <v>1204.98</v>
      </c>
      <c r="E17" s="22">
        <f t="shared" si="2"/>
        <v>9241.1999999999989</v>
      </c>
      <c r="F17" s="3">
        <v>3958.43</v>
      </c>
      <c r="G17" s="1">
        <v>906</v>
      </c>
      <c r="H17" s="24">
        <f t="shared" si="3"/>
        <v>4.3691280353200881</v>
      </c>
      <c r="I17" s="25">
        <f t="shared" si="4"/>
        <v>0.57165411418430501</v>
      </c>
      <c r="J17" s="25">
        <f t="shared" si="5"/>
        <v>0.69559143397761225</v>
      </c>
    </row>
    <row r="18" spans="1:10" x14ac:dyDescent="0.25">
      <c r="A18" s="1">
        <v>1071</v>
      </c>
      <c r="B18" s="3">
        <v>15.49</v>
      </c>
      <c r="C18" s="3">
        <v>1.95</v>
      </c>
      <c r="D18" s="24">
        <f t="shared" si="1"/>
        <v>3129.75</v>
      </c>
      <c r="E18" s="22">
        <f t="shared" si="2"/>
        <v>24861.45</v>
      </c>
      <c r="F18" s="3">
        <v>10645.56</v>
      </c>
      <c r="G18" s="1">
        <v>1605</v>
      </c>
      <c r="H18" s="24">
        <f t="shared" si="3"/>
        <v>6.6327476635514016</v>
      </c>
      <c r="I18" s="25">
        <f t="shared" si="4"/>
        <v>0.57180454076491927</v>
      </c>
      <c r="J18" s="25">
        <f t="shared" si="5"/>
        <v>0.70600419329748731</v>
      </c>
    </row>
    <row r="19" spans="1:10" x14ac:dyDescent="0.25">
      <c r="A19" s="1">
        <v>1072</v>
      </c>
      <c r="B19" s="3">
        <v>21.7</v>
      </c>
      <c r="C19" s="3">
        <v>2.87</v>
      </c>
      <c r="D19" s="24">
        <f t="shared" si="1"/>
        <v>1770.79</v>
      </c>
      <c r="E19" s="22">
        <f t="shared" si="2"/>
        <v>13388.9</v>
      </c>
      <c r="F19" s="3">
        <v>5844.97</v>
      </c>
      <c r="G19" s="1">
        <v>617</v>
      </c>
      <c r="H19" s="24">
        <f t="shared" si="3"/>
        <v>9.4732090761750403</v>
      </c>
      <c r="I19" s="25">
        <f t="shared" si="4"/>
        <v>0.56344658635138067</v>
      </c>
      <c r="J19" s="25">
        <f t="shared" si="5"/>
        <v>0.69704036119945867</v>
      </c>
    </row>
    <row r="20" spans="1:10" x14ac:dyDescent="0.25">
      <c r="A20" s="1">
        <v>1073</v>
      </c>
      <c r="B20" s="3">
        <v>30.85</v>
      </c>
      <c r="C20" s="3">
        <v>1.49</v>
      </c>
      <c r="D20" s="24">
        <f t="shared" si="1"/>
        <v>657.09</v>
      </c>
      <c r="E20" s="22">
        <f t="shared" si="2"/>
        <v>13604.85</v>
      </c>
      <c r="F20" s="3">
        <v>6005.6</v>
      </c>
      <c r="G20" s="1">
        <v>441</v>
      </c>
      <c r="H20" s="24">
        <f t="shared" si="3"/>
        <v>13.618140589569162</v>
      </c>
      <c r="I20" s="25">
        <f t="shared" si="4"/>
        <v>0.55856918672385214</v>
      </c>
      <c r="J20" s="25">
        <f t="shared" si="5"/>
        <v>0.89058711868922336</v>
      </c>
    </row>
    <row r="21" spans="1:10" x14ac:dyDescent="0.25">
      <c r="A21" s="1">
        <v>1078</v>
      </c>
      <c r="B21" s="3">
        <v>15.25</v>
      </c>
      <c r="C21" s="3">
        <v>1.71</v>
      </c>
      <c r="D21" s="24">
        <f t="shared" si="1"/>
        <v>1197</v>
      </c>
      <c r="E21" s="22">
        <f t="shared" si="2"/>
        <v>10675</v>
      </c>
      <c r="F21" s="3">
        <v>7500</v>
      </c>
      <c r="G21" s="1">
        <v>700</v>
      </c>
      <c r="H21" s="24">
        <f t="shared" si="3"/>
        <v>10.714285714285714</v>
      </c>
      <c r="I21" s="25">
        <f t="shared" si="4"/>
        <v>0.29742388758782207</v>
      </c>
      <c r="J21" s="25">
        <f t="shared" si="5"/>
        <v>0.84040000000000004</v>
      </c>
    </row>
    <row r="22" spans="1:10" x14ac:dyDescent="0.25">
      <c r="A22" s="1">
        <v>1080</v>
      </c>
      <c r="B22" s="3">
        <v>13.99</v>
      </c>
      <c r="C22" s="3">
        <v>1.94</v>
      </c>
      <c r="D22" s="24">
        <f t="shared" si="1"/>
        <v>2312.48</v>
      </c>
      <c r="E22" s="22">
        <f t="shared" si="2"/>
        <v>16676.080000000002</v>
      </c>
      <c r="F22" s="3">
        <v>7393.36</v>
      </c>
      <c r="G22" s="1">
        <v>1192</v>
      </c>
      <c r="H22" s="24">
        <f t="shared" si="3"/>
        <v>6.20248322147651</v>
      </c>
      <c r="I22" s="25">
        <f t="shared" si="4"/>
        <v>0.55664880475507439</v>
      </c>
      <c r="J22" s="25">
        <f t="shared" si="5"/>
        <v>0.68722204789162156</v>
      </c>
    </row>
    <row r="23" spans="1:10" x14ac:dyDescent="0.25">
      <c r="A23" s="1">
        <v>1084</v>
      </c>
      <c r="B23" s="3">
        <v>20.3</v>
      </c>
      <c r="C23" s="3">
        <v>2.5299999999999998</v>
      </c>
      <c r="D23" s="24">
        <f t="shared" si="1"/>
        <v>1001.8799999999999</v>
      </c>
      <c r="E23" s="22">
        <f t="shared" si="2"/>
        <v>8038.8</v>
      </c>
      <c r="F23" s="3">
        <v>3559.89</v>
      </c>
      <c r="G23" s="1">
        <v>396</v>
      </c>
      <c r="H23" s="24">
        <f t="shared" si="3"/>
        <v>8.9896212121212127</v>
      </c>
      <c r="I23" s="25">
        <f t="shared" si="4"/>
        <v>0.55716151664427527</v>
      </c>
      <c r="J23" s="25">
        <f t="shared" si="5"/>
        <v>0.71856433766211891</v>
      </c>
    </row>
    <row r="24" spans="1:10" x14ac:dyDescent="0.25">
      <c r="A24" s="1">
        <v>1085</v>
      </c>
      <c r="B24" s="3">
        <v>28.65</v>
      </c>
      <c r="C24" s="3">
        <v>3.68</v>
      </c>
      <c r="D24" s="24">
        <f t="shared" si="1"/>
        <v>1067.2</v>
      </c>
      <c r="E24" s="22">
        <f t="shared" si="2"/>
        <v>8308.5</v>
      </c>
      <c r="F24" s="3">
        <v>3659.58</v>
      </c>
      <c r="G24" s="1">
        <v>290</v>
      </c>
      <c r="H24" s="24">
        <f t="shared" si="3"/>
        <v>12.619241379310344</v>
      </c>
      <c r="I24" s="25">
        <f t="shared" si="4"/>
        <v>0.55953782271168073</v>
      </c>
      <c r="J24" s="25">
        <f t="shared" si="5"/>
        <v>0.7083818361669918</v>
      </c>
    </row>
    <row r="25" spans="1:10" x14ac:dyDescent="0.25">
      <c r="A25" s="1">
        <v>1086</v>
      </c>
      <c r="B25" s="3">
        <v>16.989999999999998</v>
      </c>
      <c r="C25" s="3">
        <v>1.7</v>
      </c>
      <c r="D25" s="24">
        <f t="shared" si="1"/>
        <v>1344.7</v>
      </c>
      <c r="E25" s="22">
        <f t="shared" si="2"/>
        <v>13439.089999999998</v>
      </c>
      <c r="F25" s="3">
        <v>5258.37</v>
      </c>
      <c r="G25" s="1">
        <v>791</v>
      </c>
      <c r="H25" s="24">
        <f t="shared" si="3"/>
        <v>6.6477496839443742</v>
      </c>
      <c r="I25" s="25">
        <f t="shared" si="4"/>
        <v>0.60872573961481025</v>
      </c>
      <c r="J25" s="25">
        <f t="shared" si="5"/>
        <v>0.744274366391106</v>
      </c>
    </row>
    <row r="26" spans="1:10" x14ac:dyDescent="0.25">
      <c r="A26" s="1">
        <v>1087</v>
      </c>
      <c r="B26" s="3">
        <v>23.35</v>
      </c>
      <c r="C26" s="3">
        <v>2.4900000000000002</v>
      </c>
      <c r="D26" s="24">
        <f t="shared" si="1"/>
        <v>1620.9900000000002</v>
      </c>
      <c r="E26" s="22">
        <f t="shared" si="2"/>
        <v>15200.85</v>
      </c>
      <c r="F26" s="3">
        <v>6522.57</v>
      </c>
      <c r="G26" s="1">
        <v>651</v>
      </c>
      <c r="H26" s="24">
        <f t="shared" si="3"/>
        <v>10.019308755760369</v>
      </c>
      <c r="I26" s="25">
        <f t="shared" si="4"/>
        <v>0.57090754793317477</v>
      </c>
      <c r="J26" s="25">
        <f t="shared" si="5"/>
        <v>0.75147986146564927</v>
      </c>
    </row>
    <row r="27" spans="1:10" x14ac:dyDescent="0.25">
      <c r="A27" s="1">
        <v>1125</v>
      </c>
      <c r="B27" s="3">
        <v>20.350000000000001</v>
      </c>
      <c r="C27" s="3">
        <v>3.7</v>
      </c>
      <c r="D27" s="24">
        <f t="shared" si="1"/>
        <v>2120.1</v>
      </c>
      <c r="E27" s="22">
        <f t="shared" si="2"/>
        <v>11660.550000000001</v>
      </c>
      <c r="F27" s="3">
        <v>4800.03</v>
      </c>
      <c r="G27" s="1">
        <v>573</v>
      </c>
      <c r="H27" s="24">
        <f t="shared" si="3"/>
        <v>8.3770157068062829</v>
      </c>
      <c r="I27" s="25">
        <f t="shared" si="4"/>
        <v>0.5883530365205758</v>
      </c>
      <c r="J27" s="25">
        <f t="shared" si="5"/>
        <v>0.55831526052962166</v>
      </c>
    </row>
    <row r="28" spans="1:10" x14ac:dyDescent="0.25">
      <c r="A28" s="1">
        <v>1132</v>
      </c>
      <c r="B28" s="3">
        <v>14.49</v>
      </c>
      <c r="C28" s="3">
        <v>3.84</v>
      </c>
      <c r="D28" s="24">
        <f t="shared" si="1"/>
        <v>2177.2799999999997</v>
      </c>
      <c r="E28" s="22">
        <f t="shared" si="2"/>
        <v>8215.83</v>
      </c>
      <c r="F28" s="3">
        <v>4491.41</v>
      </c>
      <c r="G28" s="1">
        <v>567</v>
      </c>
      <c r="H28" s="24">
        <f t="shared" si="3"/>
        <v>7.921358024691358</v>
      </c>
      <c r="I28" s="25">
        <f t="shared" si="4"/>
        <v>0.45332242755753221</v>
      </c>
      <c r="J28" s="25">
        <f t="shared" si="5"/>
        <v>0.51523463678443959</v>
      </c>
    </row>
    <row r="29" spans="1:10" x14ac:dyDescent="0.25">
      <c r="A29" s="1">
        <v>1137</v>
      </c>
      <c r="B29" s="3">
        <v>20.399999999999999</v>
      </c>
      <c r="C29" s="3">
        <v>3.53</v>
      </c>
      <c r="D29" s="24">
        <f t="shared" si="1"/>
        <v>1270.8</v>
      </c>
      <c r="E29" s="22">
        <f t="shared" si="2"/>
        <v>7343.9999999999991</v>
      </c>
      <c r="F29" s="3">
        <v>3194.25</v>
      </c>
      <c r="G29" s="1">
        <v>360</v>
      </c>
      <c r="H29" s="24">
        <f t="shared" si="3"/>
        <v>8.8729166666666668</v>
      </c>
      <c r="I29" s="25">
        <f t="shared" si="4"/>
        <v>0.56505310457516333</v>
      </c>
      <c r="J29" s="25">
        <f t="shared" si="5"/>
        <v>0.60216013148626446</v>
      </c>
    </row>
    <row r="30" spans="1:10" x14ac:dyDescent="0.25">
      <c r="A30" s="1">
        <v>1138</v>
      </c>
      <c r="B30" s="3">
        <v>11.35</v>
      </c>
      <c r="C30" s="3">
        <v>1.26</v>
      </c>
      <c r="D30" s="24">
        <f t="shared" si="1"/>
        <v>248.22</v>
      </c>
      <c r="E30" s="22">
        <f t="shared" si="2"/>
        <v>2235.9499999999998</v>
      </c>
      <c r="F30" s="3">
        <v>985.31</v>
      </c>
      <c r="G30" s="1">
        <v>197</v>
      </c>
      <c r="H30" s="24">
        <f t="shared" si="3"/>
        <v>5.0015736040609138</v>
      </c>
      <c r="I30" s="25">
        <f t="shared" si="4"/>
        <v>0.55933272210917062</v>
      </c>
      <c r="J30" s="25">
        <f t="shared" si="5"/>
        <v>0.74807928469212737</v>
      </c>
    </row>
    <row r="31" spans="1:10" x14ac:dyDescent="0.25">
      <c r="A31" s="1">
        <v>1140</v>
      </c>
      <c r="B31" s="3">
        <v>30.2</v>
      </c>
      <c r="C31" s="3">
        <v>5.54</v>
      </c>
      <c r="D31" s="24">
        <f t="shared" si="1"/>
        <v>2249.2400000000002</v>
      </c>
      <c r="E31" s="22">
        <f t="shared" si="2"/>
        <v>12261.199999999999</v>
      </c>
      <c r="F31" s="3">
        <v>5360.18</v>
      </c>
      <c r="G31" s="1">
        <v>406</v>
      </c>
      <c r="H31" s="24">
        <f t="shared" si="3"/>
        <v>13.20241379310345</v>
      </c>
      <c r="I31" s="25">
        <f t="shared" si="4"/>
        <v>0.56283398036081289</v>
      </c>
      <c r="J31" s="25">
        <f t="shared" si="5"/>
        <v>0.5803797633661556</v>
      </c>
    </row>
    <row r="32" spans="1:10" x14ac:dyDescent="0.25">
      <c r="A32" s="1">
        <v>1145</v>
      </c>
      <c r="B32" s="3">
        <v>7.49</v>
      </c>
      <c r="C32" s="3">
        <v>1.74</v>
      </c>
      <c r="D32" s="24">
        <f t="shared" si="1"/>
        <v>1231.92</v>
      </c>
      <c r="E32" s="22">
        <f t="shared" si="2"/>
        <v>5302.92</v>
      </c>
      <c r="F32" s="3">
        <v>2495.33</v>
      </c>
      <c r="G32" s="1">
        <v>708</v>
      </c>
      <c r="H32" s="24">
        <f t="shared" si="3"/>
        <v>3.5244774011299436</v>
      </c>
      <c r="I32" s="25">
        <f t="shared" si="4"/>
        <v>0.52944226954206364</v>
      </c>
      <c r="J32" s="25">
        <f t="shared" si="5"/>
        <v>0.50630978668152105</v>
      </c>
    </row>
    <row r="33" spans="1:10" x14ac:dyDescent="0.25">
      <c r="A33" s="1">
        <v>1146</v>
      </c>
      <c r="B33" s="3">
        <v>13.2</v>
      </c>
      <c r="C33" s="3">
        <v>3.25</v>
      </c>
      <c r="D33" s="24">
        <f t="shared" si="1"/>
        <v>3211</v>
      </c>
      <c r="E33" s="22">
        <f t="shared" si="2"/>
        <v>13041.599999999999</v>
      </c>
      <c r="F33" s="3">
        <v>5923.94</v>
      </c>
      <c r="G33" s="1">
        <v>988</v>
      </c>
      <c r="H33" s="24">
        <f t="shared" si="3"/>
        <v>5.9958906882591085</v>
      </c>
      <c r="I33" s="25">
        <f t="shared" si="4"/>
        <v>0.54576585695006752</v>
      </c>
      <c r="J33" s="25">
        <f t="shared" si="5"/>
        <v>0.45796209954861117</v>
      </c>
    </row>
    <row r="34" spans="1:10" x14ac:dyDescent="0.25">
      <c r="A34" s="1">
        <v>1227</v>
      </c>
      <c r="B34" s="3">
        <v>12.4</v>
      </c>
      <c r="C34" s="3">
        <v>1.71</v>
      </c>
      <c r="D34" s="24">
        <f t="shared" si="1"/>
        <v>961.02</v>
      </c>
      <c r="E34" s="22">
        <f t="shared" si="2"/>
        <v>6968.8</v>
      </c>
      <c r="F34" s="3">
        <v>3051.91</v>
      </c>
      <c r="G34" s="1">
        <v>562</v>
      </c>
      <c r="H34" s="24">
        <f t="shared" si="3"/>
        <v>5.4304448398576506</v>
      </c>
      <c r="I34" s="25">
        <f t="shared" si="4"/>
        <v>0.56206090001147979</v>
      </c>
      <c r="J34" s="25">
        <f t="shared" si="5"/>
        <v>0.68510866965277484</v>
      </c>
    </row>
    <row r="35" spans="1:10" x14ac:dyDescent="0.25">
      <c r="A35" s="1">
        <v>1230</v>
      </c>
      <c r="B35" s="3">
        <v>23.35</v>
      </c>
      <c r="C35" s="3">
        <v>3.26</v>
      </c>
      <c r="D35" s="24">
        <f t="shared" si="1"/>
        <v>1046.46</v>
      </c>
      <c r="E35" s="22">
        <f t="shared" si="2"/>
        <v>7495.35</v>
      </c>
      <c r="F35" s="3">
        <v>3464.15</v>
      </c>
      <c r="G35" s="1">
        <v>321</v>
      </c>
      <c r="H35" s="24">
        <f t="shared" si="3"/>
        <v>10.791744548286605</v>
      </c>
      <c r="I35" s="25">
        <f t="shared" si="4"/>
        <v>0.5378267859406165</v>
      </c>
      <c r="J35" s="25">
        <f t="shared" si="5"/>
        <v>0.69791723799489058</v>
      </c>
    </row>
    <row r="36" spans="1:10" x14ac:dyDescent="0.25">
      <c r="A36" s="1">
        <v>1231</v>
      </c>
      <c r="B36" s="3">
        <v>32.99</v>
      </c>
      <c r="C36" s="3">
        <v>4.8499999999999996</v>
      </c>
      <c r="D36" s="24">
        <f t="shared" si="1"/>
        <v>1532.6</v>
      </c>
      <c r="E36" s="22">
        <f t="shared" si="2"/>
        <v>10424.84</v>
      </c>
      <c r="F36" s="3">
        <v>4562.07</v>
      </c>
      <c r="G36" s="1">
        <v>316</v>
      </c>
      <c r="H36" s="24">
        <f t="shared" si="3"/>
        <v>14.436930379746835</v>
      </c>
      <c r="I36" s="25">
        <f t="shared" si="4"/>
        <v>0.5623846505078256</v>
      </c>
      <c r="J36" s="25">
        <f t="shared" si="5"/>
        <v>0.66405600966228051</v>
      </c>
    </row>
    <row r="37" spans="1:10" x14ac:dyDescent="0.25">
      <c r="A37" s="1">
        <v>1250</v>
      </c>
      <c r="B37" s="3">
        <v>12.2</v>
      </c>
      <c r="C37" s="3">
        <v>1.36</v>
      </c>
      <c r="D37" s="24">
        <f t="shared" si="1"/>
        <v>1506.88</v>
      </c>
      <c r="E37" s="22">
        <f t="shared" si="2"/>
        <v>13517.599999999999</v>
      </c>
      <c r="F37" s="3">
        <v>5224.93</v>
      </c>
      <c r="G37" s="1">
        <v>1108</v>
      </c>
      <c r="H37" s="24">
        <f t="shared" si="3"/>
        <v>4.7156407942238268</v>
      </c>
      <c r="I37" s="25">
        <f t="shared" si="4"/>
        <v>0.61347206604722726</v>
      </c>
      <c r="J37" s="25">
        <f t="shared" si="5"/>
        <v>0.71159805011741772</v>
      </c>
    </row>
    <row r="38" spans="1:10" x14ac:dyDescent="0.25">
      <c r="A38" s="1">
        <v>1260</v>
      </c>
      <c r="B38" s="3">
        <v>22.75</v>
      </c>
      <c r="C38" s="3">
        <v>2.6</v>
      </c>
      <c r="D38" s="24">
        <f t="shared" si="1"/>
        <v>3200.6</v>
      </c>
      <c r="E38" s="22">
        <f t="shared" si="2"/>
        <v>28005.25</v>
      </c>
      <c r="F38" s="3">
        <v>12069.35</v>
      </c>
      <c r="G38" s="1">
        <v>1231</v>
      </c>
      <c r="H38" s="24">
        <f t="shared" si="3"/>
        <v>9.8045085296506915</v>
      </c>
      <c r="I38" s="25">
        <f t="shared" si="4"/>
        <v>0.56903259210326629</v>
      </c>
      <c r="J38" s="25">
        <f t="shared" si="5"/>
        <v>0.73481587657993186</v>
      </c>
    </row>
    <row r="39" spans="1:10" x14ac:dyDescent="0.25">
      <c r="A39" s="1">
        <v>1261</v>
      </c>
      <c r="B39" s="3">
        <v>31.6</v>
      </c>
      <c r="C39" s="3">
        <v>3.8</v>
      </c>
      <c r="D39" s="24">
        <f t="shared" si="1"/>
        <v>2728.4</v>
      </c>
      <c r="E39" s="22">
        <f t="shared" si="2"/>
        <v>22688.799999999999</v>
      </c>
      <c r="F39" s="3">
        <v>9533.69</v>
      </c>
      <c r="G39" s="1">
        <v>718</v>
      </c>
      <c r="H39" s="24">
        <f t="shared" si="3"/>
        <v>13.278119777158775</v>
      </c>
      <c r="I39" s="25">
        <f t="shared" si="4"/>
        <v>0.57980633616586152</v>
      </c>
      <c r="J39" s="25">
        <f t="shared" si="5"/>
        <v>0.71381490272916359</v>
      </c>
    </row>
    <row r="40" spans="1:10" x14ac:dyDescent="0.25">
      <c r="A40" s="1">
        <v>1310</v>
      </c>
      <c r="B40" s="3">
        <v>9.99</v>
      </c>
      <c r="C40" s="3">
        <v>1.81</v>
      </c>
      <c r="D40" s="24">
        <f t="shared" si="1"/>
        <v>1257.95</v>
      </c>
      <c r="E40" s="22">
        <f t="shared" si="2"/>
        <v>6943.05</v>
      </c>
      <c r="F40" s="3">
        <v>3173.09</v>
      </c>
      <c r="G40" s="1">
        <v>695</v>
      </c>
      <c r="H40" s="24">
        <f t="shared" si="3"/>
        <v>4.5655971223021581</v>
      </c>
      <c r="I40" s="25">
        <f t="shared" si="4"/>
        <v>0.542983271040825</v>
      </c>
      <c r="J40" s="25">
        <f t="shared" si="5"/>
        <v>0.60355678534173307</v>
      </c>
    </row>
    <row r="41" spans="1:10" x14ac:dyDescent="0.25">
      <c r="A41" s="1">
        <v>1320</v>
      </c>
      <c r="B41" s="3">
        <v>13.99</v>
      </c>
      <c r="C41" s="3">
        <v>2.66</v>
      </c>
      <c r="D41" s="24">
        <f t="shared" si="1"/>
        <v>2665.32</v>
      </c>
      <c r="E41" s="22">
        <f t="shared" si="2"/>
        <v>14017.98</v>
      </c>
      <c r="F41" s="3">
        <v>6461.07</v>
      </c>
      <c r="G41" s="1">
        <v>1002</v>
      </c>
      <c r="H41" s="24">
        <f t="shared" si="3"/>
        <v>6.4481736526946101</v>
      </c>
      <c r="I41" s="25">
        <f t="shared" si="4"/>
        <v>0.53908694405328017</v>
      </c>
      <c r="J41" s="25">
        <f t="shared" si="5"/>
        <v>0.58748009230669218</v>
      </c>
    </row>
    <row r="42" spans="1:10" x14ac:dyDescent="0.25">
      <c r="A42" s="1">
        <v>1330</v>
      </c>
      <c r="B42" s="3">
        <v>26.25</v>
      </c>
      <c r="C42" s="3">
        <v>5.15</v>
      </c>
      <c r="D42" s="24">
        <f t="shared" si="1"/>
        <v>1792.2</v>
      </c>
      <c r="E42" s="22">
        <f t="shared" si="2"/>
        <v>9135</v>
      </c>
      <c r="F42" s="3">
        <v>4160.1400000000003</v>
      </c>
      <c r="G42" s="1">
        <v>348</v>
      </c>
      <c r="H42" s="24">
        <f t="shared" si="3"/>
        <v>11.954425287356322</v>
      </c>
      <c r="I42" s="25">
        <f t="shared" si="4"/>
        <v>0.54459332238642577</v>
      </c>
      <c r="J42" s="25">
        <f t="shared" si="5"/>
        <v>0.5691971904791665</v>
      </c>
    </row>
    <row r="43" spans="1:10" x14ac:dyDescent="0.25">
      <c r="A43" s="1">
        <v>1430</v>
      </c>
      <c r="B43" s="3">
        <v>15.99</v>
      </c>
      <c r="C43" s="3">
        <v>2.0699999999999998</v>
      </c>
      <c r="D43" s="24">
        <f t="shared" si="1"/>
        <v>2912.49</v>
      </c>
      <c r="E43" s="22">
        <f t="shared" si="2"/>
        <v>22497.93</v>
      </c>
      <c r="F43" s="3">
        <v>9822.86</v>
      </c>
      <c r="G43" s="1">
        <v>1407</v>
      </c>
      <c r="H43" s="24">
        <f t="shared" si="3"/>
        <v>6.9814214641080321</v>
      </c>
      <c r="I43" s="25">
        <f t="shared" si="4"/>
        <v>0.56338827616585163</v>
      </c>
      <c r="J43" s="25">
        <f t="shared" si="5"/>
        <v>0.7034987773418333</v>
      </c>
    </row>
    <row r="44" spans="1:10" x14ac:dyDescent="0.25">
      <c r="A44" s="1">
        <v>1440</v>
      </c>
      <c r="B44" s="3">
        <v>22.9</v>
      </c>
      <c r="C44" s="3">
        <v>3.03</v>
      </c>
      <c r="D44" s="24">
        <f t="shared" si="1"/>
        <v>2530.0499999999997</v>
      </c>
      <c r="E44" s="22">
        <f t="shared" si="2"/>
        <v>19121.5</v>
      </c>
      <c r="F44" s="3">
        <v>8498.4</v>
      </c>
      <c r="G44" s="1">
        <v>835</v>
      </c>
      <c r="H44" s="24">
        <f t="shared" si="3"/>
        <v>10.177724550898203</v>
      </c>
      <c r="I44" s="25">
        <f t="shared" si="4"/>
        <v>0.55555787987344085</v>
      </c>
      <c r="J44" s="25">
        <f t="shared" si="5"/>
        <v>0.70229101948602091</v>
      </c>
    </row>
    <row r="45" spans="1:10" x14ac:dyDescent="0.25">
      <c r="A45" s="1">
        <v>1450</v>
      </c>
      <c r="B45" s="3">
        <v>42.4</v>
      </c>
      <c r="C45" s="3">
        <v>5.93</v>
      </c>
      <c r="D45" s="24">
        <f t="shared" si="1"/>
        <v>1933.1799999999998</v>
      </c>
      <c r="E45" s="22">
        <f t="shared" si="2"/>
        <v>13822.4</v>
      </c>
      <c r="F45" s="3">
        <v>6150.76</v>
      </c>
      <c r="G45" s="1">
        <v>326</v>
      </c>
      <c r="H45" s="24">
        <f t="shared" si="3"/>
        <v>18.867361963190184</v>
      </c>
      <c r="I45" s="25">
        <f t="shared" si="4"/>
        <v>0.55501504803796731</v>
      </c>
      <c r="J45" s="25">
        <f t="shared" si="5"/>
        <v>0.68570062886537597</v>
      </c>
    </row>
    <row r="46" spans="1:10" x14ac:dyDescent="0.25">
      <c r="A46" s="1">
        <v>1454</v>
      </c>
      <c r="B46" s="3">
        <v>20.7</v>
      </c>
      <c r="C46" s="3">
        <v>2.99</v>
      </c>
      <c r="D46" s="24">
        <f t="shared" si="1"/>
        <v>5361.0700000000006</v>
      </c>
      <c r="E46" s="22">
        <f t="shared" si="2"/>
        <v>37115.1</v>
      </c>
      <c r="F46" s="3">
        <v>16665.580000000002</v>
      </c>
      <c r="G46" s="1">
        <v>1793</v>
      </c>
      <c r="H46" s="24">
        <f t="shared" si="3"/>
        <v>9.2948020078081441</v>
      </c>
      <c r="I46" s="25">
        <f t="shared" si="4"/>
        <v>0.55097574841506547</v>
      </c>
      <c r="J46" s="25">
        <f t="shared" si="5"/>
        <v>0.67831482612666349</v>
      </c>
    </row>
    <row r="47" spans="1:10" x14ac:dyDescent="0.25">
      <c r="A47" s="1">
        <v>1455</v>
      </c>
      <c r="B47" s="3">
        <v>29.75</v>
      </c>
      <c r="C47" s="3">
        <v>4.4400000000000004</v>
      </c>
      <c r="D47" s="24">
        <f t="shared" si="1"/>
        <v>6184.920000000001</v>
      </c>
      <c r="E47" s="22">
        <f t="shared" si="2"/>
        <v>41441.75</v>
      </c>
      <c r="F47" s="3">
        <v>18675.099999999999</v>
      </c>
      <c r="G47" s="1">
        <v>1393</v>
      </c>
      <c r="H47" s="24">
        <f t="shared" si="3"/>
        <v>13.406389088298635</v>
      </c>
      <c r="I47" s="25">
        <f t="shared" si="4"/>
        <v>0.54936507266223078</v>
      </c>
      <c r="J47" s="25">
        <f t="shared" si="5"/>
        <v>0.66881462482128595</v>
      </c>
    </row>
    <row r="48" spans="1:10" x14ac:dyDescent="0.25">
      <c r="A48" s="1">
        <v>1470</v>
      </c>
      <c r="B48" s="3">
        <v>13.2</v>
      </c>
      <c r="C48" s="3">
        <v>1.66</v>
      </c>
      <c r="D48" s="24">
        <f t="shared" si="1"/>
        <v>994.33999999999992</v>
      </c>
      <c r="E48" s="22">
        <f t="shared" si="2"/>
        <v>7906.7999999999993</v>
      </c>
      <c r="F48" s="3">
        <v>3467.69</v>
      </c>
      <c r="G48" s="1">
        <v>599</v>
      </c>
      <c r="H48" s="24">
        <f t="shared" si="3"/>
        <v>5.7891318864774624</v>
      </c>
      <c r="I48" s="25">
        <f t="shared" si="4"/>
        <v>0.56142940253958618</v>
      </c>
      <c r="J48" s="25">
        <f t="shared" si="5"/>
        <v>0.71325579852870347</v>
      </c>
    </row>
    <row r="49" spans="1:10" x14ac:dyDescent="0.25">
      <c r="A49" s="1">
        <v>1480</v>
      </c>
      <c r="B49" s="3">
        <v>7.49</v>
      </c>
      <c r="C49" s="3">
        <v>0.91</v>
      </c>
      <c r="D49" s="24">
        <f t="shared" si="1"/>
        <v>1378.65</v>
      </c>
      <c r="E49" s="22">
        <f t="shared" si="2"/>
        <v>11347.35</v>
      </c>
      <c r="F49" s="3">
        <v>5023.17</v>
      </c>
      <c r="G49" s="1">
        <v>1515</v>
      </c>
      <c r="H49" s="24">
        <f t="shared" si="3"/>
        <v>3.3156237623762377</v>
      </c>
      <c r="I49" s="25">
        <f t="shared" si="4"/>
        <v>0.55732660048381344</v>
      </c>
      <c r="J49" s="25">
        <f t="shared" si="5"/>
        <v>0.72554183911752934</v>
      </c>
    </row>
    <row r="50" spans="1:10" x14ac:dyDescent="0.25">
      <c r="A50" s="1">
        <v>1500</v>
      </c>
      <c r="B50" s="3">
        <v>19.350000000000001</v>
      </c>
      <c r="C50" s="3">
        <v>2.08</v>
      </c>
      <c r="D50" s="24">
        <f t="shared" si="1"/>
        <v>3525.6</v>
      </c>
      <c r="E50" s="22">
        <f t="shared" si="2"/>
        <v>32798.25</v>
      </c>
      <c r="F50" s="3">
        <v>14305.37</v>
      </c>
      <c r="G50" s="1">
        <v>1695</v>
      </c>
      <c r="H50" s="24">
        <f t="shared" si="3"/>
        <v>8.4397463126843668</v>
      </c>
      <c r="I50" s="25">
        <f t="shared" si="4"/>
        <v>0.56383739986127301</v>
      </c>
      <c r="J50" s="25">
        <f t="shared" si="5"/>
        <v>0.75354709455260505</v>
      </c>
    </row>
    <row r="51" spans="1:10" x14ac:dyDescent="0.25">
      <c r="A51" s="1">
        <v>1600</v>
      </c>
      <c r="B51" s="3">
        <v>6.49</v>
      </c>
      <c r="C51" s="3">
        <v>0.92</v>
      </c>
      <c r="D51" s="24">
        <f t="shared" si="1"/>
        <v>553.84</v>
      </c>
      <c r="E51" s="22">
        <f t="shared" si="2"/>
        <v>3906.98</v>
      </c>
      <c r="F51" s="3">
        <v>1727.39</v>
      </c>
      <c r="G51" s="1">
        <v>602</v>
      </c>
      <c r="H51" s="24">
        <f t="shared" si="3"/>
        <v>2.8694186046511629</v>
      </c>
      <c r="I51" s="25">
        <f t="shared" si="4"/>
        <v>0.55787078510767907</v>
      </c>
      <c r="J51" s="25">
        <f t="shared" si="5"/>
        <v>0.6793775580500061</v>
      </c>
    </row>
    <row r="52" spans="1:10" x14ac:dyDescent="0.25">
      <c r="A52" s="1">
        <v>1605</v>
      </c>
      <c r="B52" s="3">
        <v>13.45</v>
      </c>
      <c r="C52" s="3">
        <v>2.5</v>
      </c>
      <c r="D52" s="24">
        <f t="shared" si="1"/>
        <v>1000</v>
      </c>
      <c r="E52" s="22">
        <f t="shared" si="2"/>
        <v>5380</v>
      </c>
      <c r="F52" s="3">
        <v>2347.96</v>
      </c>
      <c r="G52" s="1">
        <v>400</v>
      </c>
      <c r="H52" s="24">
        <f t="shared" si="3"/>
        <v>5.8699000000000003</v>
      </c>
      <c r="I52" s="25">
        <f t="shared" si="4"/>
        <v>0.56357620817843856</v>
      </c>
      <c r="J52" s="25">
        <f t="shared" si="5"/>
        <v>0.57409836624133292</v>
      </c>
    </row>
    <row r="53" spans="1:10" x14ac:dyDescent="0.25">
      <c r="A53" s="1">
        <v>1630</v>
      </c>
      <c r="B53" s="3">
        <v>8.49</v>
      </c>
      <c r="C53" s="3">
        <v>0.78</v>
      </c>
      <c r="D53" s="24">
        <f t="shared" si="1"/>
        <v>741</v>
      </c>
      <c r="E53" s="22">
        <f t="shared" si="2"/>
        <v>8065.5</v>
      </c>
      <c r="F53" s="3">
        <v>3533.95</v>
      </c>
      <c r="G53" s="1">
        <v>950</v>
      </c>
      <c r="H53" s="24">
        <f t="shared" si="3"/>
        <v>3.7199473684210522</v>
      </c>
      <c r="I53" s="25">
        <f t="shared" si="4"/>
        <v>0.56184365507408107</v>
      </c>
      <c r="J53" s="25">
        <f t="shared" si="5"/>
        <v>0.7903196140296268</v>
      </c>
    </row>
    <row r="54" spans="1:10" x14ac:dyDescent="0.25">
      <c r="A54" s="1">
        <v>1635</v>
      </c>
      <c r="B54" s="3">
        <v>12.35</v>
      </c>
      <c r="C54" s="3">
        <v>1.31</v>
      </c>
      <c r="D54" s="24">
        <f t="shared" si="1"/>
        <v>1137.0800000000002</v>
      </c>
      <c r="E54" s="22">
        <f t="shared" si="2"/>
        <v>10719.8</v>
      </c>
      <c r="F54" s="3">
        <v>5138.34</v>
      </c>
      <c r="G54" s="1">
        <v>868</v>
      </c>
      <c r="H54" s="24">
        <f t="shared" si="3"/>
        <v>5.9197465437788024</v>
      </c>
      <c r="I54" s="25">
        <f t="shared" si="4"/>
        <v>0.52066829605029941</v>
      </c>
      <c r="J54" s="25">
        <f t="shared" si="5"/>
        <v>0.77870674186605016</v>
      </c>
    </row>
    <row r="55" spans="1:10" x14ac:dyDescent="0.25">
      <c r="A55" s="1">
        <v>1650</v>
      </c>
      <c r="B55" s="3">
        <v>6.6</v>
      </c>
      <c r="C55" s="3">
        <v>0.8</v>
      </c>
      <c r="D55" s="24">
        <f t="shared" si="1"/>
        <v>601.6</v>
      </c>
      <c r="E55" s="22">
        <f t="shared" si="2"/>
        <v>4963.2</v>
      </c>
      <c r="F55" s="3">
        <v>2210.4</v>
      </c>
      <c r="G55" s="1">
        <v>752</v>
      </c>
      <c r="H55" s="24">
        <f t="shared" si="3"/>
        <v>2.9393617021276599</v>
      </c>
      <c r="I55" s="25">
        <f t="shared" si="4"/>
        <v>0.55464216634429397</v>
      </c>
      <c r="J55" s="25">
        <f t="shared" si="5"/>
        <v>0.72783206659428168</v>
      </c>
    </row>
    <row r="56" spans="1:10" x14ac:dyDescent="0.25">
      <c r="A56" s="1">
        <v>1652</v>
      </c>
      <c r="B56" s="3">
        <v>8.49</v>
      </c>
      <c r="C56" s="3">
        <v>1.77</v>
      </c>
      <c r="D56" s="24">
        <f t="shared" si="1"/>
        <v>686.76</v>
      </c>
      <c r="E56" s="22">
        <f t="shared" si="2"/>
        <v>3294.12</v>
      </c>
      <c r="F56" s="3">
        <v>1498</v>
      </c>
      <c r="G56" s="1">
        <v>388</v>
      </c>
      <c r="H56" s="24">
        <f t="shared" si="3"/>
        <v>3.8608247422680413</v>
      </c>
      <c r="I56" s="25">
        <f t="shared" si="4"/>
        <v>0.54525032482119651</v>
      </c>
      <c r="J56" s="25">
        <f t="shared" si="5"/>
        <v>0.54154873164218964</v>
      </c>
    </row>
    <row r="57" spans="1:10" x14ac:dyDescent="0.25">
      <c r="A57" s="1">
        <v>1665</v>
      </c>
      <c r="B57" s="3">
        <v>13.7</v>
      </c>
      <c r="C57" s="3">
        <v>2.14</v>
      </c>
      <c r="D57" s="24">
        <f t="shared" si="1"/>
        <v>1307.54</v>
      </c>
      <c r="E57" s="22">
        <f t="shared" si="2"/>
        <v>8370.6999999999989</v>
      </c>
      <c r="F57" s="3">
        <v>3914.2</v>
      </c>
      <c r="G57" s="1">
        <v>611</v>
      </c>
      <c r="H57" s="24">
        <f t="shared" si="3"/>
        <v>6.4062193126022908</v>
      </c>
      <c r="I57" s="25">
        <f t="shared" si="4"/>
        <v>0.5323927509049422</v>
      </c>
      <c r="J57" s="25">
        <f t="shared" si="5"/>
        <v>0.66594961933472985</v>
      </c>
    </row>
    <row r="58" spans="1:10" x14ac:dyDescent="0.25">
      <c r="A58" s="1">
        <v>1666</v>
      </c>
      <c r="B58" s="3">
        <v>19.489999999999998</v>
      </c>
      <c r="C58" s="3">
        <v>3.15</v>
      </c>
      <c r="D58" s="24">
        <f t="shared" si="1"/>
        <v>992.25</v>
      </c>
      <c r="E58" s="22">
        <f t="shared" si="2"/>
        <v>6139.3499999999995</v>
      </c>
      <c r="F58" s="3">
        <v>2817.09</v>
      </c>
      <c r="G58" s="1">
        <v>315</v>
      </c>
      <c r="H58" s="24">
        <f t="shared" si="3"/>
        <v>8.9431428571428579</v>
      </c>
      <c r="I58" s="25">
        <f t="shared" si="4"/>
        <v>0.54114197757091542</v>
      </c>
      <c r="J58" s="25">
        <f t="shared" si="5"/>
        <v>0.64777483147503279</v>
      </c>
    </row>
    <row r="59" spans="1:10" x14ac:dyDescent="0.25">
      <c r="A59" s="1">
        <v>1710</v>
      </c>
      <c r="B59" s="3">
        <v>8.25</v>
      </c>
      <c r="C59" s="3">
        <v>0.78</v>
      </c>
      <c r="D59" s="24">
        <f t="shared" si="1"/>
        <v>1124.76</v>
      </c>
      <c r="E59" s="22">
        <f t="shared" si="2"/>
        <v>11896.5</v>
      </c>
      <c r="F59" s="3">
        <v>5266.32</v>
      </c>
      <c r="G59" s="1">
        <v>1442</v>
      </c>
      <c r="H59" s="24">
        <f t="shared" si="3"/>
        <v>3.6520943134535364</v>
      </c>
      <c r="I59" s="25">
        <f t="shared" si="4"/>
        <v>0.55732190139957127</v>
      </c>
      <c r="J59" s="25">
        <f t="shared" si="5"/>
        <v>0.78642391651096022</v>
      </c>
    </row>
    <row r="60" spans="1:10" x14ac:dyDescent="0.25">
      <c r="A60" s="1">
        <v>1720</v>
      </c>
      <c r="B60" s="3">
        <v>14.49</v>
      </c>
      <c r="C60" s="3">
        <v>1.28</v>
      </c>
      <c r="D60" s="24">
        <f t="shared" si="1"/>
        <v>833.28</v>
      </c>
      <c r="E60" s="22">
        <f t="shared" si="2"/>
        <v>9432.99</v>
      </c>
      <c r="F60" s="3">
        <v>4182.4399999999996</v>
      </c>
      <c r="G60" s="1">
        <v>651</v>
      </c>
      <c r="H60" s="24">
        <f t="shared" si="3"/>
        <v>6.4246390168970811</v>
      </c>
      <c r="I60" s="25">
        <f t="shared" si="4"/>
        <v>0.55661566481041547</v>
      </c>
      <c r="J60" s="25">
        <f t="shared" si="5"/>
        <v>0.80076701638278125</v>
      </c>
    </row>
    <row r="61" spans="1:10" x14ac:dyDescent="0.25">
      <c r="A61" s="1">
        <v>1730</v>
      </c>
      <c r="B61" s="3">
        <v>12.99</v>
      </c>
      <c r="C61" s="3">
        <v>1.89</v>
      </c>
      <c r="D61" s="24">
        <f t="shared" si="1"/>
        <v>1048.95</v>
      </c>
      <c r="E61" s="22">
        <f t="shared" si="2"/>
        <v>7209.45</v>
      </c>
      <c r="F61" s="3">
        <v>3181.57</v>
      </c>
      <c r="G61" s="1">
        <v>555</v>
      </c>
      <c r="H61" s="24">
        <f t="shared" si="3"/>
        <v>5.7325585585585586</v>
      </c>
      <c r="I61" s="25">
        <f t="shared" si="4"/>
        <v>0.55869449125800164</v>
      </c>
      <c r="J61" s="25">
        <f t="shared" si="5"/>
        <v>0.67030428373413131</v>
      </c>
    </row>
    <row r="62" spans="1:10" x14ac:dyDescent="0.25">
      <c r="A62" s="1">
        <v>1730</v>
      </c>
      <c r="B62" s="3">
        <v>16.850000000000001</v>
      </c>
      <c r="C62" s="3">
        <v>1.5</v>
      </c>
      <c r="D62" s="24">
        <f t="shared" si="1"/>
        <v>906</v>
      </c>
      <c r="E62" s="22">
        <f t="shared" si="2"/>
        <v>10177.400000000001</v>
      </c>
      <c r="F62" s="3">
        <v>4383.59</v>
      </c>
      <c r="G62" s="1">
        <v>604</v>
      </c>
      <c r="H62" s="24">
        <f t="shared" si="3"/>
        <v>7.2575993377483448</v>
      </c>
      <c r="I62" s="25">
        <f t="shared" si="4"/>
        <v>0.56928193841256114</v>
      </c>
      <c r="J62" s="25">
        <f t="shared" si="5"/>
        <v>0.79332008696068745</v>
      </c>
    </row>
    <row r="63" spans="1:10" x14ac:dyDescent="0.25">
      <c r="A63" s="1">
        <v>1732</v>
      </c>
      <c r="B63" s="3">
        <v>32.6</v>
      </c>
      <c r="C63" s="3">
        <v>3.61</v>
      </c>
      <c r="D63" s="24">
        <f t="shared" si="1"/>
        <v>4137.0599999999995</v>
      </c>
      <c r="E63" s="22">
        <f t="shared" si="2"/>
        <v>37359.599999999999</v>
      </c>
      <c r="F63" s="3">
        <v>16077.26</v>
      </c>
      <c r="G63" s="1">
        <v>1146</v>
      </c>
      <c r="H63" s="24">
        <f t="shared" si="3"/>
        <v>14.029022687609075</v>
      </c>
      <c r="I63" s="25">
        <f t="shared" si="4"/>
        <v>0.56966188074818791</v>
      </c>
      <c r="J63" s="25">
        <f t="shared" si="5"/>
        <v>0.74267630180764632</v>
      </c>
    </row>
    <row r="64" spans="1:10" x14ac:dyDescent="0.25">
      <c r="A64" s="1">
        <v>1735</v>
      </c>
      <c r="B64" s="3">
        <v>17.95</v>
      </c>
      <c r="C64" s="3">
        <v>1.61</v>
      </c>
      <c r="D64" s="24">
        <f t="shared" si="1"/>
        <v>7315.84</v>
      </c>
      <c r="E64" s="22">
        <f t="shared" si="2"/>
        <v>81564.800000000003</v>
      </c>
      <c r="F64" s="3">
        <v>35425.94</v>
      </c>
      <c r="G64" s="1">
        <v>4544</v>
      </c>
      <c r="H64" s="24">
        <f t="shared" si="3"/>
        <v>7.7962015845070427</v>
      </c>
      <c r="I64" s="25">
        <f t="shared" si="4"/>
        <v>0.56567122091882771</v>
      </c>
      <c r="J64" s="25">
        <f t="shared" si="5"/>
        <v>0.79348917770424721</v>
      </c>
    </row>
    <row r="65" spans="1:10" x14ac:dyDescent="0.25">
      <c r="A65" s="1">
        <v>1736</v>
      </c>
      <c r="B65" s="3">
        <v>32.99</v>
      </c>
      <c r="C65" s="3">
        <v>3.09</v>
      </c>
      <c r="D65" s="24">
        <f t="shared" si="1"/>
        <v>6266.5199999999995</v>
      </c>
      <c r="E65" s="22">
        <f t="shared" si="2"/>
        <v>66903.72</v>
      </c>
      <c r="F65" s="3">
        <v>30526.83</v>
      </c>
      <c r="G65" s="1">
        <v>2028</v>
      </c>
      <c r="H65" s="24">
        <f t="shared" si="3"/>
        <v>15.052677514792901</v>
      </c>
      <c r="I65" s="25">
        <f t="shared" si="4"/>
        <v>0.54371999045792963</v>
      </c>
      <c r="J65" s="25">
        <f t="shared" si="5"/>
        <v>0.7947209061668048</v>
      </c>
    </row>
    <row r="66" spans="1:10" x14ac:dyDescent="0.25">
      <c r="A66" s="1">
        <v>1737</v>
      </c>
      <c r="B66" s="3">
        <v>9.6</v>
      </c>
      <c r="C66" s="3">
        <v>1.03</v>
      </c>
      <c r="D66" s="24">
        <f t="shared" si="1"/>
        <v>872.41</v>
      </c>
      <c r="E66" s="22">
        <f t="shared" si="2"/>
        <v>8131.2</v>
      </c>
      <c r="F66" s="3">
        <v>3719.24</v>
      </c>
      <c r="G66" s="1">
        <v>847</v>
      </c>
      <c r="H66" s="24">
        <f t="shared" si="3"/>
        <v>4.3910743801652892</v>
      </c>
      <c r="I66" s="25">
        <f t="shared" si="4"/>
        <v>0.54259641873278242</v>
      </c>
      <c r="J66" s="25">
        <f t="shared" si="5"/>
        <v>0.76543326055860872</v>
      </c>
    </row>
    <row r="67" spans="1:10" x14ac:dyDescent="0.25">
      <c r="A67" s="1">
        <v>1770</v>
      </c>
      <c r="B67" s="3">
        <v>4.99</v>
      </c>
      <c r="C67" s="3">
        <v>0.38</v>
      </c>
      <c r="D67" s="24">
        <f t="shared" ref="D67:D130" si="6">+C67*G67</f>
        <v>3617.98</v>
      </c>
      <c r="E67" s="22">
        <f t="shared" ref="E67:E130" si="7">B67*G67</f>
        <v>47509.79</v>
      </c>
      <c r="F67" s="3">
        <v>35250</v>
      </c>
      <c r="G67" s="1">
        <v>9521</v>
      </c>
      <c r="H67" s="24">
        <f t="shared" ref="H67:H130" si="8">+F67/G67</f>
        <v>3.7023421909463292</v>
      </c>
      <c r="I67" s="25">
        <f t="shared" ref="I67:I130" si="9">(B67-H67)/B67</f>
        <v>0.25804765712498418</v>
      </c>
      <c r="J67" s="25">
        <f t="shared" ref="J67:J130" si="10">(H67-C67)/H67</f>
        <v>0.89736226950354614</v>
      </c>
    </row>
    <row r="68" spans="1:10" x14ac:dyDescent="0.25">
      <c r="A68" s="1">
        <v>1771</v>
      </c>
      <c r="B68" s="3">
        <v>4.99</v>
      </c>
      <c r="C68" s="3">
        <v>0.3</v>
      </c>
      <c r="D68" s="24">
        <f t="shared" si="6"/>
        <v>1212</v>
      </c>
      <c r="E68" s="22">
        <f t="shared" si="7"/>
        <v>20159.600000000002</v>
      </c>
      <c r="F68" s="3">
        <v>9012.61</v>
      </c>
      <c r="G68" s="1">
        <v>4040</v>
      </c>
      <c r="H68" s="24">
        <f t="shared" si="8"/>
        <v>2.2308440594059409</v>
      </c>
      <c r="I68" s="25">
        <f t="shared" si="9"/>
        <v>0.55293706224329842</v>
      </c>
      <c r="J68" s="25">
        <f t="shared" si="10"/>
        <v>0.86552175230038797</v>
      </c>
    </row>
    <row r="69" spans="1:10" x14ac:dyDescent="0.25">
      <c r="A69" s="1">
        <v>1772</v>
      </c>
      <c r="B69" s="3">
        <v>10.65</v>
      </c>
      <c r="C69" s="3">
        <v>0.4</v>
      </c>
      <c r="D69" s="24">
        <f t="shared" si="6"/>
        <v>538.80000000000007</v>
      </c>
      <c r="E69" s="22">
        <f t="shared" si="7"/>
        <v>14345.550000000001</v>
      </c>
      <c r="F69" s="3">
        <v>6450.03</v>
      </c>
      <c r="G69" s="1">
        <v>1347</v>
      </c>
      <c r="H69" s="24">
        <f t="shared" si="8"/>
        <v>4.7884409799554568</v>
      </c>
      <c r="I69" s="25">
        <f t="shared" si="9"/>
        <v>0.55038112864268007</v>
      </c>
      <c r="J69" s="25">
        <f t="shared" si="10"/>
        <v>0.91646550481160549</v>
      </c>
    </row>
    <row r="70" spans="1:10" x14ac:dyDescent="0.25">
      <c r="A70" s="1">
        <v>1850</v>
      </c>
      <c r="B70" s="3">
        <v>4.3499999999999996</v>
      </c>
      <c r="C70" s="3">
        <v>0.43</v>
      </c>
      <c r="D70" s="24">
        <f t="shared" si="6"/>
        <v>645.86</v>
      </c>
      <c r="E70" s="22">
        <f t="shared" si="7"/>
        <v>6533.7</v>
      </c>
      <c r="F70" s="3">
        <v>2806.53</v>
      </c>
      <c r="G70" s="1">
        <v>1502</v>
      </c>
      <c r="H70" s="24">
        <f t="shared" si="8"/>
        <v>1.8685286284953397</v>
      </c>
      <c r="I70" s="25">
        <f t="shared" si="9"/>
        <v>0.57045318885164598</v>
      </c>
      <c r="J70" s="25">
        <f t="shared" si="10"/>
        <v>0.76987240471329366</v>
      </c>
    </row>
    <row r="71" spans="1:10" x14ac:dyDescent="0.25">
      <c r="A71" s="1">
        <v>1870</v>
      </c>
      <c r="B71" s="3">
        <v>7.25</v>
      </c>
      <c r="C71" s="3">
        <v>1.01</v>
      </c>
      <c r="D71" s="24">
        <f t="shared" si="6"/>
        <v>666.6</v>
      </c>
      <c r="E71" s="22">
        <f t="shared" si="7"/>
        <v>4785</v>
      </c>
      <c r="F71" s="3">
        <v>2060.5700000000002</v>
      </c>
      <c r="G71" s="1">
        <v>660</v>
      </c>
      <c r="H71" s="24">
        <f t="shared" si="8"/>
        <v>3.1220757575757578</v>
      </c>
      <c r="I71" s="25">
        <f t="shared" si="9"/>
        <v>0.5693688610240335</v>
      </c>
      <c r="J71" s="25">
        <f t="shared" si="10"/>
        <v>0.67649727987886843</v>
      </c>
    </row>
    <row r="72" spans="1:10" x14ac:dyDescent="0.25">
      <c r="A72" s="1">
        <v>2030</v>
      </c>
      <c r="B72" s="3">
        <v>15.2</v>
      </c>
      <c r="C72" s="3">
        <v>1.51</v>
      </c>
      <c r="D72" s="24">
        <f t="shared" si="6"/>
        <v>587.39</v>
      </c>
      <c r="E72" s="22">
        <f t="shared" si="7"/>
        <v>5912.7999999999993</v>
      </c>
      <c r="F72" s="3">
        <v>2578.86</v>
      </c>
      <c r="G72" s="1">
        <v>389</v>
      </c>
      <c r="H72" s="24">
        <f t="shared" si="8"/>
        <v>6.6294601542416451</v>
      </c>
      <c r="I72" s="25">
        <f t="shared" si="9"/>
        <v>0.56385130564199704</v>
      </c>
      <c r="J72" s="25">
        <f t="shared" si="10"/>
        <v>0.77222881428227974</v>
      </c>
    </row>
    <row r="73" spans="1:10" x14ac:dyDescent="0.25">
      <c r="A73" s="1">
        <v>2041</v>
      </c>
      <c r="B73" s="3">
        <v>13.2</v>
      </c>
      <c r="C73" s="3">
        <v>1.94</v>
      </c>
      <c r="D73" s="24">
        <f t="shared" si="6"/>
        <v>550.96</v>
      </c>
      <c r="E73" s="22">
        <f t="shared" si="7"/>
        <v>3748.7999999999997</v>
      </c>
      <c r="F73" s="3">
        <v>1752.56</v>
      </c>
      <c r="G73" s="1">
        <v>284</v>
      </c>
      <c r="H73" s="24">
        <f t="shared" si="8"/>
        <v>6.1709859154929578</v>
      </c>
      <c r="I73" s="25">
        <f t="shared" si="9"/>
        <v>0.53250106700810929</v>
      </c>
      <c r="J73" s="25">
        <f t="shared" si="10"/>
        <v>0.68562559912356791</v>
      </c>
    </row>
    <row r="74" spans="1:10" x14ac:dyDescent="0.25">
      <c r="A74" s="1">
        <v>2060</v>
      </c>
      <c r="B74" s="3">
        <v>18.2</v>
      </c>
      <c r="C74" s="3">
        <v>2.2000000000000002</v>
      </c>
      <c r="D74" s="24">
        <f t="shared" si="6"/>
        <v>1203.4000000000001</v>
      </c>
      <c r="E74" s="22">
        <f t="shared" si="7"/>
        <v>9955.4</v>
      </c>
      <c r="F74" s="3">
        <v>4336.1400000000003</v>
      </c>
      <c r="G74" s="1">
        <v>547</v>
      </c>
      <c r="H74" s="24">
        <f t="shared" si="8"/>
        <v>7.9271297989031089</v>
      </c>
      <c r="I74" s="25">
        <f t="shared" si="9"/>
        <v>0.56444341764268624</v>
      </c>
      <c r="J74" s="25">
        <f t="shared" si="10"/>
        <v>0.72247206040395373</v>
      </c>
    </row>
    <row r="75" spans="1:10" x14ac:dyDescent="0.25">
      <c r="A75" s="1">
        <v>2100</v>
      </c>
      <c r="B75" s="3">
        <v>12.4</v>
      </c>
      <c r="C75" s="3">
        <v>1.45</v>
      </c>
      <c r="D75" s="24">
        <f t="shared" si="6"/>
        <v>852.6</v>
      </c>
      <c r="E75" s="22">
        <f t="shared" si="7"/>
        <v>7291.2</v>
      </c>
      <c r="F75" s="3">
        <v>3214.19</v>
      </c>
      <c r="G75" s="1">
        <v>588</v>
      </c>
      <c r="H75" s="24">
        <f t="shared" si="8"/>
        <v>5.4663095238095236</v>
      </c>
      <c r="I75" s="25">
        <f t="shared" si="9"/>
        <v>0.55916858678955461</v>
      </c>
      <c r="J75" s="25">
        <f t="shared" si="10"/>
        <v>0.73473876777664038</v>
      </c>
    </row>
    <row r="76" spans="1:10" x14ac:dyDescent="0.25">
      <c r="A76" s="1">
        <v>2134</v>
      </c>
      <c r="B76" s="3">
        <v>15.49</v>
      </c>
      <c r="C76" s="3">
        <v>2.41</v>
      </c>
      <c r="D76" s="24">
        <f t="shared" si="6"/>
        <v>1012.2</v>
      </c>
      <c r="E76" s="22">
        <f t="shared" si="7"/>
        <v>6505.8</v>
      </c>
      <c r="F76" s="3">
        <v>2900.27</v>
      </c>
      <c r="G76" s="1">
        <v>420</v>
      </c>
      <c r="H76" s="24">
        <f t="shared" si="8"/>
        <v>6.9054047619047623</v>
      </c>
      <c r="I76" s="25">
        <f t="shared" si="9"/>
        <v>0.55420240400873066</v>
      </c>
      <c r="J76" s="25">
        <f t="shared" si="10"/>
        <v>0.65099801053005413</v>
      </c>
    </row>
    <row r="77" spans="1:10" x14ac:dyDescent="0.25">
      <c r="A77" s="1">
        <v>2136</v>
      </c>
      <c r="B77" s="3">
        <v>13.7</v>
      </c>
      <c r="C77" s="3">
        <v>2.78</v>
      </c>
      <c r="D77" s="24">
        <f t="shared" si="6"/>
        <v>789.52</v>
      </c>
      <c r="E77" s="22">
        <f t="shared" si="7"/>
        <v>3890.7999999999997</v>
      </c>
      <c r="F77" s="3">
        <v>1713.37</v>
      </c>
      <c r="G77" s="1">
        <v>284</v>
      </c>
      <c r="H77" s="24">
        <f t="shared" si="8"/>
        <v>6.0329929577464787</v>
      </c>
      <c r="I77" s="25">
        <f t="shared" si="9"/>
        <v>0.55963555052945413</v>
      </c>
      <c r="J77" s="25">
        <f t="shared" si="10"/>
        <v>0.53920052294600707</v>
      </c>
    </row>
    <row r="78" spans="1:10" x14ac:dyDescent="0.25">
      <c r="A78" s="1">
        <v>2137</v>
      </c>
      <c r="B78" s="3">
        <v>18.2</v>
      </c>
      <c r="C78" s="3">
        <v>2.3199999999999998</v>
      </c>
      <c r="D78" s="24">
        <f t="shared" si="6"/>
        <v>742.4</v>
      </c>
      <c r="E78" s="22">
        <f t="shared" si="7"/>
        <v>5824</v>
      </c>
      <c r="F78" s="3">
        <v>2567.89</v>
      </c>
      <c r="G78" s="1">
        <v>320</v>
      </c>
      <c r="H78" s="24">
        <f t="shared" si="8"/>
        <v>8.0246562499999996</v>
      </c>
      <c r="I78" s="25">
        <f t="shared" si="9"/>
        <v>0.55908482142857141</v>
      </c>
      <c r="J78" s="25">
        <f t="shared" si="10"/>
        <v>0.7108910428406201</v>
      </c>
    </row>
    <row r="79" spans="1:10" x14ac:dyDescent="0.25">
      <c r="A79" s="1">
        <v>2210</v>
      </c>
      <c r="B79" s="3">
        <v>23.75</v>
      </c>
      <c r="C79" s="3">
        <v>7.1</v>
      </c>
      <c r="D79" s="24">
        <f t="shared" si="6"/>
        <v>4224.5</v>
      </c>
      <c r="E79" s="22">
        <f t="shared" si="7"/>
        <v>14131.25</v>
      </c>
      <c r="F79" s="3">
        <v>7607.43</v>
      </c>
      <c r="G79" s="1">
        <v>595</v>
      </c>
      <c r="H79" s="24">
        <f t="shared" si="8"/>
        <v>12.785596638655463</v>
      </c>
      <c r="I79" s="25">
        <f t="shared" si="9"/>
        <v>0.46165908889871737</v>
      </c>
      <c r="J79" s="25">
        <f t="shared" si="10"/>
        <v>0.44468762775339377</v>
      </c>
    </row>
    <row r="80" spans="1:10" x14ac:dyDescent="0.25">
      <c r="A80" s="1">
        <v>2212</v>
      </c>
      <c r="B80" s="3">
        <v>19.350000000000001</v>
      </c>
      <c r="C80" s="3">
        <v>3.65</v>
      </c>
      <c r="D80" s="24">
        <f t="shared" si="6"/>
        <v>2117</v>
      </c>
      <c r="E80" s="22">
        <f t="shared" si="7"/>
        <v>11223</v>
      </c>
      <c r="F80" s="3">
        <v>4980.1099999999997</v>
      </c>
      <c r="G80" s="1">
        <v>580</v>
      </c>
      <c r="H80" s="24">
        <f t="shared" si="8"/>
        <v>8.5863965517241372</v>
      </c>
      <c r="I80" s="25">
        <f t="shared" si="9"/>
        <v>0.55625857613828755</v>
      </c>
      <c r="J80" s="25">
        <f t="shared" si="10"/>
        <v>0.5749089879540813</v>
      </c>
    </row>
    <row r="81" spans="1:10" x14ac:dyDescent="0.25">
      <c r="A81" s="1">
        <v>2220</v>
      </c>
      <c r="B81" s="3">
        <v>17.3</v>
      </c>
      <c r="C81" s="3">
        <v>1.72</v>
      </c>
      <c r="D81" s="24">
        <f t="shared" si="6"/>
        <v>892.68</v>
      </c>
      <c r="E81" s="22">
        <f t="shared" si="7"/>
        <v>8978.7000000000007</v>
      </c>
      <c r="F81" s="3">
        <v>3532.94</v>
      </c>
      <c r="G81" s="1">
        <v>519</v>
      </c>
      <c r="H81" s="24">
        <f t="shared" si="8"/>
        <v>6.8072061657032759</v>
      </c>
      <c r="I81" s="25">
        <f t="shared" si="9"/>
        <v>0.6065198748148396</v>
      </c>
      <c r="J81" s="25">
        <f t="shared" si="10"/>
        <v>0.74732658918634343</v>
      </c>
    </row>
    <row r="82" spans="1:10" x14ac:dyDescent="0.25">
      <c r="A82" s="1">
        <v>2221</v>
      </c>
      <c r="B82" s="3">
        <v>23.99</v>
      </c>
      <c r="C82" s="3">
        <v>2.4900000000000002</v>
      </c>
      <c r="D82" s="24">
        <f t="shared" si="6"/>
        <v>976.08</v>
      </c>
      <c r="E82" s="22">
        <f t="shared" si="7"/>
        <v>9404.08</v>
      </c>
      <c r="F82" s="3">
        <v>4304.3999999999996</v>
      </c>
      <c r="G82" s="1">
        <v>392</v>
      </c>
      <c r="H82" s="24">
        <f t="shared" si="8"/>
        <v>10.980612244897959</v>
      </c>
      <c r="I82" s="25">
        <f t="shared" si="9"/>
        <v>0.54228377470204425</v>
      </c>
      <c r="J82" s="25">
        <f t="shared" si="10"/>
        <v>0.77323668804014489</v>
      </c>
    </row>
    <row r="83" spans="1:10" x14ac:dyDescent="0.25">
      <c r="A83" s="1">
        <v>2270</v>
      </c>
      <c r="B83" s="3">
        <v>23.99</v>
      </c>
      <c r="C83" s="3">
        <v>2.75</v>
      </c>
      <c r="D83" s="24">
        <f t="shared" si="6"/>
        <v>789.25</v>
      </c>
      <c r="E83" s="22">
        <f t="shared" si="7"/>
        <v>6885.1299999999992</v>
      </c>
      <c r="F83" s="3">
        <v>2926.2</v>
      </c>
      <c r="G83" s="1">
        <v>287</v>
      </c>
      <c r="H83" s="24">
        <f t="shared" si="8"/>
        <v>10.195818815331009</v>
      </c>
      <c r="I83" s="25">
        <f t="shared" si="9"/>
        <v>0.57499713149933263</v>
      </c>
      <c r="J83" s="25">
        <f t="shared" si="10"/>
        <v>0.73028159387601665</v>
      </c>
    </row>
    <row r="84" spans="1:10" x14ac:dyDescent="0.25">
      <c r="A84" s="1">
        <v>2280</v>
      </c>
      <c r="B84" s="3">
        <v>13.2</v>
      </c>
      <c r="C84" s="3">
        <v>1.43</v>
      </c>
      <c r="D84" s="24">
        <f t="shared" si="6"/>
        <v>341.77</v>
      </c>
      <c r="E84" s="22">
        <f t="shared" si="7"/>
        <v>3154.7999999999997</v>
      </c>
      <c r="F84" s="3">
        <v>1364.97</v>
      </c>
      <c r="G84" s="1">
        <v>239</v>
      </c>
      <c r="H84" s="24">
        <f t="shared" si="8"/>
        <v>5.7111715481171546</v>
      </c>
      <c r="I84" s="25">
        <f t="shared" si="9"/>
        <v>0.56733548877900342</v>
      </c>
      <c r="J84" s="25">
        <f t="shared" si="10"/>
        <v>0.74961354462002827</v>
      </c>
    </row>
    <row r="85" spans="1:10" x14ac:dyDescent="0.25">
      <c r="A85" s="1">
        <v>2300</v>
      </c>
      <c r="B85" s="3">
        <v>9.99</v>
      </c>
      <c r="C85" s="3">
        <v>1.1100000000000001</v>
      </c>
      <c r="D85" s="24">
        <f t="shared" si="6"/>
        <v>1230.99</v>
      </c>
      <c r="E85" s="22">
        <f t="shared" si="7"/>
        <v>11078.91</v>
      </c>
      <c r="F85" s="3">
        <v>4598.58</v>
      </c>
      <c r="G85" s="1">
        <v>1109</v>
      </c>
      <c r="H85" s="24">
        <f t="shared" si="8"/>
        <v>4.1466005410279534</v>
      </c>
      <c r="I85" s="25">
        <f t="shared" si="9"/>
        <v>0.58492487076797262</v>
      </c>
      <c r="J85" s="25">
        <f t="shared" si="10"/>
        <v>0.73231084378221101</v>
      </c>
    </row>
    <row r="86" spans="1:10" x14ac:dyDescent="0.25">
      <c r="A86" s="1">
        <v>2301</v>
      </c>
      <c r="B86" s="3">
        <v>14.49</v>
      </c>
      <c r="C86" s="3">
        <v>1.63</v>
      </c>
      <c r="D86" s="24">
        <f t="shared" si="6"/>
        <v>503.66999999999996</v>
      </c>
      <c r="E86" s="22">
        <f t="shared" si="7"/>
        <v>4477.41</v>
      </c>
      <c r="F86" s="3">
        <v>2042.56</v>
      </c>
      <c r="G86" s="1">
        <v>309</v>
      </c>
      <c r="H86" s="24">
        <f t="shared" si="8"/>
        <v>6.6102265372168283</v>
      </c>
      <c r="I86" s="25">
        <f t="shared" si="9"/>
        <v>0.54380769239359361</v>
      </c>
      <c r="J86" s="25">
        <f t="shared" si="10"/>
        <v>0.7534123844587185</v>
      </c>
    </row>
    <row r="87" spans="1:10" x14ac:dyDescent="0.25">
      <c r="A87" s="1">
        <v>2310</v>
      </c>
      <c r="B87" s="3">
        <v>26.49</v>
      </c>
      <c r="C87" s="3">
        <v>3.11</v>
      </c>
      <c r="D87" s="24">
        <f t="shared" si="6"/>
        <v>699.75</v>
      </c>
      <c r="E87" s="22">
        <f t="shared" si="7"/>
        <v>5960.25</v>
      </c>
      <c r="F87" s="3">
        <v>2703.18</v>
      </c>
      <c r="G87" s="1">
        <v>225</v>
      </c>
      <c r="H87" s="24">
        <f t="shared" si="8"/>
        <v>12.014133333333332</v>
      </c>
      <c r="I87" s="25">
        <f t="shared" si="9"/>
        <v>0.54646533282999876</v>
      </c>
      <c r="J87" s="25">
        <f t="shared" si="10"/>
        <v>0.74113821499123256</v>
      </c>
    </row>
    <row r="88" spans="1:10" x14ac:dyDescent="0.25">
      <c r="A88" s="1">
        <v>2312</v>
      </c>
      <c r="B88" s="3">
        <v>15.75</v>
      </c>
      <c r="C88" s="3">
        <v>2.69</v>
      </c>
      <c r="D88" s="24">
        <f t="shared" si="6"/>
        <v>1799.61</v>
      </c>
      <c r="E88" s="22">
        <f t="shared" si="7"/>
        <v>10536.75</v>
      </c>
      <c r="F88" s="3">
        <v>4559.79</v>
      </c>
      <c r="G88" s="1">
        <v>669</v>
      </c>
      <c r="H88" s="24">
        <f t="shared" si="8"/>
        <v>6.8158295964125557</v>
      </c>
      <c r="I88" s="25">
        <f t="shared" si="9"/>
        <v>0.56724891451348858</v>
      </c>
      <c r="J88" s="25">
        <f t="shared" si="10"/>
        <v>0.60533050864184546</v>
      </c>
    </row>
    <row r="89" spans="1:10" x14ac:dyDescent="0.25">
      <c r="A89" s="1">
        <v>2313</v>
      </c>
      <c r="B89" s="3">
        <v>29.75</v>
      </c>
      <c r="C89" s="3">
        <v>5.51</v>
      </c>
      <c r="D89" s="24">
        <f t="shared" si="6"/>
        <v>1113.02</v>
      </c>
      <c r="E89" s="22">
        <f t="shared" si="7"/>
        <v>6009.5</v>
      </c>
      <c r="F89" s="3">
        <v>2684.52</v>
      </c>
      <c r="G89" s="1">
        <v>202</v>
      </c>
      <c r="H89" s="24">
        <f t="shared" si="8"/>
        <v>13.28970297029703</v>
      </c>
      <c r="I89" s="25">
        <f t="shared" si="9"/>
        <v>0.55328729511606622</v>
      </c>
      <c r="J89" s="25">
        <f t="shared" si="10"/>
        <v>0.58539329191065814</v>
      </c>
    </row>
    <row r="90" spans="1:10" x14ac:dyDescent="0.25">
      <c r="A90" s="1">
        <v>2320</v>
      </c>
      <c r="B90" s="3">
        <v>8.49</v>
      </c>
      <c r="C90" s="3">
        <v>0.78</v>
      </c>
      <c r="D90" s="24">
        <f t="shared" si="6"/>
        <v>276.90000000000003</v>
      </c>
      <c r="E90" s="22">
        <f t="shared" si="7"/>
        <v>3013.9500000000003</v>
      </c>
      <c r="F90" s="3">
        <v>1361.24</v>
      </c>
      <c r="G90" s="1">
        <v>355</v>
      </c>
      <c r="H90" s="24">
        <f t="shared" si="8"/>
        <v>3.8344788732394366</v>
      </c>
      <c r="I90" s="25">
        <f t="shared" si="9"/>
        <v>0.5483534896066623</v>
      </c>
      <c r="J90" s="25">
        <f t="shared" si="10"/>
        <v>0.79658252769533666</v>
      </c>
    </row>
    <row r="91" spans="1:10" x14ac:dyDescent="0.25">
      <c r="A91" s="1">
        <v>2330</v>
      </c>
      <c r="B91" s="3">
        <v>15.2</v>
      </c>
      <c r="C91" s="3">
        <v>1.41</v>
      </c>
      <c r="D91" s="24">
        <f t="shared" si="6"/>
        <v>200.22</v>
      </c>
      <c r="E91" s="22">
        <f t="shared" si="7"/>
        <v>2158.4</v>
      </c>
      <c r="F91" s="3">
        <v>961.22</v>
      </c>
      <c r="G91" s="1">
        <v>142</v>
      </c>
      <c r="H91" s="24">
        <f t="shared" si="8"/>
        <v>6.7691549295774651</v>
      </c>
      <c r="I91" s="25">
        <f t="shared" si="9"/>
        <v>0.55466085989621938</v>
      </c>
      <c r="J91" s="25">
        <f t="shared" si="10"/>
        <v>0.79170221177253908</v>
      </c>
    </row>
    <row r="92" spans="1:10" x14ac:dyDescent="0.25">
      <c r="A92" s="1">
        <v>2331</v>
      </c>
      <c r="B92" s="3">
        <v>9.1999999999999993</v>
      </c>
      <c r="C92" s="3">
        <v>1.05</v>
      </c>
      <c r="D92" s="24">
        <f t="shared" si="6"/>
        <v>1173.9000000000001</v>
      </c>
      <c r="E92" s="22">
        <f t="shared" si="7"/>
        <v>10285.599999999999</v>
      </c>
      <c r="F92" s="3">
        <v>4305.4799999999996</v>
      </c>
      <c r="G92" s="1">
        <v>1118</v>
      </c>
      <c r="H92" s="24">
        <f t="shared" si="8"/>
        <v>3.8510554561717347</v>
      </c>
      <c r="I92" s="25">
        <f t="shared" si="9"/>
        <v>0.58140701563350705</v>
      </c>
      <c r="J92" s="25">
        <f t="shared" si="10"/>
        <v>0.72734747345243733</v>
      </c>
    </row>
    <row r="93" spans="1:10" x14ac:dyDescent="0.25">
      <c r="A93" s="1">
        <v>2332</v>
      </c>
      <c r="B93" s="3">
        <v>16.850000000000001</v>
      </c>
      <c r="C93" s="3">
        <v>1.98</v>
      </c>
      <c r="D93" s="24">
        <f t="shared" si="6"/>
        <v>496.98</v>
      </c>
      <c r="E93" s="22">
        <f t="shared" si="7"/>
        <v>4229.3500000000004</v>
      </c>
      <c r="F93" s="3">
        <v>1861.21</v>
      </c>
      <c r="G93" s="1">
        <v>251</v>
      </c>
      <c r="H93" s="24">
        <f t="shared" si="8"/>
        <v>7.4151792828685261</v>
      </c>
      <c r="I93" s="25">
        <f t="shared" si="9"/>
        <v>0.55993001288614097</v>
      </c>
      <c r="J93" s="25">
        <f t="shared" si="10"/>
        <v>0.73298015806921313</v>
      </c>
    </row>
    <row r="94" spans="1:10" x14ac:dyDescent="0.25">
      <c r="A94" s="1">
        <v>2333</v>
      </c>
      <c r="B94" s="3">
        <v>10.49</v>
      </c>
      <c r="C94" s="3">
        <v>1.9</v>
      </c>
      <c r="D94" s="24">
        <f t="shared" si="6"/>
        <v>518.69999999999993</v>
      </c>
      <c r="E94" s="22">
        <f t="shared" si="7"/>
        <v>2863.77</v>
      </c>
      <c r="F94" s="3">
        <v>1276.48</v>
      </c>
      <c r="G94" s="1">
        <v>273</v>
      </c>
      <c r="H94" s="24">
        <f t="shared" si="8"/>
        <v>4.6757509157509158</v>
      </c>
      <c r="I94" s="25">
        <f t="shared" si="9"/>
        <v>0.55426588029066581</v>
      </c>
      <c r="J94" s="25">
        <f t="shared" si="10"/>
        <v>0.59364815743294064</v>
      </c>
    </row>
    <row r="95" spans="1:10" x14ac:dyDescent="0.25">
      <c r="A95" s="1">
        <v>2334</v>
      </c>
      <c r="B95" s="3">
        <v>19.489999999999998</v>
      </c>
      <c r="C95" s="3">
        <v>3.67</v>
      </c>
      <c r="D95" s="24">
        <f t="shared" si="6"/>
        <v>286.26</v>
      </c>
      <c r="E95" s="22">
        <f t="shared" si="7"/>
        <v>1520.2199999999998</v>
      </c>
      <c r="F95" s="3">
        <v>695.99</v>
      </c>
      <c r="G95" s="1">
        <v>78</v>
      </c>
      <c r="H95" s="24">
        <f t="shared" si="8"/>
        <v>8.9229487179487172</v>
      </c>
      <c r="I95" s="25">
        <f t="shared" si="9"/>
        <v>0.54217810580047621</v>
      </c>
      <c r="J95" s="25">
        <f t="shared" si="10"/>
        <v>0.58870098708314778</v>
      </c>
    </row>
    <row r="96" spans="1:10" x14ac:dyDescent="0.25">
      <c r="A96" s="1">
        <v>2440</v>
      </c>
      <c r="B96" s="3">
        <v>12.99</v>
      </c>
      <c r="C96" s="3">
        <v>1.17</v>
      </c>
      <c r="D96" s="24">
        <f t="shared" si="6"/>
        <v>253.89</v>
      </c>
      <c r="E96" s="22">
        <f t="shared" si="7"/>
        <v>2818.83</v>
      </c>
      <c r="F96" s="3">
        <v>1313.89</v>
      </c>
      <c r="G96" s="1">
        <v>217</v>
      </c>
      <c r="H96" s="24">
        <f t="shared" si="8"/>
        <v>6.0547926267281111</v>
      </c>
      <c r="I96" s="25">
        <f t="shared" si="9"/>
        <v>0.53388817346203921</v>
      </c>
      <c r="J96" s="25">
        <f t="shared" si="10"/>
        <v>0.80676464544216031</v>
      </c>
    </row>
    <row r="97" spans="1:10" x14ac:dyDescent="0.25">
      <c r="A97" s="1">
        <v>2441</v>
      </c>
      <c r="B97" s="3">
        <v>17.95</v>
      </c>
      <c r="C97" s="3">
        <v>1.69</v>
      </c>
      <c r="D97" s="24">
        <f t="shared" si="6"/>
        <v>603.32999999999993</v>
      </c>
      <c r="E97" s="22">
        <f t="shared" si="7"/>
        <v>6408.15</v>
      </c>
      <c r="F97" s="3">
        <v>2809.1</v>
      </c>
      <c r="G97" s="1">
        <v>357</v>
      </c>
      <c r="H97" s="24">
        <f t="shared" si="8"/>
        <v>7.8686274509803917</v>
      </c>
      <c r="I97" s="25">
        <f t="shared" si="9"/>
        <v>0.56163635370582776</v>
      </c>
      <c r="J97" s="25">
        <f t="shared" si="10"/>
        <v>0.7852230251682033</v>
      </c>
    </row>
    <row r="98" spans="1:10" x14ac:dyDescent="0.25">
      <c r="A98" s="1">
        <v>2442</v>
      </c>
      <c r="B98" s="3">
        <v>13.25</v>
      </c>
      <c r="C98" s="3">
        <v>1.48</v>
      </c>
      <c r="D98" s="24">
        <f t="shared" si="6"/>
        <v>1210.6399999999999</v>
      </c>
      <c r="E98" s="22">
        <f t="shared" si="7"/>
        <v>10838.5</v>
      </c>
      <c r="F98" s="3">
        <v>5019.66</v>
      </c>
      <c r="G98" s="1">
        <v>818</v>
      </c>
      <c r="H98" s="24">
        <f t="shared" si="8"/>
        <v>6.1365036674816622</v>
      </c>
      <c r="I98" s="25">
        <f t="shared" si="9"/>
        <v>0.53686764773723306</v>
      </c>
      <c r="J98" s="25">
        <f t="shared" si="10"/>
        <v>0.75882031850762788</v>
      </c>
    </row>
    <row r="99" spans="1:10" x14ac:dyDescent="0.25">
      <c r="A99" s="1">
        <v>2443</v>
      </c>
      <c r="B99" s="3">
        <v>18.489999999999998</v>
      </c>
      <c r="C99" s="3">
        <v>2.1800000000000002</v>
      </c>
      <c r="D99" s="24">
        <f t="shared" si="6"/>
        <v>2079.7200000000003</v>
      </c>
      <c r="E99" s="22">
        <f t="shared" si="7"/>
        <v>17639.46</v>
      </c>
      <c r="F99" s="3">
        <v>8129.94</v>
      </c>
      <c r="G99" s="1">
        <v>954</v>
      </c>
      <c r="H99" s="24">
        <f t="shared" si="8"/>
        <v>8.5219496855345902</v>
      </c>
      <c r="I99" s="25">
        <f t="shared" si="9"/>
        <v>0.53910493858655539</v>
      </c>
      <c r="J99" s="25">
        <f t="shared" si="10"/>
        <v>0.74418999402209607</v>
      </c>
    </row>
    <row r="100" spans="1:10" x14ac:dyDescent="0.25">
      <c r="A100" s="1">
        <v>2444</v>
      </c>
      <c r="B100" s="3">
        <v>10.75</v>
      </c>
      <c r="C100" s="3">
        <v>1.22</v>
      </c>
      <c r="D100" s="24">
        <f t="shared" si="6"/>
        <v>861.31999999999994</v>
      </c>
      <c r="E100" s="22">
        <f t="shared" si="7"/>
        <v>7589.5</v>
      </c>
      <c r="F100" s="3">
        <v>3522.84</v>
      </c>
      <c r="G100" s="1">
        <v>706</v>
      </c>
      <c r="H100" s="24">
        <f t="shared" si="8"/>
        <v>4.9898583569405099</v>
      </c>
      <c r="I100" s="25">
        <f t="shared" si="9"/>
        <v>0.53582712958692935</v>
      </c>
      <c r="J100" s="25">
        <f t="shared" si="10"/>
        <v>0.75550408193389429</v>
      </c>
    </row>
    <row r="101" spans="1:10" x14ac:dyDescent="0.25">
      <c r="A101" s="1">
        <v>2446</v>
      </c>
      <c r="B101" s="3">
        <v>19.489999999999998</v>
      </c>
      <c r="C101" s="3">
        <v>2.2599999999999998</v>
      </c>
      <c r="D101" s="24">
        <f t="shared" si="6"/>
        <v>763.87999999999988</v>
      </c>
      <c r="E101" s="22">
        <f t="shared" si="7"/>
        <v>6587.62</v>
      </c>
      <c r="F101" s="3">
        <v>3042.59</v>
      </c>
      <c r="G101" s="1">
        <v>338</v>
      </c>
      <c r="H101" s="24">
        <f t="shared" si="8"/>
        <v>9.0017455621301785</v>
      </c>
      <c r="I101" s="25">
        <f t="shared" si="9"/>
        <v>0.53813516869521916</v>
      </c>
      <c r="J101" s="25">
        <f t="shared" si="10"/>
        <v>0.74893758278308942</v>
      </c>
    </row>
    <row r="102" spans="1:10" x14ac:dyDescent="0.25">
      <c r="A102" s="1">
        <v>2447</v>
      </c>
      <c r="B102" s="3">
        <v>18.850000000000001</v>
      </c>
      <c r="C102" s="3">
        <v>2.29</v>
      </c>
      <c r="D102" s="24">
        <f t="shared" si="6"/>
        <v>1930.47</v>
      </c>
      <c r="E102" s="22">
        <f t="shared" si="7"/>
        <v>15890.550000000001</v>
      </c>
      <c r="F102" s="3">
        <v>7377.89</v>
      </c>
      <c r="G102" s="1">
        <v>843</v>
      </c>
      <c r="H102" s="24">
        <f t="shared" si="8"/>
        <v>8.7519454329774611</v>
      </c>
      <c r="I102" s="25">
        <f t="shared" si="9"/>
        <v>0.53570581257414007</v>
      </c>
      <c r="J102" s="25">
        <f t="shared" si="10"/>
        <v>0.73834388964866648</v>
      </c>
    </row>
    <row r="103" spans="1:10" x14ac:dyDescent="0.25">
      <c r="A103" s="1">
        <v>2447</v>
      </c>
      <c r="B103" s="3">
        <v>34.75</v>
      </c>
      <c r="C103" s="3">
        <v>4.28</v>
      </c>
      <c r="D103" s="24">
        <f t="shared" si="6"/>
        <v>693.36</v>
      </c>
      <c r="E103" s="22">
        <f t="shared" si="7"/>
        <v>5629.5</v>
      </c>
      <c r="F103" s="3">
        <v>2650.94</v>
      </c>
      <c r="G103" s="1">
        <v>162</v>
      </c>
      <c r="H103" s="24">
        <f t="shared" si="8"/>
        <v>16.363827160493827</v>
      </c>
      <c r="I103" s="25">
        <f t="shared" si="9"/>
        <v>0.52909849897859496</v>
      </c>
      <c r="J103" s="25">
        <f t="shared" si="10"/>
        <v>0.73844749409643362</v>
      </c>
    </row>
    <row r="104" spans="1:10" x14ac:dyDescent="0.25">
      <c r="A104" s="1">
        <v>2450</v>
      </c>
      <c r="B104" s="3">
        <v>8.49</v>
      </c>
      <c r="C104" s="3">
        <v>1.24</v>
      </c>
      <c r="D104" s="24">
        <f t="shared" si="6"/>
        <v>582.79999999999995</v>
      </c>
      <c r="E104" s="22">
        <f t="shared" si="7"/>
        <v>3990.3</v>
      </c>
      <c r="F104" s="3">
        <v>1689.73</v>
      </c>
      <c r="G104" s="1">
        <v>470</v>
      </c>
      <c r="H104" s="24">
        <f t="shared" si="8"/>
        <v>3.5951702127659573</v>
      </c>
      <c r="I104" s="25">
        <f t="shared" si="9"/>
        <v>0.57654061098163045</v>
      </c>
      <c r="J104" s="25">
        <f t="shared" si="10"/>
        <v>0.6550928254809939</v>
      </c>
    </row>
    <row r="105" spans="1:10" x14ac:dyDescent="0.25">
      <c r="A105" s="1">
        <v>2452</v>
      </c>
      <c r="B105" s="3">
        <v>15.25</v>
      </c>
      <c r="C105" s="3">
        <v>2.2400000000000002</v>
      </c>
      <c r="D105" s="24">
        <f t="shared" si="6"/>
        <v>685.44</v>
      </c>
      <c r="E105" s="22">
        <f t="shared" si="7"/>
        <v>4666.5</v>
      </c>
      <c r="F105" s="3">
        <v>2001.5</v>
      </c>
      <c r="G105" s="1">
        <v>306</v>
      </c>
      <c r="H105" s="24">
        <f t="shared" si="8"/>
        <v>6.5408496732026142</v>
      </c>
      <c r="I105" s="25">
        <f t="shared" si="9"/>
        <v>0.57109182470802522</v>
      </c>
      <c r="J105" s="25">
        <f t="shared" si="10"/>
        <v>0.6575368473644766</v>
      </c>
    </row>
    <row r="106" spans="1:10" x14ac:dyDescent="0.25">
      <c r="A106" s="1">
        <v>2460</v>
      </c>
      <c r="B106" s="3">
        <v>13.99</v>
      </c>
      <c r="C106" s="3">
        <v>2.4700000000000002</v>
      </c>
      <c r="D106" s="24">
        <f t="shared" si="6"/>
        <v>2198.3000000000002</v>
      </c>
      <c r="E106" s="22">
        <f t="shared" si="7"/>
        <v>12451.1</v>
      </c>
      <c r="F106" s="3">
        <v>5656.04</v>
      </c>
      <c r="G106" s="1">
        <v>890</v>
      </c>
      <c r="H106" s="24">
        <f t="shared" si="8"/>
        <v>6.3551011235955057</v>
      </c>
      <c r="I106" s="25">
        <f t="shared" si="9"/>
        <v>0.54573973383877727</v>
      </c>
      <c r="J106" s="25">
        <f t="shared" si="10"/>
        <v>0.61133584628114368</v>
      </c>
    </row>
    <row r="107" spans="1:10" x14ac:dyDescent="0.25">
      <c r="A107" s="1">
        <v>2462</v>
      </c>
      <c r="B107" s="3">
        <v>21.49</v>
      </c>
      <c r="C107" s="3">
        <v>3.96</v>
      </c>
      <c r="D107" s="24">
        <f t="shared" si="6"/>
        <v>1488.96</v>
      </c>
      <c r="E107" s="22">
        <f t="shared" si="7"/>
        <v>8080.24</v>
      </c>
      <c r="F107" s="3">
        <v>3589.64</v>
      </c>
      <c r="G107" s="1">
        <v>376</v>
      </c>
      <c r="H107" s="24">
        <f t="shared" si="8"/>
        <v>9.5469148936170214</v>
      </c>
      <c r="I107" s="25">
        <f t="shared" si="9"/>
        <v>0.55575081928259551</v>
      </c>
      <c r="J107" s="25">
        <f t="shared" si="10"/>
        <v>0.58520631595368899</v>
      </c>
    </row>
    <row r="108" spans="1:10" x14ac:dyDescent="0.25">
      <c r="A108" s="1">
        <v>2465</v>
      </c>
      <c r="B108" s="3">
        <v>13.49</v>
      </c>
      <c r="C108" s="3">
        <v>2.34</v>
      </c>
      <c r="D108" s="24">
        <f t="shared" si="6"/>
        <v>9547.1999999999989</v>
      </c>
      <c r="E108" s="22">
        <f t="shared" si="7"/>
        <v>55039.200000000004</v>
      </c>
      <c r="F108" s="3">
        <v>25872.76</v>
      </c>
      <c r="G108" s="1">
        <v>4080</v>
      </c>
      <c r="H108" s="24">
        <f t="shared" si="8"/>
        <v>6.3413627450980385</v>
      </c>
      <c r="I108" s="25">
        <f t="shared" si="9"/>
        <v>0.52992121978517137</v>
      </c>
      <c r="J108" s="25">
        <f t="shared" si="10"/>
        <v>0.63099414210157712</v>
      </c>
    </row>
    <row r="109" spans="1:10" x14ac:dyDescent="0.25">
      <c r="A109" s="1">
        <v>2467</v>
      </c>
      <c r="B109" s="3">
        <v>25.4</v>
      </c>
      <c r="C109" s="3">
        <v>4.4800000000000004</v>
      </c>
      <c r="D109" s="24">
        <f t="shared" si="6"/>
        <v>6513.920000000001</v>
      </c>
      <c r="E109" s="22">
        <f t="shared" si="7"/>
        <v>36931.599999999999</v>
      </c>
      <c r="F109" s="3">
        <v>16709.169999999998</v>
      </c>
      <c r="G109" s="1">
        <v>1454</v>
      </c>
      <c r="H109" s="24">
        <f t="shared" si="8"/>
        <v>11.491863823933974</v>
      </c>
      <c r="I109" s="25">
        <f t="shared" si="9"/>
        <v>0.5475644163805522</v>
      </c>
      <c r="J109" s="25">
        <f t="shared" si="10"/>
        <v>0.6101589725881057</v>
      </c>
    </row>
    <row r="110" spans="1:10" x14ac:dyDescent="0.25">
      <c r="A110" s="1">
        <v>2468</v>
      </c>
      <c r="B110" s="3">
        <v>17.649999999999999</v>
      </c>
      <c r="C110" s="3">
        <v>3.03</v>
      </c>
      <c r="D110" s="24">
        <f t="shared" si="6"/>
        <v>4987.38</v>
      </c>
      <c r="E110" s="22">
        <f t="shared" si="7"/>
        <v>29051.899999999998</v>
      </c>
      <c r="F110" s="3">
        <v>13170.32</v>
      </c>
      <c r="G110" s="1">
        <v>1646</v>
      </c>
      <c r="H110" s="24">
        <f t="shared" si="8"/>
        <v>8.0014094775212641</v>
      </c>
      <c r="I110" s="25">
        <f t="shared" si="9"/>
        <v>0.54666235254837026</v>
      </c>
      <c r="J110" s="25">
        <f t="shared" si="10"/>
        <v>0.62131671819667267</v>
      </c>
    </row>
    <row r="111" spans="1:10" x14ac:dyDescent="0.25">
      <c r="A111" s="1">
        <v>2471</v>
      </c>
      <c r="B111" s="3">
        <v>5.7</v>
      </c>
      <c r="C111" s="3">
        <v>0.79</v>
      </c>
      <c r="D111" s="24">
        <f t="shared" si="6"/>
        <v>2697.85</v>
      </c>
      <c r="E111" s="22">
        <f t="shared" si="7"/>
        <v>19465.5</v>
      </c>
      <c r="F111" s="3">
        <v>8728.94</v>
      </c>
      <c r="G111" s="1">
        <v>3415</v>
      </c>
      <c r="H111" s="24">
        <f t="shared" si="8"/>
        <v>2.5560585651537338</v>
      </c>
      <c r="I111" s="25">
        <f t="shared" si="9"/>
        <v>0.55156867278004673</v>
      </c>
      <c r="J111" s="25">
        <f t="shared" si="10"/>
        <v>0.69093039933829314</v>
      </c>
    </row>
    <row r="112" spans="1:10" x14ac:dyDescent="0.25">
      <c r="A112" s="1">
        <v>2472</v>
      </c>
      <c r="B112" s="3">
        <v>10.65</v>
      </c>
      <c r="C112" s="3">
        <v>1.43</v>
      </c>
      <c r="D112" s="24">
        <f t="shared" si="6"/>
        <v>2140.71</v>
      </c>
      <c r="E112" s="22">
        <f t="shared" si="7"/>
        <v>15943.050000000001</v>
      </c>
      <c r="F112" s="3">
        <v>7224.94</v>
      </c>
      <c r="G112" s="1">
        <v>1497</v>
      </c>
      <c r="H112" s="24">
        <f t="shared" si="8"/>
        <v>4.8262792251168998</v>
      </c>
      <c r="I112" s="25">
        <f t="shared" si="9"/>
        <v>0.54682824177306111</v>
      </c>
      <c r="J112" s="25">
        <f t="shared" si="10"/>
        <v>0.70370549790032855</v>
      </c>
    </row>
    <row r="113" spans="1:10" x14ac:dyDescent="0.25">
      <c r="A113" s="1">
        <v>2474</v>
      </c>
      <c r="B113" s="3">
        <v>8.8000000000000007</v>
      </c>
      <c r="C113" s="3">
        <v>1.38</v>
      </c>
      <c r="D113" s="24">
        <f t="shared" si="6"/>
        <v>2305.98</v>
      </c>
      <c r="E113" s="22">
        <f t="shared" si="7"/>
        <v>14704.800000000001</v>
      </c>
      <c r="F113" s="3">
        <v>6812.33</v>
      </c>
      <c r="G113" s="1">
        <v>1671</v>
      </c>
      <c r="H113" s="24">
        <f t="shared" si="8"/>
        <v>4.0767983243566723</v>
      </c>
      <c r="I113" s="25">
        <f t="shared" si="9"/>
        <v>0.53672746314128728</v>
      </c>
      <c r="J113" s="25">
        <f t="shared" si="10"/>
        <v>0.6614990759402436</v>
      </c>
    </row>
    <row r="114" spans="1:10" x14ac:dyDescent="0.25">
      <c r="A114" s="1">
        <v>2475</v>
      </c>
      <c r="B114" s="3">
        <v>16.25</v>
      </c>
      <c r="C114" s="3">
        <v>2.5099999999999998</v>
      </c>
      <c r="D114" s="24">
        <f t="shared" si="6"/>
        <v>1950.2699999999998</v>
      </c>
      <c r="E114" s="22">
        <f t="shared" si="7"/>
        <v>12626.25</v>
      </c>
      <c r="F114" s="3">
        <v>5729.52</v>
      </c>
      <c r="G114" s="1">
        <v>777</v>
      </c>
      <c r="H114" s="24">
        <f t="shared" si="8"/>
        <v>7.3738996138996145</v>
      </c>
      <c r="I114" s="25">
        <f t="shared" si="9"/>
        <v>0.54622156222156226</v>
      </c>
      <c r="J114" s="25">
        <f t="shared" si="10"/>
        <v>0.6596102291291418</v>
      </c>
    </row>
    <row r="115" spans="1:10" x14ac:dyDescent="0.25">
      <c r="A115" s="1">
        <v>2477</v>
      </c>
      <c r="B115" s="3">
        <v>14.35</v>
      </c>
      <c r="C115" s="3">
        <v>1.79</v>
      </c>
      <c r="D115" s="24">
        <f t="shared" si="6"/>
        <v>3381.31</v>
      </c>
      <c r="E115" s="22">
        <f t="shared" si="7"/>
        <v>27107.149999999998</v>
      </c>
      <c r="F115" s="3">
        <v>11740.03</v>
      </c>
      <c r="G115" s="1">
        <v>1889</v>
      </c>
      <c r="H115" s="24">
        <f t="shared" si="8"/>
        <v>6.2149444150344104</v>
      </c>
      <c r="I115" s="25">
        <f t="shared" si="9"/>
        <v>0.56690282822059845</v>
      </c>
      <c r="J115" s="25">
        <f t="shared" si="10"/>
        <v>0.71198455199858945</v>
      </c>
    </row>
    <row r="116" spans="1:10" x14ac:dyDescent="0.25">
      <c r="A116" s="1">
        <v>2477</v>
      </c>
      <c r="B116" s="3">
        <v>18.3</v>
      </c>
      <c r="C116" s="3">
        <v>2.31</v>
      </c>
      <c r="D116" s="24">
        <f t="shared" si="6"/>
        <v>850.08</v>
      </c>
      <c r="E116" s="22">
        <f t="shared" si="7"/>
        <v>6734.4000000000005</v>
      </c>
      <c r="F116" s="3">
        <v>3033.24</v>
      </c>
      <c r="G116" s="1">
        <v>368</v>
      </c>
      <c r="H116" s="24">
        <f t="shared" si="8"/>
        <v>8.2424999999999997</v>
      </c>
      <c r="I116" s="25">
        <f t="shared" si="9"/>
        <v>0.54959016393442628</v>
      </c>
      <c r="J116" s="25">
        <f t="shared" si="10"/>
        <v>0.71974522292993626</v>
      </c>
    </row>
    <row r="117" spans="1:10" x14ac:dyDescent="0.25">
      <c r="A117" s="1">
        <v>2478</v>
      </c>
      <c r="B117" s="3">
        <v>34.35</v>
      </c>
      <c r="C117" s="3">
        <v>4.43</v>
      </c>
      <c r="D117" s="24">
        <f t="shared" si="6"/>
        <v>943.58999999999992</v>
      </c>
      <c r="E117" s="22">
        <f t="shared" si="7"/>
        <v>7316.55</v>
      </c>
      <c r="F117" s="3">
        <v>3266.68</v>
      </c>
      <c r="G117" s="1">
        <v>213</v>
      </c>
      <c r="H117" s="24">
        <f t="shared" si="8"/>
        <v>15.336525821596243</v>
      </c>
      <c r="I117" s="25">
        <f t="shared" si="9"/>
        <v>0.55352181014275859</v>
      </c>
      <c r="J117" s="25">
        <f t="shared" si="10"/>
        <v>0.71114709735878634</v>
      </c>
    </row>
    <row r="118" spans="1:10" x14ac:dyDescent="0.25">
      <c r="A118" s="1">
        <v>2480</v>
      </c>
      <c r="B118" s="3">
        <v>19.600000000000001</v>
      </c>
      <c r="C118" s="3">
        <v>2.64</v>
      </c>
      <c r="D118" s="24">
        <f t="shared" si="6"/>
        <v>3329.04</v>
      </c>
      <c r="E118" s="22">
        <f t="shared" si="7"/>
        <v>24715.600000000002</v>
      </c>
      <c r="F118" s="3">
        <v>11441.95</v>
      </c>
      <c r="G118" s="1">
        <v>1261</v>
      </c>
      <c r="H118" s="24">
        <f t="shared" si="8"/>
        <v>9.0737113402061862</v>
      </c>
      <c r="I118" s="25">
        <f t="shared" si="9"/>
        <v>0.53705554386703136</v>
      </c>
      <c r="J118" s="25">
        <f t="shared" si="10"/>
        <v>0.70904959381923527</v>
      </c>
    </row>
    <row r="119" spans="1:10" x14ac:dyDescent="0.25">
      <c r="A119" s="1">
        <v>2481</v>
      </c>
      <c r="B119" s="3">
        <v>35.49</v>
      </c>
      <c r="C119" s="3">
        <v>5.09</v>
      </c>
      <c r="D119" s="24">
        <f t="shared" si="6"/>
        <v>5619.36</v>
      </c>
      <c r="E119" s="22">
        <f t="shared" si="7"/>
        <v>39180.959999999999</v>
      </c>
      <c r="F119" s="3">
        <v>17608.68</v>
      </c>
      <c r="G119" s="1">
        <v>1104</v>
      </c>
      <c r="H119" s="24">
        <f t="shared" si="8"/>
        <v>15.949891304347826</v>
      </c>
      <c r="I119" s="25">
        <f t="shared" si="9"/>
        <v>0.55058069021279721</v>
      </c>
      <c r="J119" s="25">
        <f t="shared" si="10"/>
        <v>0.68087556818569028</v>
      </c>
    </row>
    <row r="120" spans="1:10" x14ac:dyDescent="0.25">
      <c r="A120" s="1">
        <v>2483</v>
      </c>
      <c r="B120" s="3">
        <v>14.49</v>
      </c>
      <c r="C120" s="3">
        <v>2.74</v>
      </c>
      <c r="D120" s="24">
        <f t="shared" si="6"/>
        <v>2772.88</v>
      </c>
      <c r="E120" s="22">
        <f t="shared" si="7"/>
        <v>14663.880000000001</v>
      </c>
      <c r="F120" s="3">
        <v>6691.06</v>
      </c>
      <c r="G120" s="1">
        <v>1012</v>
      </c>
      <c r="H120" s="24">
        <f t="shared" si="8"/>
        <v>6.6117193675889334</v>
      </c>
      <c r="I120" s="25">
        <f t="shared" si="9"/>
        <v>0.54370466752319302</v>
      </c>
      <c r="J120" s="25">
        <f t="shared" si="10"/>
        <v>0.58558434687478522</v>
      </c>
    </row>
    <row r="121" spans="1:10" x14ac:dyDescent="0.25">
      <c r="A121" s="1">
        <v>2484</v>
      </c>
      <c r="B121" s="3">
        <v>27.49</v>
      </c>
      <c r="C121" s="3">
        <v>5.29</v>
      </c>
      <c r="D121" s="24">
        <f t="shared" si="6"/>
        <v>3972.79</v>
      </c>
      <c r="E121" s="22">
        <f t="shared" si="7"/>
        <v>20644.989999999998</v>
      </c>
      <c r="F121" s="3">
        <v>9285.73</v>
      </c>
      <c r="G121" s="1">
        <v>751</v>
      </c>
      <c r="H121" s="24">
        <f t="shared" si="8"/>
        <v>12.364487350199733</v>
      </c>
      <c r="I121" s="25">
        <f t="shared" si="9"/>
        <v>0.55021872134595362</v>
      </c>
      <c r="J121" s="25">
        <f t="shared" si="10"/>
        <v>0.57216180095695224</v>
      </c>
    </row>
    <row r="122" spans="1:10" x14ac:dyDescent="0.25">
      <c r="A122" s="1">
        <v>2486</v>
      </c>
      <c r="B122" s="3">
        <v>16.989999999999998</v>
      </c>
      <c r="C122" s="3">
        <v>2.23</v>
      </c>
      <c r="D122" s="24">
        <f t="shared" si="6"/>
        <v>470.53</v>
      </c>
      <c r="E122" s="22">
        <f t="shared" si="7"/>
        <v>3584.89</v>
      </c>
      <c r="F122" s="3">
        <v>1661.25</v>
      </c>
      <c r="G122" s="1">
        <v>211</v>
      </c>
      <c r="H122" s="24">
        <f t="shared" si="8"/>
        <v>7.8732227488151656</v>
      </c>
      <c r="I122" s="25">
        <f t="shared" si="9"/>
        <v>0.53659665986961935</v>
      </c>
      <c r="J122" s="25">
        <f t="shared" si="10"/>
        <v>0.7167614747930775</v>
      </c>
    </row>
    <row r="123" spans="1:10" x14ac:dyDescent="0.25">
      <c r="A123" s="1">
        <v>2500</v>
      </c>
      <c r="B123" s="3">
        <v>7.35</v>
      </c>
      <c r="C123" s="3">
        <v>0.88</v>
      </c>
      <c r="D123" s="24">
        <f t="shared" si="6"/>
        <v>573.76</v>
      </c>
      <c r="E123" s="22">
        <f t="shared" si="7"/>
        <v>4792.2</v>
      </c>
      <c r="F123" s="3">
        <v>2202.2800000000002</v>
      </c>
      <c r="G123" s="1">
        <v>652</v>
      </c>
      <c r="H123" s="24">
        <f t="shared" si="8"/>
        <v>3.3777300613496934</v>
      </c>
      <c r="I123" s="25">
        <f t="shared" si="9"/>
        <v>0.54044488961228654</v>
      </c>
      <c r="J123" s="25">
        <f t="shared" si="10"/>
        <v>0.73947000381422889</v>
      </c>
    </row>
    <row r="124" spans="1:10" x14ac:dyDescent="0.25">
      <c r="A124" s="1">
        <v>2520</v>
      </c>
      <c r="B124" s="3">
        <v>11.8</v>
      </c>
      <c r="C124" s="3">
        <v>1.34</v>
      </c>
      <c r="D124" s="24">
        <f t="shared" si="6"/>
        <v>1098.8</v>
      </c>
      <c r="E124" s="22">
        <f t="shared" si="7"/>
        <v>9676</v>
      </c>
      <c r="F124" s="3">
        <v>4378.46</v>
      </c>
      <c r="G124" s="1">
        <v>820</v>
      </c>
      <c r="H124" s="24">
        <f t="shared" si="8"/>
        <v>5.3395853658536589</v>
      </c>
      <c r="I124" s="25">
        <f t="shared" si="9"/>
        <v>0.5474927656056221</v>
      </c>
      <c r="J124" s="25">
        <f t="shared" si="10"/>
        <v>0.74904418448495591</v>
      </c>
    </row>
    <row r="125" spans="1:10" x14ac:dyDescent="0.25">
      <c r="A125" s="1">
        <v>2550</v>
      </c>
      <c r="B125" s="3">
        <v>9.4</v>
      </c>
      <c r="C125" s="3">
        <v>1.24</v>
      </c>
      <c r="D125" s="24">
        <f t="shared" si="6"/>
        <v>1634.32</v>
      </c>
      <c r="E125" s="22">
        <f t="shared" si="7"/>
        <v>12389.2</v>
      </c>
      <c r="F125" s="3">
        <v>5816.55</v>
      </c>
      <c r="G125" s="1">
        <v>1318</v>
      </c>
      <c r="H125" s="24">
        <f t="shared" si="8"/>
        <v>4.4131638846737484</v>
      </c>
      <c r="I125" s="25">
        <f t="shared" si="9"/>
        <v>0.53051448035385662</v>
      </c>
      <c r="J125" s="25">
        <f t="shared" si="10"/>
        <v>0.7190224445762522</v>
      </c>
    </row>
    <row r="126" spans="1:10" x14ac:dyDescent="0.25">
      <c r="A126" s="1">
        <v>2560</v>
      </c>
      <c r="B126" s="3">
        <v>12.35</v>
      </c>
      <c r="C126" s="3">
        <v>1.7</v>
      </c>
      <c r="D126" s="24">
        <f t="shared" si="6"/>
        <v>1873.3999999999999</v>
      </c>
      <c r="E126" s="22">
        <f t="shared" si="7"/>
        <v>13609.699999999999</v>
      </c>
      <c r="F126" s="3">
        <v>6396.9</v>
      </c>
      <c r="G126" s="1">
        <v>1102</v>
      </c>
      <c r="H126" s="24">
        <f t="shared" si="8"/>
        <v>5.8048094373865693</v>
      </c>
      <c r="I126" s="25">
        <f t="shared" si="9"/>
        <v>0.52997494434116843</v>
      </c>
      <c r="J126" s="25">
        <f t="shared" si="10"/>
        <v>0.70713939564476536</v>
      </c>
    </row>
    <row r="127" spans="1:10" x14ac:dyDescent="0.25">
      <c r="A127" s="1">
        <v>2561</v>
      </c>
      <c r="B127" s="3">
        <v>17.3</v>
      </c>
      <c r="C127" s="3">
        <v>2.48</v>
      </c>
      <c r="D127" s="24">
        <f t="shared" si="6"/>
        <v>2901.6</v>
      </c>
      <c r="E127" s="22">
        <f t="shared" si="7"/>
        <v>20241</v>
      </c>
      <c r="F127" s="3">
        <v>9352.65</v>
      </c>
      <c r="G127" s="1">
        <v>1170</v>
      </c>
      <c r="H127" s="24">
        <f t="shared" si="8"/>
        <v>7.9937179487179488</v>
      </c>
      <c r="I127" s="25">
        <f t="shared" si="9"/>
        <v>0.53793537868682384</v>
      </c>
      <c r="J127" s="25">
        <f t="shared" si="10"/>
        <v>0.6897563792080319</v>
      </c>
    </row>
    <row r="128" spans="1:10" x14ac:dyDescent="0.25">
      <c r="A128" s="1">
        <v>2563</v>
      </c>
      <c r="B128" s="3">
        <v>13.2</v>
      </c>
      <c r="C128" s="3">
        <v>0.98</v>
      </c>
      <c r="D128" s="24">
        <f t="shared" si="6"/>
        <v>1290.6600000000001</v>
      </c>
      <c r="E128" s="22">
        <f t="shared" si="7"/>
        <v>17384.399999999998</v>
      </c>
      <c r="F128" s="3">
        <v>7495.81</v>
      </c>
      <c r="G128" s="1">
        <v>1317</v>
      </c>
      <c r="H128" s="24">
        <f t="shared" si="8"/>
        <v>5.6915793470007596</v>
      </c>
      <c r="I128" s="25">
        <f t="shared" si="9"/>
        <v>0.56881974643933642</v>
      </c>
      <c r="J128" s="25">
        <f t="shared" si="10"/>
        <v>0.82781580643052577</v>
      </c>
    </row>
    <row r="129" spans="1:10" x14ac:dyDescent="0.25">
      <c r="A129" s="1">
        <v>2564</v>
      </c>
      <c r="B129" s="3">
        <v>19.350000000000001</v>
      </c>
      <c r="C129" s="3">
        <v>1.42</v>
      </c>
      <c r="D129" s="24">
        <f t="shared" si="6"/>
        <v>1544.96</v>
      </c>
      <c r="E129" s="22">
        <f t="shared" si="7"/>
        <v>21052.800000000003</v>
      </c>
      <c r="F129" s="3">
        <v>9599.0300000000007</v>
      </c>
      <c r="G129" s="1">
        <v>1088</v>
      </c>
      <c r="H129" s="24">
        <f t="shared" si="8"/>
        <v>8.8226378676470603</v>
      </c>
      <c r="I129" s="25">
        <f t="shared" si="9"/>
        <v>0.54404972260221918</v>
      </c>
      <c r="J129" s="25">
        <f t="shared" si="10"/>
        <v>0.83905040405124276</v>
      </c>
    </row>
    <row r="130" spans="1:10" x14ac:dyDescent="0.25">
      <c r="A130" s="1">
        <v>2670</v>
      </c>
      <c r="B130" s="3">
        <v>12.49</v>
      </c>
      <c r="C130" s="3">
        <v>1.36</v>
      </c>
      <c r="D130" s="24">
        <f t="shared" si="6"/>
        <v>374</v>
      </c>
      <c r="E130" s="22">
        <f t="shared" si="7"/>
        <v>3434.75</v>
      </c>
      <c r="F130" s="3">
        <v>1614.33</v>
      </c>
      <c r="G130" s="1">
        <v>275</v>
      </c>
      <c r="H130" s="24">
        <f t="shared" si="8"/>
        <v>5.870290909090909</v>
      </c>
      <c r="I130" s="25">
        <f t="shared" si="9"/>
        <v>0.53000072785501129</v>
      </c>
      <c r="J130" s="25">
        <f t="shared" si="10"/>
        <v>0.76832493975828975</v>
      </c>
    </row>
    <row r="131" spans="1:10" x14ac:dyDescent="0.25">
      <c r="A131" s="1">
        <v>2670</v>
      </c>
      <c r="B131" s="3">
        <v>13.45</v>
      </c>
      <c r="C131" s="3">
        <v>1.17</v>
      </c>
      <c r="D131" s="24">
        <f t="shared" ref="D131:D194" si="11">+C131*G131</f>
        <v>463.32</v>
      </c>
      <c r="E131" s="22">
        <f t="shared" ref="E131:E194" si="12">B131*G131</f>
        <v>5326.2</v>
      </c>
      <c r="F131" s="3">
        <v>2419.61</v>
      </c>
      <c r="G131" s="1">
        <v>396</v>
      </c>
      <c r="H131" s="24">
        <f t="shared" ref="H131:H194" si="13">+F131/G131</f>
        <v>6.1101262626262631</v>
      </c>
      <c r="I131" s="25">
        <f t="shared" ref="I131:I194" si="14">(B131-H131)/B131</f>
        <v>0.54571551950734098</v>
      </c>
      <c r="J131" s="25">
        <f t="shared" ref="J131:J194" si="15">(H131-C131)/H131</f>
        <v>0.80851459532734615</v>
      </c>
    </row>
    <row r="132" spans="1:10" x14ac:dyDescent="0.25">
      <c r="A132" s="1">
        <v>2680</v>
      </c>
      <c r="B132" s="3">
        <v>22.25</v>
      </c>
      <c r="C132" s="3">
        <v>2.56</v>
      </c>
      <c r="D132" s="24">
        <f t="shared" si="11"/>
        <v>199.68</v>
      </c>
      <c r="E132" s="22">
        <f t="shared" si="12"/>
        <v>1735.5</v>
      </c>
      <c r="F132" s="3">
        <v>804.43</v>
      </c>
      <c r="G132" s="1">
        <v>78</v>
      </c>
      <c r="H132" s="24">
        <f t="shared" si="13"/>
        <v>10.313205128205128</v>
      </c>
      <c r="I132" s="25">
        <f t="shared" si="14"/>
        <v>0.53648516277729763</v>
      </c>
      <c r="J132" s="25">
        <f t="shared" si="15"/>
        <v>0.75177454843802438</v>
      </c>
    </row>
    <row r="133" spans="1:10" x14ac:dyDescent="0.25">
      <c r="A133" s="1">
        <v>2700</v>
      </c>
      <c r="B133" s="3">
        <v>18.989999999999998</v>
      </c>
      <c r="C133" s="3">
        <v>1.71</v>
      </c>
      <c r="D133" s="24">
        <f t="shared" si="11"/>
        <v>837.9</v>
      </c>
      <c r="E133" s="22">
        <f t="shared" si="12"/>
        <v>9305.0999999999985</v>
      </c>
      <c r="F133" s="3">
        <v>4317.93</v>
      </c>
      <c r="G133" s="1">
        <v>490</v>
      </c>
      <c r="H133" s="24">
        <f t="shared" si="13"/>
        <v>8.8121020408163275</v>
      </c>
      <c r="I133" s="25">
        <f t="shared" si="14"/>
        <v>0.53596092465422174</v>
      </c>
      <c r="J133" s="25">
        <f t="shared" si="15"/>
        <v>0.80594868374429418</v>
      </c>
    </row>
    <row r="134" spans="1:10" x14ac:dyDescent="0.25">
      <c r="A134" s="1">
        <v>2701</v>
      </c>
      <c r="B134" s="3">
        <v>34.200000000000003</v>
      </c>
      <c r="C134" s="3">
        <v>3.3</v>
      </c>
      <c r="D134" s="24">
        <f t="shared" si="11"/>
        <v>643.5</v>
      </c>
      <c r="E134" s="22">
        <f t="shared" si="12"/>
        <v>6669.0000000000009</v>
      </c>
      <c r="F134" s="3">
        <v>2998.33</v>
      </c>
      <c r="G134" s="1">
        <v>195</v>
      </c>
      <c r="H134" s="24">
        <f t="shared" si="13"/>
        <v>15.376051282051282</v>
      </c>
      <c r="I134" s="25">
        <f t="shared" si="14"/>
        <v>0.55040785724996255</v>
      </c>
      <c r="J134" s="25">
        <f t="shared" si="15"/>
        <v>0.78538052849419504</v>
      </c>
    </row>
    <row r="135" spans="1:10" x14ac:dyDescent="0.25">
      <c r="A135" s="1">
        <v>2710</v>
      </c>
      <c r="B135" s="3">
        <v>18.25</v>
      </c>
      <c r="C135" s="3">
        <v>2.0699999999999998</v>
      </c>
      <c r="D135" s="24">
        <f t="shared" si="11"/>
        <v>385.02</v>
      </c>
      <c r="E135" s="22">
        <f t="shared" si="12"/>
        <v>3394.5</v>
      </c>
      <c r="F135" s="3">
        <v>1551.84</v>
      </c>
      <c r="G135" s="1">
        <v>186</v>
      </c>
      <c r="H135" s="24">
        <f t="shared" si="13"/>
        <v>8.3432258064516116</v>
      </c>
      <c r="I135" s="25">
        <f t="shared" si="14"/>
        <v>0.54283694211224043</v>
      </c>
      <c r="J135" s="25">
        <f t="shared" si="15"/>
        <v>0.7518945252087843</v>
      </c>
    </row>
    <row r="136" spans="1:10" x14ac:dyDescent="0.25">
      <c r="A136" s="1">
        <v>2711</v>
      </c>
      <c r="B136" s="3">
        <v>26.25</v>
      </c>
      <c r="C136" s="3">
        <v>3.02</v>
      </c>
      <c r="D136" s="24">
        <f t="shared" si="11"/>
        <v>247.64000000000001</v>
      </c>
      <c r="E136" s="22">
        <f t="shared" si="12"/>
        <v>2152.5</v>
      </c>
      <c r="F136" s="3">
        <v>990.7</v>
      </c>
      <c r="G136" s="1">
        <v>82</v>
      </c>
      <c r="H136" s="24">
        <f t="shared" si="13"/>
        <v>12.081707317073171</v>
      </c>
      <c r="I136" s="25">
        <f t="shared" si="14"/>
        <v>0.53974448315911727</v>
      </c>
      <c r="J136" s="25">
        <f t="shared" si="15"/>
        <v>0.75003532855556676</v>
      </c>
    </row>
    <row r="137" spans="1:10" x14ac:dyDescent="0.25">
      <c r="A137" s="1">
        <v>2715</v>
      </c>
      <c r="B137" s="3">
        <v>23.6</v>
      </c>
      <c r="C137" s="3">
        <v>2.64</v>
      </c>
      <c r="D137" s="24">
        <f t="shared" si="11"/>
        <v>652.08000000000004</v>
      </c>
      <c r="E137" s="22">
        <f t="shared" si="12"/>
        <v>5829.2000000000007</v>
      </c>
      <c r="F137" s="3">
        <v>2611.16</v>
      </c>
      <c r="G137" s="1">
        <v>247</v>
      </c>
      <c r="H137" s="24">
        <f t="shared" si="13"/>
        <v>10.571497975708501</v>
      </c>
      <c r="I137" s="25">
        <f t="shared" si="14"/>
        <v>0.5520551705208262</v>
      </c>
      <c r="J137" s="25">
        <f t="shared" si="15"/>
        <v>0.75027190980253977</v>
      </c>
    </row>
    <row r="138" spans="1:10" x14ac:dyDescent="0.25">
      <c r="A138" s="1">
        <v>2716</v>
      </c>
      <c r="B138" s="3">
        <v>34.99</v>
      </c>
      <c r="C138" s="3">
        <v>3.89</v>
      </c>
      <c r="D138" s="24">
        <f t="shared" si="11"/>
        <v>424.01</v>
      </c>
      <c r="E138" s="22">
        <f t="shared" si="12"/>
        <v>3813.9100000000003</v>
      </c>
      <c r="F138" s="3">
        <v>1750.85</v>
      </c>
      <c r="G138" s="1">
        <v>109</v>
      </c>
      <c r="H138" s="24">
        <f t="shared" si="13"/>
        <v>16.062844036697246</v>
      </c>
      <c r="I138" s="25">
        <f t="shared" si="14"/>
        <v>0.54093043621899839</v>
      </c>
      <c r="J138" s="25">
        <f t="shared" si="15"/>
        <v>0.75782619870348678</v>
      </c>
    </row>
    <row r="139" spans="1:10" x14ac:dyDescent="0.25">
      <c r="A139" s="1">
        <v>2720</v>
      </c>
      <c r="B139" s="3">
        <v>27.2</v>
      </c>
      <c r="C139" s="3">
        <v>3.02</v>
      </c>
      <c r="D139" s="24">
        <f t="shared" si="11"/>
        <v>259.72000000000003</v>
      </c>
      <c r="E139" s="22">
        <f t="shared" si="12"/>
        <v>2339.1999999999998</v>
      </c>
      <c r="F139" s="3">
        <v>1388.67</v>
      </c>
      <c r="G139" s="1">
        <v>86</v>
      </c>
      <c r="H139" s="24">
        <f t="shared" si="13"/>
        <v>16.14732558139535</v>
      </c>
      <c r="I139" s="25">
        <f t="shared" si="14"/>
        <v>0.40634832421340622</v>
      </c>
      <c r="J139" s="25">
        <f t="shared" si="15"/>
        <v>0.81297212440680655</v>
      </c>
    </row>
    <row r="140" spans="1:10" x14ac:dyDescent="0.25">
      <c r="A140" s="1">
        <v>2730</v>
      </c>
      <c r="B140" s="3">
        <v>38.9</v>
      </c>
      <c r="C140" s="3">
        <v>4.4800000000000004</v>
      </c>
      <c r="D140" s="24">
        <f t="shared" si="11"/>
        <v>770.56000000000006</v>
      </c>
      <c r="E140" s="22">
        <f t="shared" si="12"/>
        <v>6690.8</v>
      </c>
      <c r="F140" s="3">
        <v>3111.34</v>
      </c>
      <c r="G140" s="1">
        <v>172</v>
      </c>
      <c r="H140" s="24">
        <f t="shared" si="13"/>
        <v>18.089186046511628</v>
      </c>
      <c r="I140" s="25">
        <f t="shared" si="14"/>
        <v>0.53498236384288878</v>
      </c>
      <c r="J140" s="25">
        <f t="shared" si="15"/>
        <v>0.75233822083089597</v>
      </c>
    </row>
    <row r="141" spans="1:10" x14ac:dyDescent="0.25">
      <c r="A141" s="1">
        <v>2740</v>
      </c>
      <c r="B141" s="3">
        <v>12.49</v>
      </c>
      <c r="C141" s="3">
        <v>1.45</v>
      </c>
      <c r="D141" s="24">
        <f t="shared" si="11"/>
        <v>204.45</v>
      </c>
      <c r="E141" s="22">
        <f t="shared" si="12"/>
        <v>1761.09</v>
      </c>
      <c r="F141" s="3">
        <v>801.3</v>
      </c>
      <c r="G141" s="1">
        <v>141</v>
      </c>
      <c r="H141" s="24">
        <f t="shared" si="13"/>
        <v>5.682978723404255</v>
      </c>
      <c r="I141" s="25">
        <f t="shared" si="14"/>
        <v>0.54499770028788996</v>
      </c>
      <c r="J141" s="25">
        <f t="shared" si="15"/>
        <v>0.74485211531261697</v>
      </c>
    </row>
    <row r="142" spans="1:10" x14ac:dyDescent="0.25">
      <c r="A142" s="1">
        <v>2750</v>
      </c>
      <c r="B142" s="3">
        <v>22.25</v>
      </c>
      <c r="C142" s="3">
        <v>2.74</v>
      </c>
      <c r="D142" s="24">
        <f t="shared" si="11"/>
        <v>145.22</v>
      </c>
      <c r="E142" s="22">
        <f t="shared" si="12"/>
        <v>1179.25</v>
      </c>
      <c r="F142" s="3">
        <v>532.22</v>
      </c>
      <c r="G142" s="1">
        <v>53</v>
      </c>
      <c r="H142" s="24">
        <f t="shared" si="13"/>
        <v>10.04188679245283</v>
      </c>
      <c r="I142" s="25">
        <f t="shared" si="14"/>
        <v>0.54867924528301881</v>
      </c>
      <c r="J142" s="25">
        <f t="shared" si="15"/>
        <v>0.72714291082634996</v>
      </c>
    </row>
    <row r="143" spans="1:10" x14ac:dyDescent="0.25">
      <c r="A143" s="1">
        <v>2758</v>
      </c>
      <c r="B143" s="3">
        <v>12.7</v>
      </c>
      <c r="C143" s="3">
        <v>1.85</v>
      </c>
      <c r="D143" s="24">
        <f t="shared" si="11"/>
        <v>3729.6000000000004</v>
      </c>
      <c r="E143" s="22">
        <f t="shared" si="12"/>
        <v>25603.199999999997</v>
      </c>
      <c r="F143" s="3">
        <v>11020.22</v>
      </c>
      <c r="G143" s="1">
        <v>2016</v>
      </c>
      <c r="H143" s="24">
        <f t="shared" si="13"/>
        <v>5.4663789682539683</v>
      </c>
      <c r="I143" s="25">
        <f t="shared" si="14"/>
        <v>0.56957645919260091</v>
      </c>
      <c r="J143" s="25">
        <f t="shared" si="15"/>
        <v>0.66156755491269681</v>
      </c>
    </row>
    <row r="144" spans="1:10" x14ac:dyDescent="0.25">
      <c r="A144" s="1">
        <v>2760</v>
      </c>
      <c r="B144" s="3">
        <v>13.45</v>
      </c>
      <c r="C144" s="3">
        <v>1.46</v>
      </c>
      <c r="D144" s="24">
        <f t="shared" si="11"/>
        <v>1046.82</v>
      </c>
      <c r="E144" s="22">
        <f t="shared" si="12"/>
        <v>9643.65</v>
      </c>
      <c r="F144" s="3">
        <v>4224.51</v>
      </c>
      <c r="G144" s="1">
        <v>717</v>
      </c>
      <c r="H144" s="24">
        <f t="shared" si="13"/>
        <v>5.8919246861924686</v>
      </c>
      <c r="I144" s="25">
        <f t="shared" si="14"/>
        <v>0.56193868504145217</v>
      </c>
      <c r="J144" s="25">
        <f t="shared" si="15"/>
        <v>0.75220321410057023</v>
      </c>
    </row>
    <row r="145" spans="1:10" x14ac:dyDescent="0.25">
      <c r="A145" s="1">
        <v>2770</v>
      </c>
      <c r="B145" s="3">
        <v>18.989999999999998</v>
      </c>
      <c r="C145" s="3">
        <v>2.15</v>
      </c>
      <c r="D145" s="24">
        <f t="shared" si="11"/>
        <v>1066.3999999999999</v>
      </c>
      <c r="E145" s="22">
        <f t="shared" si="12"/>
        <v>9419.0399999999991</v>
      </c>
      <c r="F145" s="3">
        <v>4278.57</v>
      </c>
      <c r="G145" s="1">
        <v>496</v>
      </c>
      <c r="H145" s="24">
        <f t="shared" si="13"/>
        <v>8.6261491935483861</v>
      </c>
      <c r="I145" s="25">
        <f t="shared" si="14"/>
        <v>0.54575307037659893</v>
      </c>
      <c r="J145" s="25">
        <f t="shared" si="15"/>
        <v>0.7507578466637217</v>
      </c>
    </row>
    <row r="146" spans="1:10" x14ac:dyDescent="0.25">
      <c r="A146" s="1">
        <v>2771</v>
      </c>
      <c r="B146" s="3">
        <v>34.200000000000003</v>
      </c>
      <c r="C146" s="3">
        <v>4.18</v>
      </c>
      <c r="D146" s="24">
        <f t="shared" si="11"/>
        <v>685.52</v>
      </c>
      <c r="E146" s="22">
        <f t="shared" si="12"/>
        <v>5608.8</v>
      </c>
      <c r="F146" s="3">
        <v>2565.3000000000002</v>
      </c>
      <c r="G146" s="1">
        <v>164</v>
      </c>
      <c r="H146" s="24">
        <f t="shared" si="13"/>
        <v>15.642073170731708</v>
      </c>
      <c r="I146" s="25">
        <f t="shared" si="14"/>
        <v>0.54262943945228936</v>
      </c>
      <c r="J146" s="25">
        <f t="shared" si="15"/>
        <v>0.73277199547811178</v>
      </c>
    </row>
    <row r="147" spans="1:10" x14ac:dyDescent="0.25">
      <c r="A147" s="1">
        <v>2774</v>
      </c>
      <c r="B147" s="3">
        <v>15.2</v>
      </c>
      <c r="C147" s="3">
        <v>2.2200000000000002</v>
      </c>
      <c r="D147" s="24">
        <f t="shared" si="11"/>
        <v>3332.2200000000003</v>
      </c>
      <c r="E147" s="22">
        <f t="shared" si="12"/>
        <v>22815.200000000001</v>
      </c>
      <c r="F147" s="3">
        <v>10561.86</v>
      </c>
      <c r="G147" s="1">
        <v>1501</v>
      </c>
      <c r="H147" s="24">
        <f t="shared" si="13"/>
        <v>7.0365489673550972</v>
      </c>
      <c r="I147" s="25">
        <f t="shared" si="14"/>
        <v>0.53706914688453311</v>
      </c>
      <c r="J147" s="25">
        <f t="shared" si="15"/>
        <v>0.68450443387812365</v>
      </c>
    </row>
    <row r="148" spans="1:10" x14ac:dyDescent="0.25">
      <c r="A148" s="1">
        <v>2775</v>
      </c>
      <c r="B148" s="3">
        <v>18.2</v>
      </c>
      <c r="C148" s="3">
        <v>4.74</v>
      </c>
      <c r="D148" s="24">
        <f t="shared" si="11"/>
        <v>957.48</v>
      </c>
      <c r="E148" s="22">
        <f t="shared" si="12"/>
        <v>3676.3999999999996</v>
      </c>
      <c r="F148" s="3">
        <v>1705.24</v>
      </c>
      <c r="G148" s="1">
        <v>202</v>
      </c>
      <c r="H148" s="24">
        <f t="shared" si="13"/>
        <v>8.4417821782178226</v>
      </c>
      <c r="I148" s="25">
        <f t="shared" si="14"/>
        <v>0.53616581438363609</v>
      </c>
      <c r="J148" s="25">
        <f t="shared" si="15"/>
        <v>0.43850718960380947</v>
      </c>
    </row>
    <row r="149" spans="1:10" x14ac:dyDescent="0.25">
      <c r="A149" s="1">
        <v>2776</v>
      </c>
      <c r="B149" s="3">
        <v>26.99</v>
      </c>
      <c r="C149" s="3">
        <v>7.03</v>
      </c>
      <c r="D149" s="24">
        <f t="shared" si="11"/>
        <v>794.39</v>
      </c>
      <c r="E149" s="22">
        <f t="shared" si="12"/>
        <v>3049.87</v>
      </c>
      <c r="F149" s="3">
        <v>1405.33</v>
      </c>
      <c r="G149" s="1">
        <v>113</v>
      </c>
      <c r="H149" s="24">
        <f t="shared" si="13"/>
        <v>12.436548672566371</v>
      </c>
      <c r="I149" s="25">
        <f t="shared" si="14"/>
        <v>0.53921642561814109</v>
      </c>
      <c r="J149" s="25">
        <f t="shared" si="15"/>
        <v>0.43473063266279088</v>
      </c>
    </row>
    <row r="150" spans="1:10" x14ac:dyDescent="0.25">
      <c r="A150" s="1">
        <v>2776</v>
      </c>
      <c r="B150" s="3">
        <v>27.99</v>
      </c>
      <c r="C150" s="3">
        <v>4.26</v>
      </c>
      <c r="D150" s="24">
        <f t="shared" si="11"/>
        <v>2232.2399999999998</v>
      </c>
      <c r="E150" s="22">
        <f t="shared" si="12"/>
        <v>14666.759999999998</v>
      </c>
      <c r="F150" s="3">
        <v>6715.3</v>
      </c>
      <c r="G150" s="1">
        <v>524</v>
      </c>
      <c r="H150" s="24">
        <f t="shared" si="13"/>
        <v>12.815458015267176</v>
      </c>
      <c r="I150" s="25">
        <f t="shared" si="14"/>
        <v>0.5421415500083181</v>
      </c>
      <c r="J150" s="25">
        <f t="shared" si="15"/>
        <v>0.66758893869224012</v>
      </c>
    </row>
    <row r="151" spans="1:10" x14ac:dyDescent="0.25">
      <c r="A151" s="1">
        <v>2777</v>
      </c>
      <c r="B151" s="3">
        <v>27.49</v>
      </c>
      <c r="C151" s="3">
        <v>3.55</v>
      </c>
      <c r="D151" s="24">
        <f t="shared" si="11"/>
        <v>3145.2999999999997</v>
      </c>
      <c r="E151" s="22">
        <f t="shared" si="12"/>
        <v>24356.14</v>
      </c>
      <c r="F151" s="3">
        <v>10872.97</v>
      </c>
      <c r="G151" s="1">
        <v>886</v>
      </c>
      <c r="H151" s="24">
        <f t="shared" si="13"/>
        <v>12.271975169300225</v>
      </c>
      <c r="I151" s="25">
        <f t="shared" si="14"/>
        <v>0.55358402439795473</v>
      </c>
      <c r="J151" s="25">
        <f t="shared" si="15"/>
        <v>0.71072301312336927</v>
      </c>
    </row>
    <row r="152" spans="1:10" x14ac:dyDescent="0.25">
      <c r="A152" s="1">
        <v>2778</v>
      </c>
      <c r="B152" s="3">
        <v>15.49</v>
      </c>
      <c r="C152" s="3">
        <v>1.86</v>
      </c>
      <c r="D152" s="24">
        <f t="shared" si="11"/>
        <v>1796.76</v>
      </c>
      <c r="E152" s="22">
        <f t="shared" si="12"/>
        <v>14963.34</v>
      </c>
      <c r="F152" s="3">
        <v>7070.69</v>
      </c>
      <c r="G152" s="1">
        <v>966</v>
      </c>
      <c r="H152" s="24">
        <f t="shared" si="13"/>
        <v>7.31955486542443</v>
      </c>
      <c r="I152" s="25">
        <f t="shared" si="14"/>
        <v>0.52746579306491737</v>
      </c>
      <c r="J152" s="25">
        <f t="shared" si="15"/>
        <v>0.74588618649665017</v>
      </c>
    </row>
    <row r="153" spans="1:10" x14ac:dyDescent="0.25">
      <c r="A153" s="1">
        <v>2820</v>
      </c>
      <c r="B153" s="3">
        <v>22.49</v>
      </c>
      <c r="C153" s="3">
        <v>6.51</v>
      </c>
      <c r="D153" s="24">
        <f t="shared" si="11"/>
        <v>4817.3999999999996</v>
      </c>
      <c r="E153" s="22">
        <f t="shared" si="12"/>
        <v>16642.599999999999</v>
      </c>
      <c r="F153" s="3">
        <v>7568.24</v>
      </c>
      <c r="G153" s="1">
        <v>740</v>
      </c>
      <c r="H153" s="24">
        <f t="shared" si="13"/>
        <v>10.22735135135135</v>
      </c>
      <c r="I153" s="25">
        <f t="shared" si="14"/>
        <v>0.54524893946859265</v>
      </c>
      <c r="J153" s="25">
        <f t="shared" si="15"/>
        <v>0.36347156009851694</v>
      </c>
    </row>
    <row r="154" spans="1:10" x14ac:dyDescent="0.25">
      <c r="A154" s="1">
        <v>3000</v>
      </c>
      <c r="B154" s="3">
        <v>16.350000000000001</v>
      </c>
      <c r="C154" s="3">
        <v>2.46</v>
      </c>
      <c r="D154" s="24">
        <f t="shared" si="11"/>
        <v>4996.26</v>
      </c>
      <c r="E154" s="22">
        <f t="shared" si="12"/>
        <v>33206.850000000006</v>
      </c>
      <c r="F154" s="3">
        <v>14981.65</v>
      </c>
      <c r="G154" s="1">
        <v>2031</v>
      </c>
      <c r="H154" s="24">
        <f t="shared" si="13"/>
        <v>7.3764894140817328</v>
      </c>
      <c r="I154" s="25">
        <f t="shared" si="14"/>
        <v>0.54883856794607144</v>
      </c>
      <c r="J154" s="25">
        <f t="shared" si="15"/>
        <v>0.66650802815444221</v>
      </c>
    </row>
    <row r="155" spans="1:10" x14ac:dyDescent="0.25">
      <c r="A155" s="1">
        <v>3001</v>
      </c>
      <c r="B155" s="3">
        <v>30.99</v>
      </c>
      <c r="C155" s="3">
        <v>4.78</v>
      </c>
      <c r="D155" s="24">
        <f t="shared" si="11"/>
        <v>3914.82</v>
      </c>
      <c r="E155" s="22">
        <f t="shared" si="12"/>
        <v>25380.809999999998</v>
      </c>
      <c r="F155" s="3">
        <v>11786.29</v>
      </c>
      <c r="G155" s="1">
        <v>819</v>
      </c>
      <c r="H155" s="24">
        <f t="shared" si="13"/>
        <v>14.391074481074481</v>
      </c>
      <c r="I155" s="25">
        <f t="shared" si="14"/>
        <v>0.53562199157552504</v>
      </c>
      <c r="J155" s="25">
        <f t="shared" si="15"/>
        <v>0.6678496795853488</v>
      </c>
    </row>
    <row r="156" spans="1:10" x14ac:dyDescent="0.25">
      <c r="A156" s="1">
        <v>3004</v>
      </c>
      <c r="B156" s="3">
        <v>30.99</v>
      </c>
      <c r="C156" s="3">
        <v>5.15</v>
      </c>
      <c r="D156" s="24">
        <f t="shared" si="11"/>
        <v>3156.9500000000003</v>
      </c>
      <c r="E156" s="22">
        <f t="shared" si="12"/>
        <v>18996.87</v>
      </c>
      <c r="F156" s="3">
        <v>8790.4</v>
      </c>
      <c r="G156" s="1">
        <v>613</v>
      </c>
      <c r="H156" s="24">
        <f t="shared" si="13"/>
        <v>14.339967373572593</v>
      </c>
      <c r="I156" s="25">
        <f t="shared" si="14"/>
        <v>0.53727113992989362</v>
      </c>
      <c r="J156" s="25">
        <f t="shared" si="15"/>
        <v>0.64086389697852197</v>
      </c>
    </row>
    <row r="157" spans="1:10" x14ac:dyDescent="0.25">
      <c r="A157" s="1">
        <v>3006</v>
      </c>
      <c r="B157" s="3">
        <v>30.49</v>
      </c>
      <c r="C157" s="3">
        <v>4.5199999999999996</v>
      </c>
      <c r="D157" s="24">
        <f t="shared" si="11"/>
        <v>2522.16</v>
      </c>
      <c r="E157" s="22">
        <f t="shared" si="12"/>
        <v>17013.419999999998</v>
      </c>
      <c r="F157" s="3">
        <v>7916.58</v>
      </c>
      <c r="G157" s="1">
        <v>558</v>
      </c>
      <c r="H157" s="24">
        <f t="shared" si="13"/>
        <v>14.18741935483871</v>
      </c>
      <c r="I157" s="25">
        <f t="shared" si="14"/>
        <v>0.53468614775865164</v>
      </c>
      <c r="J157" s="25">
        <f t="shared" si="15"/>
        <v>0.68140788067574642</v>
      </c>
    </row>
    <row r="158" spans="1:10" x14ac:dyDescent="0.25">
      <c r="A158" s="1">
        <v>3007</v>
      </c>
      <c r="B158" s="3">
        <v>27.3</v>
      </c>
      <c r="C158" s="3">
        <v>5.96</v>
      </c>
      <c r="D158" s="24">
        <f t="shared" si="11"/>
        <v>3891.88</v>
      </c>
      <c r="E158" s="22">
        <f t="shared" si="12"/>
        <v>17826.900000000001</v>
      </c>
      <c r="F158" s="3">
        <v>8317.14</v>
      </c>
      <c r="G158" s="1">
        <v>653</v>
      </c>
      <c r="H158" s="24">
        <f t="shared" si="13"/>
        <v>12.736814701378254</v>
      </c>
      <c r="I158" s="25">
        <f t="shared" si="14"/>
        <v>0.53345001093852551</v>
      </c>
      <c r="J158" s="25">
        <f t="shared" si="15"/>
        <v>0.53206510891965264</v>
      </c>
    </row>
    <row r="159" spans="1:10" x14ac:dyDescent="0.25">
      <c r="A159" s="1">
        <v>3007</v>
      </c>
      <c r="B159" s="3">
        <v>12.35</v>
      </c>
      <c r="C159" s="3">
        <v>2.0699999999999998</v>
      </c>
      <c r="D159" s="24">
        <f t="shared" si="11"/>
        <v>850.77</v>
      </c>
      <c r="E159" s="22">
        <f t="shared" si="12"/>
        <v>5075.8499999999995</v>
      </c>
      <c r="F159" s="3">
        <v>2388.2600000000002</v>
      </c>
      <c r="G159" s="1">
        <v>411</v>
      </c>
      <c r="H159" s="24">
        <f t="shared" si="13"/>
        <v>5.8108515815085164</v>
      </c>
      <c r="I159" s="25">
        <f t="shared" si="14"/>
        <v>0.52948570190214439</v>
      </c>
      <c r="J159" s="25">
        <f t="shared" si="15"/>
        <v>0.64376994129617382</v>
      </c>
    </row>
    <row r="160" spans="1:10" x14ac:dyDescent="0.25">
      <c r="A160" s="1">
        <v>3008</v>
      </c>
      <c r="B160" s="3">
        <v>20.25</v>
      </c>
      <c r="C160" s="3">
        <v>4.0599999999999996</v>
      </c>
      <c r="D160" s="24">
        <f t="shared" si="11"/>
        <v>2919.14</v>
      </c>
      <c r="E160" s="22">
        <f t="shared" si="12"/>
        <v>14559.75</v>
      </c>
      <c r="F160" s="3">
        <v>6885</v>
      </c>
      <c r="G160" s="1">
        <v>719</v>
      </c>
      <c r="H160" s="24">
        <f t="shared" si="13"/>
        <v>9.5757997218358835</v>
      </c>
      <c r="I160" s="25">
        <f t="shared" si="14"/>
        <v>0.52712100139082052</v>
      </c>
      <c r="J160" s="25">
        <f t="shared" si="15"/>
        <v>0.57601452432824984</v>
      </c>
    </row>
    <row r="161" spans="1:10" x14ac:dyDescent="0.25">
      <c r="A161" s="1">
        <v>3010</v>
      </c>
      <c r="B161" s="3">
        <v>12.4</v>
      </c>
      <c r="C161" s="3">
        <v>2.9</v>
      </c>
      <c r="D161" s="24">
        <f t="shared" si="11"/>
        <v>400.2</v>
      </c>
      <c r="E161" s="22">
        <f t="shared" si="12"/>
        <v>1711.2</v>
      </c>
      <c r="F161" s="3">
        <v>803.55</v>
      </c>
      <c r="G161" s="1">
        <v>138</v>
      </c>
      <c r="H161" s="24">
        <f t="shared" si="13"/>
        <v>5.8228260869565212</v>
      </c>
      <c r="I161" s="25">
        <f t="shared" si="14"/>
        <v>0.53041725105189352</v>
      </c>
      <c r="J161" s="25">
        <f t="shared" si="15"/>
        <v>0.5019600522680604</v>
      </c>
    </row>
    <row r="162" spans="1:10" x14ac:dyDescent="0.25">
      <c r="A162" s="1">
        <v>3011</v>
      </c>
      <c r="B162" s="3">
        <v>23.35</v>
      </c>
      <c r="C162" s="3">
        <v>5.69</v>
      </c>
      <c r="D162" s="24">
        <f t="shared" si="11"/>
        <v>557.62</v>
      </c>
      <c r="E162" s="22">
        <f t="shared" si="12"/>
        <v>2288.3000000000002</v>
      </c>
      <c r="F162" s="3">
        <v>1080.24</v>
      </c>
      <c r="G162" s="1">
        <v>98</v>
      </c>
      <c r="H162" s="24">
        <f t="shared" si="13"/>
        <v>11.022857142857143</v>
      </c>
      <c r="I162" s="25">
        <f t="shared" si="14"/>
        <v>0.52792903028449067</v>
      </c>
      <c r="J162" s="25">
        <f t="shared" si="15"/>
        <v>0.4837998963193364</v>
      </c>
    </row>
    <row r="163" spans="1:10" x14ac:dyDescent="0.25">
      <c r="A163" s="1">
        <v>3012</v>
      </c>
      <c r="B163" s="3">
        <v>32.75</v>
      </c>
      <c r="C163" s="3">
        <v>8.42</v>
      </c>
      <c r="D163" s="24">
        <f t="shared" si="11"/>
        <v>1355.62</v>
      </c>
      <c r="E163" s="22">
        <f t="shared" si="12"/>
        <v>5272.75</v>
      </c>
      <c r="F163" s="3">
        <v>2462.87</v>
      </c>
      <c r="G163" s="1">
        <v>161</v>
      </c>
      <c r="H163" s="24">
        <f t="shared" si="13"/>
        <v>15.297329192546583</v>
      </c>
      <c r="I163" s="25">
        <f t="shared" si="14"/>
        <v>0.53290597885353941</v>
      </c>
      <c r="J163" s="25">
        <f t="shared" si="15"/>
        <v>0.44957711937698697</v>
      </c>
    </row>
    <row r="164" spans="1:10" x14ac:dyDescent="0.25">
      <c r="A164" s="1">
        <v>3013</v>
      </c>
      <c r="B164" s="3">
        <v>59.6</v>
      </c>
      <c r="C164" s="3">
        <v>16.68</v>
      </c>
      <c r="D164" s="24">
        <f t="shared" si="11"/>
        <v>850.68</v>
      </c>
      <c r="E164" s="22">
        <f t="shared" si="12"/>
        <v>3039.6</v>
      </c>
      <c r="F164" s="3">
        <v>1455.44</v>
      </c>
      <c r="G164" s="1">
        <v>51</v>
      </c>
      <c r="H164" s="24">
        <f t="shared" si="13"/>
        <v>28.538039215686275</v>
      </c>
      <c r="I164" s="25">
        <f t="shared" si="14"/>
        <v>0.52117383866298195</v>
      </c>
      <c r="J164" s="25">
        <f t="shared" si="15"/>
        <v>0.41551695707140113</v>
      </c>
    </row>
    <row r="165" spans="1:10" x14ac:dyDescent="0.25">
      <c r="A165" s="1">
        <v>3020</v>
      </c>
      <c r="B165" s="3">
        <v>13.45</v>
      </c>
      <c r="C165" s="3">
        <v>3.08</v>
      </c>
      <c r="D165" s="24">
        <f t="shared" si="11"/>
        <v>535.91999999999996</v>
      </c>
      <c r="E165" s="22">
        <f t="shared" si="12"/>
        <v>2340.2999999999997</v>
      </c>
      <c r="F165" s="3">
        <v>1087.5</v>
      </c>
      <c r="G165" s="1">
        <v>174</v>
      </c>
      <c r="H165" s="24">
        <f t="shared" si="13"/>
        <v>6.25</v>
      </c>
      <c r="I165" s="25">
        <f t="shared" si="14"/>
        <v>0.53531598513011147</v>
      </c>
      <c r="J165" s="25">
        <f t="shared" si="15"/>
        <v>0.50719999999999998</v>
      </c>
    </row>
    <row r="166" spans="1:10" x14ac:dyDescent="0.25">
      <c r="A166" s="1">
        <v>3021</v>
      </c>
      <c r="B166" s="3">
        <v>24.75</v>
      </c>
      <c r="C166" s="3">
        <v>6.04</v>
      </c>
      <c r="D166" s="24">
        <f t="shared" si="11"/>
        <v>3684.4</v>
      </c>
      <c r="E166" s="22">
        <f t="shared" si="12"/>
        <v>15097.5</v>
      </c>
      <c r="F166" s="3">
        <v>6779.34</v>
      </c>
      <c r="G166" s="1">
        <v>610</v>
      </c>
      <c r="H166" s="24">
        <f t="shared" si="13"/>
        <v>11.113672131147542</v>
      </c>
      <c r="I166" s="25">
        <f t="shared" si="14"/>
        <v>0.55096274217585695</v>
      </c>
      <c r="J166" s="25">
        <f t="shared" si="15"/>
        <v>0.45652526647136749</v>
      </c>
    </row>
    <row r="167" spans="1:10" x14ac:dyDescent="0.25">
      <c r="A167" s="1">
        <v>3022</v>
      </c>
      <c r="B167" s="3">
        <v>35.200000000000003</v>
      </c>
      <c r="C167" s="3">
        <v>8.9700000000000006</v>
      </c>
      <c r="D167" s="24">
        <f t="shared" si="11"/>
        <v>2063.1000000000004</v>
      </c>
      <c r="E167" s="22">
        <f t="shared" si="12"/>
        <v>8096.0000000000009</v>
      </c>
      <c r="F167" s="3">
        <v>3696.1</v>
      </c>
      <c r="G167" s="1">
        <v>230</v>
      </c>
      <c r="H167" s="24">
        <f t="shared" si="13"/>
        <v>16.07</v>
      </c>
      <c r="I167" s="25">
        <f t="shared" si="14"/>
        <v>0.54346590909090908</v>
      </c>
      <c r="J167" s="25">
        <f t="shared" si="15"/>
        <v>0.44181705040448038</v>
      </c>
    </row>
    <row r="168" spans="1:10" x14ac:dyDescent="0.25">
      <c r="A168" s="1">
        <v>3023</v>
      </c>
      <c r="B168" s="3">
        <v>64.989999999999995</v>
      </c>
      <c r="C168" s="3">
        <v>17.829999999999998</v>
      </c>
      <c r="D168" s="24">
        <f t="shared" si="11"/>
        <v>1604.6999999999998</v>
      </c>
      <c r="E168" s="22">
        <f t="shared" si="12"/>
        <v>5849.0999999999995</v>
      </c>
      <c r="F168" s="3">
        <v>2685.22</v>
      </c>
      <c r="G168" s="1">
        <v>90</v>
      </c>
      <c r="H168" s="24">
        <f t="shared" si="13"/>
        <v>29.835777777777775</v>
      </c>
      <c r="I168" s="25">
        <f t="shared" si="14"/>
        <v>0.54091740609666439</v>
      </c>
      <c r="J168" s="25">
        <f t="shared" si="15"/>
        <v>0.40239533446049114</v>
      </c>
    </row>
    <row r="169" spans="1:10" x14ac:dyDescent="0.25">
      <c r="A169" s="1">
        <v>3024</v>
      </c>
      <c r="B169" s="3">
        <v>24.49</v>
      </c>
      <c r="C169" s="3">
        <v>5.83</v>
      </c>
      <c r="D169" s="24">
        <f t="shared" si="11"/>
        <v>3416.38</v>
      </c>
      <c r="E169" s="22">
        <f t="shared" si="12"/>
        <v>14351.14</v>
      </c>
      <c r="F169" s="3">
        <v>6742.58</v>
      </c>
      <c r="G169" s="1">
        <v>586</v>
      </c>
      <c r="H169" s="24">
        <f t="shared" si="13"/>
        <v>11.506109215017064</v>
      </c>
      <c r="I169" s="25">
        <f t="shared" si="14"/>
        <v>0.53017112229411745</v>
      </c>
      <c r="J169" s="25">
        <f t="shared" si="15"/>
        <v>0.49331264886734749</v>
      </c>
    </row>
    <row r="170" spans="1:10" x14ac:dyDescent="0.25">
      <c r="A170" s="1">
        <v>3025</v>
      </c>
      <c r="B170" s="3">
        <v>34.49</v>
      </c>
      <c r="C170" s="3">
        <v>8.64</v>
      </c>
      <c r="D170" s="24">
        <f t="shared" si="11"/>
        <v>6894.72</v>
      </c>
      <c r="E170" s="22">
        <f t="shared" si="12"/>
        <v>27523.02</v>
      </c>
      <c r="F170" s="3">
        <v>12474.91</v>
      </c>
      <c r="G170" s="1">
        <v>798</v>
      </c>
      <c r="H170" s="24">
        <f t="shared" si="13"/>
        <v>15.632719298245615</v>
      </c>
      <c r="I170" s="25">
        <f t="shared" si="14"/>
        <v>0.54674632362291642</v>
      </c>
      <c r="J170" s="25">
        <f t="shared" si="15"/>
        <v>0.44731304674743144</v>
      </c>
    </row>
    <row r="171" spans="1:10" x14ac:dyDescent="0.25">
      <c r="A171" s="1">
        <v>3027</v>
      </c>
      <c r="B171" s="3">
        <v>34.75</v>
      </c>
      <c r="C171" s="3">
        <v>6.89</v>
      </c>
      <c r="D171" s="24">
        <f t="shared" si="11"/>
        <v>1646.71</v>
      </c>
      <c r="E171" s="22">
        <f t="shared" si="12"/>
        <v>8305.25</v>
      </c>
      <c r="F171" s="3">
        <v>3860.32</v>
      </c>
      <c r="G171" s="1">
        <v>239</v>
      </c>
      <c r="H171" s="24">
        <f t="shared" si="13"/>
        <v>16.151966527196652</v>
      </c>
      <c r="I171" s="25">
        <f t="shared" si="14"/>
        <v>0.53519520785045605</v>
      </c>
      <c r="J171" s="25">
        <f t="shared" si="15"/>
        <v>0.57342655531147668</v>
      </c>
    </row>
    <row r="172" spans="1:10" x14ac:dyDescent="0.25">
      <c r="A172" s="1">
        <v>3027</v>
      </c>
      <c r="B172" s="3">
        <v>12.7</v>
      </c>
      <c r="C172" s="3">
        <v>2.39</v>
      </c>
      <c r="D172" s="24">
        <f t="shared" si="11"/>
        <v>585.55000000000007</v>
      </c>
      <c r="E172" s="22">
        <f t="shared" si="12"/>
        <v>3111.5</v>
      </c>
      <c r="F172" s="3">
        <v>1472.83</v>
      </c>
      <c r="G172" s="1">
        <v>245</v>
      </c>
      <c r="H172" s="24">
        <f t="shared" si="13"/>
        <v>6.011551020408163</v>
      </c>
      <c r="I172" s="25">
        <f t="shared" si="14"/>
        <v>0.52664952595211312</v>
      </c>
      <c r="J172" s="25">
        <f t="shared" si="15"/>
        <v>0.60243205257904842</v>
      </c>
    </row>
    <row r="173" spans="1:10" x14ac:dyDescent="0.25">
      <c r="A173" s="1">
        <v>3028</v>
      </c>
      <c r="B173" s="3">
        <v>23.99</v>
      </c>
      <c r="C173" s="3">
        <v>4.66</v>
      </c>
      <c r="D173" s="24">
        <f t="shared" si="11"/>
        <v>1346.74</v>
      </c>
      <c r="E173" s="22">
        <f t="shared" si="12"/>
        <v>6933.11</v>
      </c>
      <c r="F173" s="3">
        <v>3269.11</v>
      </c>
      <c r="G173" s="1">
        <v>289</v>
      </c>
      <c r="H173" s="24">
        <f t="shared" si="13"/>
        <v>11.311799307958477</v>
      </c>
      <c r="I173" s="25">
        <f t="shared" si="14"/>
        <v>0.52847856156905049</v>
      </c>
      <c r="J173" s="25">
        <f t="shared" si="15"/>
        <v>0.58804078174181962</v>
      </c>
    </row>
    <row r="174" spans="1:10" x14ac:dyDescent="0.25">
      <c r="A174" s="1">
        <v>3030</v>
      </c>
      <c r="B174" s="3">
        <v>13.35</v>
      </c>
      <c r="C174" s="3">
        <v>2.98</v>
      </c>
      <c r="D174" s="24">
        <f t="shared" si="11"/>
        <v>1296.3</v>
      </c>
      <c r="E174" s="22">
        <f t="shared" si="12"/>
        <v>5807.25</v>
      </c>
      <c r="F174" s="3">
        <v>2752.06</v>
      </c>
      <c r="G174" s="1">
        <v>435</v>
      </c>
      <c r="H174" s="24">
        <f t="shared" si="13"/>
        <v>6.3265747126436782</v>
      </c>
      <c r="I174" s="25">
        <f t="shared" si="14"/>
        <v>0.52609927246114774</v>
      </c>
      <c r="J174" s="25">
        <f t="shared" si="15"/>
        <v>0.52897102534101725</v>
      </c>
    </row>
    <row r="175" spans="1:10" x14ac:dyDescent="0.25">
      <c r="A175" s="1">
        <v>3031</v>
      </c>
      <c r="B175" s="3">
        <v>24.49</v>
      </c>
      <c r="C175" s="3">
        <v>5.84</v>
      </c>
      <c r="D175" s="24">
        <f t="shared" si="11"/>
        <v>2049.84</v>
      </c>
      <c r="E175" s="22">
        <f t="shared" si="12"/>
        <v>8595.99</v>
      </c>
      <c r="F175" s="3">
        <v>4074.63</v>
      </c>
      <c r="G175" s="1">
        <v>351</v>
      </c>
      <c r="H175" s="24">
        <f t="shared" si="13"/>
        <v>11.608632478632479</v>
      </c>
      <c r="I175" s="25">
        <f t="shared" si="14"/>
        <v>0.52598479058258552</v>
      </c>
      <c r="J175" s="25">
        <f t="shared" si="15"/>
        <v>0.49692610126563647</v>
      </c>
    </row>
    <row r="176" spans="1:10" x14ac:dyDescent="0.25">
      <c r="A176" s="1">
        <v>3032</v>
      </c>
      <c r="B176" s="3">
        <v>34.35</v>
      </c>
      <c r="C176" s="3">
        <v>8.65</v>
      </c>
      <c r="D176" s="24">
        <f t="shared" si="11"/>
        <v>2300.9</v>
      </c>
      <c r="E176" s="22">
        <f t="shared" si="12"/>
        <v>9137.1</v>
      </c>
      <c r="F176" s="3">
        <v>4335.75</v>
      </c>
      <c r="G176" s="1">
        <v>266</v>
      </c>
      <c r="H176" s="24">
        <f t="shared" si="13"/>
        <v>16.299812030075188</v>
      </c>
      <c r="I176" s="25">
        <f t="shared" si="14"/>
        <v>0.52547854352037304</v>
      </c>
      <c r="J176" s="25">
        <f t="shared" si="15"/>
        <v>0.46931903361586808</v>
      </c>
    </row>
    <row r="177" spans="1:10" x14ac:dyDescent="0.25">
      <c r="A177" s="1">
        <v>3033</v>
      </c>
      <c r="B177" s="3">
        <v>62.75</v>
      </c>
      <c r="C177" s="3">
        <v>17.149999999999999</v>
      </c>
      <c r="D177" s="24">
        <f t="shared" si="11"/>
        <v>2435.2999999999997</v>
      </c>
      <c r="E177" s="22">
        <f t="shared" si="12"/>
        <v>8910.5</v>
      </c>
      <c r="F177" s="3">
        <v>4146.8999999999996</v>
      </c>
      <c r="G177" s="1">
        <v>142</v>
      </c>
      <c r="H177" s="24">
        <f t="shared" si="13"/>
        <v>29.20352112676056</v>
      </c>
      <c r="I177" s="25">
        <f t="shared" si="14"/>
        <v>0.53460524100779983</v>
      </c>
      <c r="J177" s="25">
        <f t="shared" si="15"/>
        <v>0.41274204827702621</v>
      </c>
    </row>
    <row r="178" spans="1:10" x14ac:dyDescent="0.25">
      <c r="A178" s="1">
        <v>3037</v>
      </c>
      <c r="B178" s="3">
        <v>45.2</v>
      </c>
      <c r="C178" s="3">
        <v>7.53</v>
      </c>
      <c r="D178" s="24">
        <f t="shared" si="11"/>
        <v>1121.97</v>
      </c>
      <c r="E178" s="22">
        <f t="shared" si="12"/>
        <v>6734.8</v>
      </c>
      <c r="F178" s="3">
        <v>3022.39</v>
      </c>
      <c r="G178" s="1">
        <v>149</v>
      </c>
      <c r="H178" s="24">
        <f t="shared" si="13"/>
        <v>20.284496644295302</v>
      </c>
      <c r="I178" s="25">
        <f t="shared" si="14"/>
        <v>0.55122795034744909</v>
      </c>
      <c r="J178" s="25">
        <f t="shared" si="15"/>
        <v>0.62878053461002714</v>
      </c>
    </row>
    <row r="179" spans="1:10" x14ac:dyDescent="0.25">
      <c r="A179" s="1">
        <v>3038</v>
      </c>
      <c r="B179" s="3">
        <v>23.75</v>
      </c>
      <c r="C179" s="3">
        <v>3.8</v>
      </c>
      <c r="D179" s="24">
        <f t="shared" si="11"/>
        <v>1539</v>
      </c>
      <c r="E179" s="22">
        <f t="shared" si="12"/>
        <v>9618.75</v>
      </c>
      <c r="F179" s="3">
        <v>4469.78</v>
      </c>
      <c r="G179" s="1">
        <v>405</v>
      </c>
      <c r="H179" s="24">
        <f t="shared" si="13"/>
        <v>11.036493827160493</v>
      </c>
      <c r="I179" s="25">
        <f t="shared" si="14"/>
        <v>0.53530552306692658</v>
      </c>
      <c r="J179" s="25">
        <f t="shared" si="15"/>
        <v>0.65568775196989559</v>
      </c>
    </row>
    <row r="180" spans="1:10" x14ac:dyDescent="0.25">
      <c r="A180" s="1">
        <v>3040</v>
      </c>
      <c r="B180" s="3">
        <v>14.25</v>
      </c>
      <c r="C180" s="3">
        <v>3.07</v>
      </c>
      <c r="D180" s="24">
        <f t="shared" si="11"/>
        <v>3659.4399999999996</v>
      </c>
      <c r="E180" s="22">
        <f t="shared" si="12"/>
        <v>16986</v>
      </c>
      <c r="F180" s="3">
        <v>7763.68</v>
      </c>
      <c r="G180" s="1">
        <v>1192</v>
      </c>
      <c r="H180" s="24">
        <f t="shared" si="13"/>
        <v>6.5131543624161079</v>
      </c>
      <c r="I180" s="25">
        <f t="shared" si="14"/>
        <v>0.54293653597079949</v>
      </c>
      <c r="J180" s="25">
        <f t="shared" si="15"/>
        <v>0.52864620901428194</v>
      </c>
    </row>
    <row r="181" spans="1:10" x14ac:dyDescent="0.25">
      <c r="A181" s="1">
        <v>3041</v>
      </c>
      <c r="B181" s="3">
        <v>26.49</v>
      </c>
      <c r="C181" s="3">
        <v>6.03</v>
      </c>
      <c r="D181" s="24">
        <f t="shared" si="11"/>
        <v>6470.1900000000005</v>
      </c>
      <c r="E181" s="22">
        <f t="shared" si="12"/>
        <v>28423.769999999997</v>
      </c>
      <c r="F181" s="3">
        <v>13100.53</v>
      </c>
      <c r="G181" s="1">
        <v>1073</v>
      </c>
      <c r="H181" s="24">
        <f t="shared" si="13"/>
        <v>12.209254426840634</v>
      </c>
      <c r="I181" s="25">
        <f t="shared" si="14"/>
        <v>0.53909949313549888</v>
      </c>
      <c r="J181" s="25">
        <f t="shared" si="15"/>
        <v>0.50611234812637351</v>
      </c>
    </row>
    <row r="182" spans="1:10" x14ac:dyDescent="0.25">
      <c r="A182" s="1">
        <v>3042</v>
      </c>
      <c r="B182" s="3">
        <v>37.25</v>
      </c>
      <c r="C182" s="3">
        <v>8.94</v>
      </c>
      <c r="D182" s="24">
        <f t="shared" si="11"/>
        <v>10558.14</v>
      </c>
      <c r="E182" s="22">
        <f t="shared" si="12"/>
        <v>43992.25</v>
      </c>
      <c r="F182" s="3">
        <v>20250.72</v>
      </c>
      <c r="G182" s="1">
        <v>1181</v>
      </c>
      <c r="H182" s="24">
        <f t="shared" si="13"/>
        <v>17.147095681625743</v>
      </c>
      <c r="I182" s="25">
        <f t="shared" si="14"/>
        <v>0.53967528371474516</v>
      </c>
      <c r="J182" s="25">
        <f t="shared" si="15"/>
        <v>0.47862890800919677</v>
      </c>
    </row>
    <row r="183" spans="1:10" x14ac:dyDescent="0.25">
      <c r="A183" s="1">
        <v>3043</v>
      </c>
      <c r="B183" s="3">
        <v>68.989999999999995</v>
      </c>
      <c r="C183" s="3">
        <v>17.72</v>
      </c>
      <c r="D183" s="24">
        <f t="shared" si="11"/>
        <v>11535.72</v>
      </c>
      <c r="E183" s="22">
        <f t="shared" si="12"/>
        <v>44912.49</v>
      </c>
      <c r="F183" s="3">
        <v>20335.11</v>
      </c>
      <c r="G183" s="1">
        <v>651</v>
      </c>
      <c r="H183" s="24">
        <f t="shared" si="13"/>
        <v>31.236728110599078</v>
      </c>
      <c r="I183" s="25">
        <f t="shared" si="14"/>
        <v>0.54722817639369359</v>
      </c>
      <c r="J183" s="25">
        <f t="shared" si="15"/>
        <v>0.43271907552995781</v>
      </c>
    </row>
    <row r="184" spans="1:10" x14ac:dyDescent="0.25">
      <c r="A184" s="1">
        <v>3045</v>
      </c>
      <c r="B184" s="3">
        <v>20.99</v>
      </c>
      <c r="C184" s="3">
        <v>4.66</v>
      </c>
      <c r="D184" s="24">
        <f t="shared" si="11"/>
        <v>1062.48</v>
      </c>
      <c r="E184" s="22">
        <f t="shared" si="12"/>
        <v>4785.7199999999993</v>
      </c>
      <c r="F184" s="3">
        <v>2208.62</v>
      </c>
      <c r="G184" s="1">
        <v>228</v>
      </c>
      <c r="H184" s="24">
        <f t="shared" si="13"/>
        <v>9.6869298245614033</v>
      </c>
      <c r="I184" s="25">
        <f t="shared" si="14"/>
        <v>0.53849786448016179</v>
      </c>
      <c r="J184" s="25">
        <f t="shared" si="15"/>
        <v>0.51893942824025863</v>
      </c>
    </row>
    <row r="185" spans="1:10" x14ac:dyDescent="0.25">
      <c r="A185" s="1">
        <v>3046</v>
      </c>
      <c r="B185" s="3">
        <v>38.6</v>
      </c>
      <c r="C185" s="3">
        <v>9.15</v>
      </c>
      <c r="D185" s="24">
        <f t="shared" si="11"/>
        <v>1628.7</v>
      </c>
      <c r="E185" s="22">
        <f t="shared" si="12"/>
        <v>6870.8</v>
      </c>
      <c r="F185" s="3">
        <v>3066.28</v>
      </c>
      <c r="G185" s="1">
        <v>178</v>
      </c>
      <c r="H185" s="24">
        <f t="shared" si="13"/>
        <v>17.226292134831461</v>
      </c>
      <c r="I185" s="25">
        <f t="shared" si="14"/>
        <v>0.55372300168830413</v>
      </c>
      <c r="J185" s="25">
        <f t="shared" si="15"/>
        <v>0.46883520096012105</v>
      </c>
    </row>
    <row r="186" spans="1:10" x14ac:dyDescent="0.25">
      <c r="A186" s="1">
        <v>3047</v>
      </c>
      <c r="B186" s="3">
        <v>53.75</v>
      </c>
      <c r="C186" s="3">
        <v>8.19</v>
      </c>
      <c r="D186" s="24">
        <f t="shared" si="11"/>
        <v>1113.8399999999999</v>
      </c>
      <c r="E186" s="22">
        <f t="shared" si="12"/>
        <v>7310</v>
      </c>
      <c r="F186" s="3">
        <v>3380.36</v>
      </c>
      <c r="G186" s="1">
        <v>136</v>
      </c>
      <c r="H186" s="24">
        <f t="shared" si="13"/>
        <v>24.855588235294118</v>
      </c>
      <c r="I186" s="25">
        <f t="shared" si="14"/>
        <v>0.53757045143638849</v>
      </c>
      <c r="J186" s="25">
        <f t="shared" si="15"/>
        <v>0.67049663349465727</v>
      </c>
    </row>
    <row r="187" spans="1:10" x14ac:dyDescent="0.25">
      <c r="A187" s="1">
        <v>3048</v>
      </c>
      <c r="B187" s="3">
        <v>28.9</v>
      </c>
      <c r="C187" s="3">
        <v>4.18</v>
      </c>
      <c r="D187" s="24">
        <f t="shared" si="11"/>
        <v>2035.6599999999999</v>
      </c>
      <c r="E187" s="22">
        <f t="shared" si="12"/>
        <v>14074.3</v>
      </c>
      <c r="F187" s="3">
        <v>6360.62</v>
      </c>
      <c r="G187" s="1">
        <v>487</v>
      </c>
      <c r="H187" s="24">
        <f t="shared" si="13"/>
        <v>13.06082135523614</v>
      </c>
      <c r="I187" s="25">
        <f t="shared" si="14"/>
        <v>0.54806846521674257</v>
      </c>
      <c r="J187" s="25">
        <f t="shared" si="15"/>
        <v>0.67995887193386806</v>
      </c>
    </row>
    <row r="188" spans="1:10" x14ac:dyDescent="0.25">
      <c r="A188" s="1">
        <v>3050</v>
      </c>
      <c r="B188" s="3">
        <v>30.99</v>
      </c>
      <c r="C188" s="3">
        <v>6.79</v>
      </c>
      <c r="D188" s="24">
        <f t="shared" si="11"/>
        <v>3659.81</v>
      </c>
      <c r="E188" s="22">
        <f t="shared" si="12"/>
        <v>16703.61</v>
      </c>
      <c r="F188" s="3">
        <v>7470.6</v>
      </c>
      <c r="G188" s="1">
        <v>539</v>
      </c>
      <c r="H188" s="24">
        <f t="shared" si="13"/>
        <v>13.860111317254175</v>
      </c>
      <c r="I188" s="25">
        <f t="shared" si="14"/>
        <v>0.55275536246356316</v>
      </c>
      <c r="J188" s="25">
        <f t="shared" si="15"/>
        <v>0.51010494471662249</v>
      </c>
    </row>
    <row r="189" spans="1:10" x14ac:dyDescent="0.25">
      <c r="A189" s="1">
        <v>3051</v>
      </c>
      <c r="B189" s="3">
        <v>37.99</v>
      </c>
      <c r="C189" s="3">
        <v>6.56</v>
      </c>
      <c r="D189" s="24">
        <f t="shared" si="11"/>
        <v>48360.32</v>
      </c>
      <c r="E189" s="22">
        <f t="shared" si="12"/>
        <v>280062.28000000003</v>
      </c>
      <c r="F189" s="3">
        <v>123702.65</v>
      </c>
      <c r="G189" s="1">
        <v>7372</v>
      </c>
      <c r="H189" s="24">
        <f t="shared" si="13"/>
        <v>16.780066467715681</v>
      </c>
      <c r="I189" s="25">
        <f t="shared" si="14"/>
        <v>0.55830306744628377</v>
      </c>
      <c r="J189" s="25">
        <f t="shared" si="15"/>
        <v>0.60905995142383784</v>
      </c>
    </row>
    <row r="190" spans="1:10" x14ac:dyDescent="0.25">
      <c r="A190" s="1">
        <v>3052</v>
      </c>
      <c r="B190" s="3">
        <v>67.8</v>
      </c>
      <c r="C190" s="3">
        <v>11.81</v>
      </c>
      <c r="D190" s="24">
        <f t="shared" si="11"/>
        <v>38311.64</v>
      </c>
      <c r="E190" s="22">
        <f t="shared" si="12"/>
        <v>219943.19999999998</v>
      </c>
      <c r="F190" s="3">
        <v>101072.2</v>
      </c>
      <c r="G190" s="1">
        <v>3244</v>
      </c>
      <c r="H190" s="24">
        <f t="shared" si="13"/>
        <v>31.156658446362513</v>
      </c>
      <c r="I190" s="25">
        <f t="shared" si="14"/>
        <v>0.54046226480291282</v>
      </c>
      <c r="J190" s="25">
        <f t="shared" si="15"/>
        <v>0.62094779771292197</v>
      </c>
    </row>
    <row r="191" spans="1:10" x14ac:dyDescent="0.25">
      <c r="A191" s="1">
        <v>3054</v>
      </c>
      <c r="B191" s="3">
        <v>28.65</v>
      </c>
      <c r="C191" s="3">
        <v>4.9000000000000004</v>
      </c>
      <c r="D191" s="24">
        <f t="shared" si="11"/>
        <v>2342.2000000000003</v>
      </c>
      <c r="E191" s="22">
        <f t="shared" si="12"/>
        <v>13694.699999999999</v>
      </c>
      <c r="F191" s="3">
        <v>5977.19</v>
      </c>
      <c r="G191" s="1">
        <v>478</v>
      </c>
      <c r="H191" s="24">
        <f t="shared" si="13"/>
        <v>12.504581589958159</v>
      </c>
      <c r="I191" s="25">
        <f t="shared" si="14"/>
        <v>0.56353990960006428</v>
      </c>
      <c r="J191" s="25">
        <f t="shared" si="15"/>
        <v>0.60814362601824601</v>
      </c>
    </row>
    <row r="192" spans="1:10" x14ac:dyDescent="0.25">
      <c r="A192" s="1">
        <v>3056</v>
      </c>
      <c r="B192" s="3">
        <v>11.65</v>
      </c>
      <c r="C192" s="3">
        <v>1.38</v>
      </c>
      <c r="D192" s="24">
        <f t="shared" si="11"/>
        <v>7182.9</v>
      </c>
      <c r="E192" s="22">
        <f t="shared" si="12"/>
        <v>60638.25</v>
      </c>
      <c r="F192" s="3">
        <v>28096.14</v>
      </c>
      <c r="G192" s="1">
        <v>5205</v>
      </c>
      <c r="H192" s="24">
        <f t="shared" si="13"/>
        <v>5.3979135446685875</v>
      </c>
      <c r="I192" s="25">
        <f t="shared" si="14"/>
        <v>0.5366597815735118</v>
      </c>
      <c r="J192" s="25">
        <f t="shared" si="15"/>
        <v>0.74434566456459861</v>
      </c>
    </row>
    <row r="193" spans="1:10" x14ac:dyDescent="0.25">
      <c r="A193" s="1">
        <v>3057</v>
      </c>
      <c r="B193" s="3">
        <v>30.25</v>
      </c>
      <c r="C193" s="3">
        <v>4.12</v>
      </c>
      <c r="D193" s="24">
        <f t="shared" si="11"/>
        <v>53728.92</v>
      </c>
      <c r="E193" s="22">
        <f t="shared" si="12"/>
        <v>394490.25</v>
      </c>
      <c r="F193" s="3">
        <v>179333.79</v>
      </c>
      <c r="G193" s="1">
        <v>13041</v>
      </c>
      <c r="H193" s="24">
        <f t="shared" si="13"/>
        <v>13.751536691971475</v>
      </c>
      <c r="I193" s="25">
        <f t="shared" si="14"/>
        <v>0.54540374571995132</v>
      </c>
      <c r="J193" s="25">
        <f t="shared" si="15"/>
        <v>0.70039711980659092</v>
      </c>
    </row>
    <row r="194" spans="1:10" x14ac:dyDescent="0.25">
      <c r="A194" s="1">
        <v>3058</v>
      </c>
      <c r="B194" s="3">
        <v>56.75</v>
      </c>
      <c r="C194" s="3">
        <v>7.42</v>
      </c>
      <c r="D194" s="24">
        <f t="shared" si="11"/>
        <v>71951.740000000005</v>
      </c>
      <c r="E194" s="22">
        <f t="shared" si="12"/>
        <v>550304.75</v>
      </c>
      <c r="F194" s="3">
        <v>250575.41</v>
      </c>
      <c r="G194" s="1">
        <v>9697</v>
      </c>
      <c r="H194" s="24">
        <f t="shared" si="13"/>
        <v>25.840508404661236</v>
      </c>
      <c r="I194" s="25">
        <f t="shared" si="14"/>
        <v>0.54466064485178434</v>
      </c>
      <c r="J194" s="25">
        <f t="shared" si="15"/>
        <v>0.71285394684179104</v>
      </c>
    </row>
    <row r="195" spans="1:10" x14ac:dyDescent="0.25">
      <c r="A195" s="1">
        <v>3060</v>
      </c>
      <c r="B195" s="3">
        <v>21.49</v>
      </c>
      <c r="C195" s="3">
        <v>5.16</v>
      </c>
      <c r="D195" s="24">
        <f t="shared" ref="D195:D258" si="16">+C195*G195</f>
        <v>1274.52</v>
      </c>
      <c r="E195" s="22">
        <f t="shared" ref="E195:E258" si="17">B195*G195</f>
        <v>5308.03</v>
      </c>
      <c r="F195" s="3">
        <v>2783.04</v>
      </c>
      <c r="G195" s="1">
        <v>247</v>
      </c>
      <c r="H195" s="24">
        <f t="shared" ref="H195:H258" si="18">+F195/G195</f>
        <v>11.267368421052632</v>
      </c>
      <c r="I195" s="25">
        <f t="shared" ref="I195:I258" si="19">(B195-H195)/B195</f>
        <v>0.47569248855036605</v>
      </c>
      <c r="J195" s="25">
        <f t="shared" ref="J195:J258" si="20">(H195-C195)/H195</f>
        <v>0.5420403587443946</v>
      </c>
    </row>
    <row r="196" spans="1:10" x14ac:dyDescent="0.25">
      <c r="A196" s="1">
        <v>3061</v>
      </c>
      <c r="B196" s="3">
        <v>29.75</v>
      </c>
      <c r="C196" s="3">
        <v>7.64</v>
      </c>
      <c r="D196" s="24">
        <f t="shared" si="16"/>
        <v>1146</v>
      </c>
      <c r="E196" s="22">
        <f t="shared" si="17"/>
        <v>4462.5</v>
      </c>
      <c r="F196" s="3">
        <v>2385.6999999999998</v>
      </c>
      <c r="G196" s="1">
        <v>150</v>
      </c>
      <c r="H196" s="24">
        <f t="shared" si="18"/>
        <v>15.904666666666666</v>
      </c>
      <c r="I196" s="25">
        <f t="shared" si="19"/>
        <v>0.46538935574229695</v>
      </c>
      <c r="J196" s="25">
        <f t="shared" si="20"/>
        <v>0.51963784214276731</v>
      </c>
    </row>
    <row r="197" spans="1:10" x14ac:dyDescent="0.25">
      <c r="A197" s="1">
        <v>3062</v>
      </c>
      <c r="B197" s="3">
        <v>54.8</v>
      </c>
      <c r="C197" s="3">
        <v>15.15</v>
      </c>
      <c r="D197" s="24">
        <f t="shared" si="16"/>
        <v>1818</v>
      </c>
      <c r="E197" s="22">
        <f t="shared" si="17"/>
        <v>6576</v>
      </c>
      <c r="F197" s="3">
        <v>3539.83</v>
      </c>
      <c r="G197" s="1">
        <v>120</v>
      </c>
      <c r="H197" s="24">
        <f t="shared" si="18"/>
        <v>29.498583333333332</v>
      </c>
      <c r="I197" s="25">
        <f t="shared" si="19"/>
        <v>0.46170468369829681</v>
      </c>
      <c r="J197" s="25">
        <f t="shared" si="20"/>
        <v>0.48641601432837167</v>
      </c>
    </row>
    <row r="198" spans="1:10" x14ac:dyDescent="0.25">
      <c r="A198" s="1">
        <v>3071</v>
      </c>
      <c r="B198" s="3">
        <v>16.75</v>
      </c>
      <c r="C198" s="3">
        <v>2.93</v>
      </c>
      <c r="D198" s="24">
        <f t="shared" si="16"/>
        <v>10512.84</v>
      </c>
      <c r="E198" s="22">
        <f t="shared" si="17"/>
        <v>60099</v>
      </c>
      <c r="F198" s="3">
        <v>28331.23</v>
      </c>
      <c r="G198" s="1">
        <v>3588</v>
      </c>
      <c r="H198" s="24">
        <f t="shared" si="18"/>
        <v>7.8961064659977707</v>
      </c>
      <c r="I198" s="25">
        <f t="shared" si="19"/>
        <v>0.52859065874640165</v>
      </c>
      <c r="J198" s="25">
        <f t="shared" si="20"/>
        <v>0.62893104182204573</v>
      </c>
    </row>
    <row r="199" spans="1:10" x14ac:dyDescent="0.25">
      <c r="A199" s="1">
        <v>3072</v>
      </c>
      <c r="B199" s="3">
        <v>30.99</v>
      </c>
      <c r="C199" s="3">
        <v>5.61</v>
      </c>
      <c r="D199" s="24">
        <f t="shared" si="16"/>
        <v>3147.21</v>
      </c>
      <c r="E199" s="22">
        <f t="shared" si="17"/>
        <v>17385.39</v>
      </c>
      <c r="F199" s="3">
        <v>7951.18</v>
      </c>
      <c r="G199" s="1">
        <v>561</v>
      </c>
      <c r="H199" s="24">
        <f t="shared" si="18"/>
        <v>14.173226381461676</v>
      </c>
      <c r="I199" s="25">
        <f t="shared" si="19"/>
        <v>0.54265161724873578</v>
      </c>
      <c r="J199" s="25">
        <f t="shared" si="20"/>
        <v>0.60418327845678244</v>
      </c>
    </row>
    <row r="200" spans="1:10" x14ac:dyDescent="0.25">
      <c r="A200" s="1">
        <v>3073</v>
      </c>
      <c r="B200" s="3">
        <v>26.75</v>
      </c>
      <c r="C200" s="3">
        <v>5.15</v>
      </c>
      <c r="D200" s="24">
        <f t="shared" si="16"/>
        <v>30992.7</v>
      </c>
      <c r="E200" s="22">
        <f t="shared" si="17"/>
        <v>160981.5</v>
      </c>
      <c r="F200" s="3">
        <v>75701.259999999995</v>
      </c>
      <c r="G200" s="1">
        <v>6018</v>
      </c>
      <c r="H200" s="24">
        <f t="shared" si="18"/>
        <v>12.579139248919907</v>
      </c>
      <c r="I200" s="25">
        <f t="shared" si="19"/>
        <v>0.52975180377869513</v>
      </c>
      <c r="J200" s="25">
        <f t="shared" si="20"/>
        <v>0.59059201920813464</v>
      </c>
    </row>
    <row r="201" spans="1:10" x14ac:dyDescent="0.25">
      <c r="A201" s="1">
        <v>3075</v>
      </c>
      <c r="B201" s="3">
        <v>26.75</v>
      </c>
      <c r="C201" s="3">
        <v>5.19</v>
      </c>
      <c r="D201" s="24">
        <f t="shared" si="16"/>
        <v>32141.670000000002</v>
      </c>
      <c r="E201" s="22">
        <f t="shared" si="17"/>
        <v>165662.75</v>
      </c>
      <c r="F201" s="3">
        <v>77393.350000000006</v>
      </c>
      <c r="G201" s="1">
        <v>6193</v>
      </c>
      <c r="H201" s="24">
        <f t="shared" si="18"/>
        <v>12.496907799128049</v>
      </c>
      <c r="I201" s="25">
        <f t="shared" si="19"/>
        <v>0.53282587666811032</v>
      </c>
      <c r="J201" s="25">
        <f t="shared" si="20"/>
        <v>0.58469726404141964</v>
      </c>
    </row>
    <row r="202" spans="1:10" x14ac:dyDescent="0.25">
      <c r="A202" s="1">
        <v>3082</v>
      </c>
      <c r="B202" s="3">
        <v>15.49</v>
      </c>
      <c r="C202" s="3">
        <v>3.51</v>
      </c>
      <c r="D202" s="24">
        <f t="shared" si="16"/>
        <v>4380.4799999999996</v>
      </c>
      <c r="E202" s="22">
        <f t="shared" si="17"/>
        <v>19331.52</v>
      </c>
      <c r="F202" s="3">
        <v>8622.9599999999991</v>
      </c>
      <c r="G202" s="1">
        <v>1248</v>
      </c>
      <c r="H202" s="24">
        <f t="shared" si="18"/>
        <v>6.9094230769230762</v>
      </c>
      <c r="I202" s="25">
        <f t="shared" si="19"/>
        <v>0.55394299051497253</v>
      </c>
      <c r="J202" s="25">
        <f t="shared" si="20"/>
        <v>0.4919981073784408</v>
      </c>
    </row>
    <row r="203" spans="1:10" x14ac:dyDescent="0.25">
      <c r="A203" s="1">
        <v>3084</v>
      </c>
      <c r="B203" s="3">
        <v>17.95</v>
      </c>
      <c r="C203" s="3">
        <v>3.48</v>
      </c>
      <c r="D203" s="24">
        <f t="shared" si="16"/>
        <v>12764.64</v>
      </c>
      <c r="E203" s="22">
        <f t="shared" si="17"/>
        <v>65840.599999999991</v>
      </c>
      <c r="F203" s="3">
        <v>29486.23</v>
      </c>
      <c r="G203" s="1">
        <v>3668</v>
      </c>
      <c r="H203" s="24">
        <f t="shared" si="18"/>
        <v>8.0387758996728458</v>
      </c>
      <c r="I203" s="25">
        <f t="shared" si="19"/>
        <v>0.55215733149454893</v>
      </c>
      <c r="J203" s="25">
        <f t="shared" si="20"/>
        <v>0.56709826925992224</v>
      </c>
    </row>
    <row r="204" spans="1:10" x14ac:dyDescent="0.25">
      <c r="A204" s="1">
        <v>3085</v>
      </c>
      <c r="B204" s="3">
        <v>32.9</v>
      </c>
      <c r="C204" s="3">
        <v>6.78</v>
      </c>
      <c r="D204" s="24">
        <f t="shared" si="16"/>
        <v>9159.7800000000007</v>
      </c>
      <c r="E204" s="22">
        <f t="shared" si="17"/>
        <v>44447.9</v>
      </c>
      <c r="F204" s="3">
        <v>20281.13</v>
      </c>
      <c r="G204" s="1">
        <v>1351</v>
      </c>
      <c r="H204" s="24">
        <f t="shared" si="18"/>
        <v>15.011939304219098</v>
      </c>
      <c r="I204" s="25">
        <f t="shared" si="19"/>
        <v>0.5437100515434925</v>
      </c>
      <c r="J204" s="25">
        <f t="shared" si="20"/>
        <v>0.54835948490049613</v>
      </c>
    </row>
    <row r="205" spans="1:10" x14ac:dyDescent="0.25">
      <c r="A205" s="1">
        <v>3086</v>
      </c>
      <c r="B205" s="3">
        <v>22.75</v>
      </c>
      <c r="C205" s="3">
        <v>4.92</v>
      </c>
      <c r="D205" s="24">
        <f t="shared" si="16"/>
        <v>22710.720000000001</v>
      </c>
      <c r="E205" s="22">
        <f t="shared" si="17"/>
        <v>105014</v>
      </c>
      <c r="F205" s="3">
        <v>48606.11</v>
      </c>
      <c r="G205" s="1">
        <v>4616</v>
      </c>
      <c r="H205" s="24">
        <f t="shared" si="18"/>
        <v>10.529919844020798</v>
      </c>
      <c r="I205" s="25">
        <f t="shared" si="19"/>
        <v>0.53714638048260233</v>
      </c>
      <c r="J205" s="25">
        <f t="shared" si="20"/>
        <v>0.53275997606062286</v>
      </c>
    </row>
    <row r="206" spans="1:10" x14ac:dyDescent="0.25">
      <c r="A206" s="1">
        <v>3087</v>
      </c>
      <c r="B206" s="3">
        <v>37.75</v>
      </c>
      <c r="C206" s="3">
        <v>6.79</v>
      </c>
      <c r="D206" s="24">
        <f t="shared" si="16"/>
        <v>11386.83</v>
      </c>
      <c r="E206" s="22">
        <f t="shared" si="17"/>
        <v>63306.75</v>
      </c>
      <c r="F206" s="3">
        <v>28686.400000000001</v>
      </c>
      <c r="G206" s="1">
        <v>1677</v>
      </c>
      <c r="H206" s="24">
        <f t="shared" si="18"/>
        <v>17.10578413834228</v>
      </c>
      <c r="I206" s="25">
        <f t="shared" si="19"/>
        <v>0.54686664534192642</v>
      </c>
      <c r="J206" s="25">
        <f t="shared" si="20"/>
        <v>0.60305824362764249</v>
      </c>
    </row>
    <row r="207" spans="1:10" x14ac:dyDescent="0.25">
      <c r="A207" s="1">
        <v>3087</v>
      </c>
      <c r="B207" s="3">
        <v>19.649999999999999</v>
      </c>
      <c r="C207" s="3">
        <v>3.46</v>
      </c>
      <c r="D207" s="24">
        <f t="shared" si="16"/>
        <v>19583.599999999999</v>
      </c>
      <c r="E207" s="22">
        <f t="shared" si="17"/>
        <v>111218.99999999999</v>
      </c>
      <c r="F207" s="3">
        <v>51485.72</v>
      </c>
      <c r="G207" s="1">
        <v>5660</v>
      </c>
      <c r="H207" s="24">
        <f t="shared" si="18"/>
        <v>9.0964169611307426</v>
      </c>
      <c r="I207" s="25">
        <f t="shared" si="19"/>
        <v>0.53707801724525484</v>
      </c>
      <c r="J207" s="25">
        <f t="shared" si="20"/>
        <v>0.61963045287120389</v>
      </c>
    </row>
    <row r="208" spans="1:10" x14ac:dyDescent="0.25">
      <c r="A208" s="1">
        <v>3162</v>
      </c>
      <c r="B208" s="3">
        <v>10.65</v>
      </c>
      <c r="C208" s="3">
        <v>1.65</v>
      </c>
      <c r="D208" s="24">
        <f t="shared" si="16"/>
        <v>1669.8</v>
      </c>
      <c r="E208" s="22">
        <f t="shared" si="17"/>
        <v>10777.800000000001</v>
      </c>
      <c r="F208" s="3">
        <v>4346.95</v>
      </c>
      <c r="G208" s="1">
        <v>1012</v>
      </c>
      <c r="H208" s="24">
        <f t="shared" si="18"/>
        <v>4.2954051383399205</v>
      </c>
      <c r="I208" s="25">
        <f t="shared" si="19"/>
        <v>0.59667557386479619</v>
      </c>
      <c r="J208" s="25">
        <f t="shared" si="20"/>
        <v>0.61586859752240075</v>
      </c>
    </row>
    <row r="209" spans="1:10" x14ac:dyDescent="0.25">
      <c r="A209" s="1">
        <v>3163</v>
      </c>
      <c r="B209" s="3">
        <v>19.2</v>
      </c>
      <c r="C209" s="3">
        <v>3.15</v>
      </c>
      <c r="D209" s="24">
        <f t="shared" si="16"/>
        <v>711.9</v>
      </c>
      <c r="E209" s="22">
        <f t="shared" si="17"/>
        <v>4339.2</v>
      </c>
      <c r="F209" s="3">
        <v>1865.51</v>
      </c>
      <c r="G209" s="1">
        <v>226</v>
      </c>
      <c r="H209" s="24">
        <f t="shared" si="18"/>
        <v>8.2544690265486729</v>
      </c>
      <c r="I209" s="25">
        <f t="shared" si="19"/>
        <v>0.57007973820058999</v>
      </c>
      <c r="J209" s="25">
        <f t="shared" si="20"/>
        <v>0.61838853718286146</v>
      </c>
    </row>
    <row r="210" spans="1:10" x14ac:dyDescent="0.25">
      <c r="A210" s="1">
        <v>3220</v>
      </c>
      <c r="B210" s="3">
        <v>15.99</v>
      </c>
      <c r="C210" s="3">
        <v>3.52</v>
      </c>
      <c r="D210" s="24">
        <f t="shared" si="16"/>
        <v>3819.2</v>
      </c>
      <c r="E210" s="22">
        <f t="shared" si="17"/>
        <v>17349.150000000001</v>
      </c>
      <c r="F210" s="3">
        <v>6389.77</v>
      </c>
      <c r="G210" s="1">
        <v>1085</v>
      </c>
      <c r="H210" s="24">
        <f t="shared" si="18"/>
        <v>5.8891889400921666</v>
      </c>
      <c r="I210" s="25">
        <f t="shared" si="19"/>
        <v>0.6316955009323223</v>
      </c>
      <c r="J210" s="25">
        <f t="shared" si="20"/>
        <v>0.40229460528313232</v>
      </c>
    </row>
    <row r="211" spans="1:10" x14ac:dyDescent="0.25">
      <c r="A211" s="1">
        <v>3230</v>
      </c>
      <c r="B211" s="3">
        <v>22.49</v>
      </c>
      <c r="C211" s="3">
        <v>5.26</v>
      </c>
      <c r="D211" s="24">
        <f t="shared" si="16"/>
        <v>1109.8599999999999</v>
      </c>
      <c r="E211" s="22">
        <f t="shared" si="17"/>
        <v>4745.3899999999994</v>
      </c>
      <c r="F211" s="3">
        <v>2137.73</v>
      </c>
      <c r="G211" s="1">
        <v>211</v>
      </c>
      <c r="H211" s="24">
        <f t="shared" si="18"/>
        <v>10.131421800947868</v>
      </c>
      <c r="I211" s="25">
        <f t="shared" si="19"/>
        <v>0.54951437078933441</v>
      </c>
      <c r="J211" s="25">
        <f t="shared" si="20"/>
        <v>0.48082311610914386</v>
      </c>
    </row>
    <row r="212" spans="1:10" x14ac:dyDescent="0.25">
      <c r="A212" s="1">
        <v>3273</v>
      </c>
      <c r="B212" s="3">
        <v>34.99</v>
      </c>
      <c r="C212" s="3">
        <v>7.29</v>
      </c>
      <c r="D212" s="24">
        <f t="shared" si="16"/>
        <v>3295.08</v>
      </c>
      <c r="E212" s="22">
        <f t="shared" si="17"/>
        <v>15815.480000000001</v>
      </c>
      <c r="F212" s="3">
        <v>7101.62</v>
      </c>
      <c r="G212" s="1">
        <v>452</v>
      </c>
      <c r="H212" s="24">
        <f t="shared" si="18"/>
        <v>15.711548672566371</v>
      </c>
      <c r="I212" s="25">
        <f t="shared" si="19"/>
        <v>0.55097031515957784</v>
      </c>
      <c r="J212" s="25">
        <f t="shared" si="20"/>
        <v>0.53601009347163031</v>
      </c>
    </row>
    <row r="213" spans="1:10" x14ac:dyDescent="0.25">
      <c r="A213" s="1">
        <v>3274</v>
      </c>
      <c r="B213" s="3">
        <v>32.9</v>
      </c>
      <c r="C213" s="3">
        <v>5.69</v>
      </c>
      <c r="D213" s="24">
        <f t="shared" si="16"/>
        <v>1035.5800000000002</v>
      </c>
      <c r="E213" s="22">
        <f t="shared" si="17"/>
        <v>5987.8</v>
      </c>
      <c r="F213" s="3">
        <v>2726.04</v>
      </c>
      <c r="G213" s="1">
        <v>182</v>
      </c>
      <c r="H213" s="24">
        <f t="shared" si="18"/>
        <v>14.978241758241758</v>
      </c>
      <c r="I213" s="25">
        <f t="shared" si="19"/>
        <v>0.54473429306256049</v>
      </c>
      <c r="J213" s="25">
        <f t="shared" si="20"/>
        <v>0.62011562559610267</v>
      </c>
    </row>
    <row r="214" spans="1:10" x14ac:dyDescent="0.25">
      <c r="A214" s="1">
        <v>3285</v>
      </c>
      <c r="B214" s="3">
        <v>28.65</v>
      </c>
      <c r="C214" s="3">
        <v>5.29</v>
      </c>
      <c r="D214" s="24">
        <f t="shared" si="16"/>
        <v>24244.07</v>
      </c>
      <c r="E214" s="22">
        <f t="shared" si="17"/>
        <v>131302.94999999998</v>
      </c>
      <c r="F214" s="3">
        <v>69461.75</v>
      </c>
      <c r="G214" s="1">
        <v>4583</v>
      </c>
      <c r="H214" s="24">
        <f t="shared" si="18"/>
        <v>15.156393192232162</v>
      </c>
      <c r="I214" s="25">
        <f t="shared" si="19"/>
        <v>0.47098104041074473</v>
      </c>
      <c r="J214" s="25">
        <f t="shared" si="20"/>
        <v>0.65097236968547445</v>
      </c>
    </row>
    <row r="215" spans="1:10" x14ac:dyDescent="0.25">
      <c r="A215" s="1">
        <v>3300</v>
      </c>
      <c r="B215" s="3">
        <v>13.45</v>
      </c>
      <c r="C215" s="3">
        <v>1.4</v>
      </c>
      <c r="D215" s="24">
        <f t="shared" si="16"/>
        <v>1689.8</v>
      </c>
      <c r="E215" s="22">
        <f t="shared" si="17"/>
        <v>16234.15</v>
      </c>
      <c r="F215" s="3">
        <v>7243.31</v>
      </c>
      <c r="G215" s="1">
        <v>1207</v>
      </c>
      <c r="H215" s="24">
        <f t="shared" si="18"/>
        <v>6.0010853355426681</v>
      </c>
      <c r="I215" s="25">
        <f t="shared" si="19"/>
        <v>0.55382265163251532</v>
      </c>
      <c r="J215" s="25">
        <f t="shared" si="20"/>
        <v>0.76670886652649139</v>
      </c>
    </row>
    <row r="216" spans="1:10" x14ac:dyDescent="0.25">
      <c r="A216" s="1">
        <v>3301</v>
      </c>
      <c r="B216" s="3">
        <v>25.75</v>
      </c>
      <c r="C216" s="3">
        <v>2.71</v>
      </c>
      <c r="D216" s="24">
        <f t="shared" si="16"/>
        <v>2027.08</v>
      </c>
      <c r="E216" s="22">
        <f t="shared" si="17"/>
        <v>19261</v>
      </c>
      <c r="F216" s="3">
        <v>8643.93</v>
      </c>
      <c r="G216" s="1">
        <v>748</v>
      </c>
      <c r="H216" s="24">
        <f t="shared" si="18"/>
        <v>11.556056149732621</v>
      </c>
      <c r="I216" s="25">
        <f t="shared" si="19"/>
        <v>0.55122112039873317</v>
      </c>
      <c r="J216" s="25">
        <f t="shared" si="20"/>
        <v>0.76549092831617105</v>
      </c>
    </row>
    <row r="217" spans="1:10" x14ac:dyDescent="0.25">
      <c r="A217" s="1">
        <v>3306</v>
      </c>
      <c r="B217" s="3">
        <v>11.25</v>
      </c>
      <c r="C217" s="3">
        <v>1.45</v>
      </c>
      <c r="D217" s="24">
        <f t="shared" si="16"/>
        <v>1229.5999999999999</v>
      </c>
      <c r="E217" s="22">
        <f t="shared" si="17"/>
        <v>9540</v>
      </c>
      <c r="F217" s="3">
        <v>4379.76</v>
      </c>
      <c r="G217" s="1">
        <v>848</v>
      </c>
      <c r="H217" s="24">
        <f t="shared" si="18"/>
        <v>5.1648113207547173</v>
      </c>
      <c r="I217" s="25">
        <f t="shared" si="19"/>
        <v>0.54090566037735843</v>
      </c>
      <c r="J217" s="25">
        <f t="shared" si="20"/>
        <v>0.71925402305149144</v>
      </c>
    </row>
    <row r="218" spans="1:10" x14ac:dyDescent="0.25">
      <c r="A218" s="1">
        <v>3310</v>
      </c>
      <c r="B218" s="3">
        <v>14.2</v>
      </c>
      <c r="C218" s="3">
        <v>2.4500000000000002</v>
      </c>
      <c r="D218" s="24">
        <f t="shared" si="16"/>
        <v>833.00000000000011</v>
      </c>
      <c r="E218" s="22">
        <f t="shared" si="17"/>
        <v>4828</v>
      </c>
      <c r="F218" s="3">
        <v>2163.21</v>
      </c>
      <c r="G218" s="1">
        <v>340</v>
      </c>
      <c r="H218" s="24">
        <f t="shared" si="18"/>
        <v>6.3623823529411769</v>
      </c>
      <c r="I218" s="25">
        <f t="shared" si="19"/>
        <v>0.55194490472245228</v>
      </c>
      <c r="J218" s="25">
        <f t="shared" si="20"/>
        <v>0.61492411739960517</v>
      </c>
    </row>
    <row r="219" spans="1:10" x14ac:dyDescent="0.25">
      <c r="A219" s="1">
        <v>3311</v>
      </c>
      <c r="B219" s="3">
        <v>23.99</v>
      </c>
      <c r="C219" s="3">
        <v>4.71</v>
      </c>
      <c r="D219" s="24">
        <f t="shared" si="16"/>
        <v>588.75</v>
      </c>
      <c r="E219" s="22">
        <f t="shared" si="17"/>
        <v>2998.75</v>
      </c>
      <c r="F219" s="3">
        <v>1357.88</v>
      </c>
      <c r="G219" s="1">
        <v>125</v>
      </c>
      <c r="H219" s="24">
        <f t="shared" si="18"/>
        <v>10.863040000000002</v>
      </c>
      <c r="I219" s="25">
        <f t="shared" si="19"/>
        <v>0.54718466027511459</v>
      </c>
      <c r="J219" s="25">
        <f t="shared" si="20"/>
        <v>0.56641971308215755</v>
      </c>
    </row>
    <row r="220" spans="1:10" x14ac:dyDescent="0.25">
      <c r="A220" s="1">
        <v>3341</v>
      </c>
      <c r="B220" s="3">
        <v>14.99</v>
      </c>
      <c r="C220" s="3">
        <v>1.98</v>
      </c>
      <c r="D220" s="24">
        <f t="shared" si="16"/>
        <v>3241.2599999999998</v>
      </c>
      <c r="E220" s="22">
        <f t="shared" si="17"/>
        <v>24538.63</v>
      </c>
      <c r="F220" s="3">
        <v>11252.97</v>
      </c>
      <c r="G220" s="1">
        <v>1637</v>
      </c>
      <c r="H220" s="24">
        <f t="shared" si="18"/>
        <v>6.8741417226634081</v>
      </c>
      <c r="I220" s="25">
        <f t="shared" si="19"/>
        <v>0.54141816393172726</v>
      </c>
      <c r="J220" s="25">
        <f t="shared" si="20"/>
        <v>0.71196404149304571</v>
      </c>
    </row>
    <row r="221" spans="1:10" x14ac:dyDescent="0.25">
      <c r="A221" s="1">
        <v>3343</v>
      </c>
      <c r="B221" s="3">
        <v>8.99</v>
      </c>
      <c r="C221" s="3">
        <v>1.1200000000000001</v>
      </c>
      <c r="D221" s="24">
        <f t="shared" si="16"/>
        <v>773.92000000000007</v>
      </c>
      <c r="E221" s="22">
        <f t="shared" si="17"/>
        <v>6212.09</v>
      </c>
      <c r="F221" s="3">
        <v>2921.51</v>
      </c>
      <c r="G221" s="1">
        <v>691</v>
      </c>
      <c r="H221" s="24">
        <f t="shared" si="18"/>
        <v>4.2279450072358902</v>
      </c>
      <c r="I221" s="25">
        <f t="shared" si="19"/>
        <v>0.5297057833997898</v>
      </c>
      <c r="J221" s="25">
        <f t="shared" si="20"/>
        <v>0.73509589219273597</v>
      </c>
    </row>
    <row r="222" spans="1:10" x14ac:dyDescent="0.25">
      <c r="A222" s="1">
        <v>3344</v>
      </c>
      <c r="B222" s="3">
        <v>15.99</v>
      </c>
      <c r="C222" s="3">
        <v>2.14</v>
      </c>
      <c r="D222" s="24">
        <f t="shared" si="16"/>
        <v>1555.7800000000002</v>
      </c>
      <c r="E222" s="22">
        <f t="shared" si="17"/>
        <v>11624.73</v>
      </c>
      <c r="F222" s="3">
        <v>5356.94</v>
      </c>
      <c r="G222" s="1">
        <v>727</v>
      </c>
      <c r="H222" s="24">
        <f t="shared" si="18"/>
        <v>7.3685557083906463</v>
      </c>
      <c r="I222" s="25">
        <f t="shared" si="19"/>
        <v>0.53917725400934047</v>
      </c>
      <c r="J222" s="25">
        <f t="shared" si="20"/>
        <v>0.70957673597240212</v>
      </c>
    </row>
    <row r="223" spans="1:10" x14ac:dyDescent="0.25">
      <c r="A223" s="1">
        <v>3345</v>
      </c>
      <c r="B223" s="3">
        <v>9.25</v>
      </c>
      <c r="C223" s="3">
        <v>1.5</v>
      </c>
      <c r="D223" s="24">
        <f t="shared" si="16"/>
        <v>1803</v>
      </c>
      <c r="E223" s="22">
        <f t="shared" si="17"/>
        <v>11118.5</v>
      </c>
      <c r="F223" s="3">
        <v>5261.48</v>
      </c>
      <c r="G223" s="1">
        <v>1202</v>
      </c>
      <c r="H223" s="24">
        <f t="shared" si="18"/>
        <v>4.3772712146422625</v>
      </c>
      <c r="I223" s="25">
        <f t="shared" si="19"/>
        <v>0.52678149030894461</v>
      </c>
      <c r="J223" s="25">
        <f t="shared" si="20"/>
        <v>0.65732075385632938</v>
      </c>
    </row>
    <row r="224" spans="1:10" x14ac:dyDescent="0.25">
      <c r="A224" s="1">
        <v>3346</v>
      </c>
      <c r="B224" s="3">
        <v>16.989999999999998</v>
      </c>
      <c r="C224" s="3">
        <v>2.82</v>
      </c>
      <c r="D224" s="24">
        <f t="shared" si="16"/>
        <v>3894.4199999999996</v>
      </c>
      <c r="E224" s="22">
        <f t="shared" si="17"/>
        <v>23463.19</v>
      </c>
      <c r="F224" s="3">
        <v>10830.3</v>
      </c>
      <c r="G224" s="1">
        <v>1381</v>
      </c>
      <c r="H224" s="24">
        <f t="shared" si="18"/>
        <v>7.8423606082548876</v>
      </c>
      <c r="I224" s="25">
        <f t="shared" si="19"/>
        <v>0.53841314842525667</v>
      </c>
      <c r="J224" s="25">
        <f t="shared" si="20"/>
        <v>0.64041439295310376</v>
      </c>
    </row>
    <row r="225" spans="1:10" x14ac:dyDescent="0.25">
      <c r="A225" s="1">
        <v>3347</v>
      </c>
      <c r="B225" s="3">
        <v>13.45</v>
      </c>
      <c r="C225" s="3">
        <v>1.93</v>
      </c>
      <c r="D225" s="24">
        <f t="shared" si="16"/>
        <v>982.37</v>
      </c>
      <c r="E225" s="22">
        <f t="shared" si="17"/>
        <v>6846.0499999999993</v>
      </c>
      <c r="F225" s="3">
        <v>3241.7</v>
      </c>
      <c r="G225" s="1">
        <v>509</v>
      </c>
      <c r="H225" s="24">
        <f t="shared" si="18"/>
        <v>6.3687622789783882</v>
      </c>
      <c r="I225" s="25">
        <f t="shared" si="19"/>
        <v>0.5264860759123875</v>
      </c>
      <c r="J225" s="25">
        <f t="shared" si="20"/>
        <v>0.69695838603202021</v>
      </c>
    </row>
    <row r="226" spans="1:10" x14ac:dyDescent="0.25">
      <c r="A226" s="1">
        <v>3348</v>
      </c>
      <c r="B226" s="3">
        <v>7.6</v>
      </c>
      <c r="C226" s="3">
        <v>1.03</v>
      </c>
      <c r="D226" s="24">
        <f t="shared" si="16"/>
        <v>815.76</v>
      </c>
      <c r="E226" s="22">
        <f t="shared" si="17"/>
        <v>6019.2</v>
      </c>
      <c r="F226" s="3">
        <v>2778.67</v>
      </c>
      <c r="G226" s="1">
        <v>792</v>
      </c>
      <c r="H226" s="24">
        <f t="shared" si="18"/>
        <v>3.5084217171717174</v>
      </c>
      <c r="I226" s="25">
        <f t="shared" si="19"/>
        <v>0.53836556353003706</v>
      </c>
      <c r="J226" s="25">
        <f t="shared" si="20"/>
        <v>0.70642069767190785</v>
      </c>
    </row>
    <row r="227" spans="1:10" x14ac:dyDescent="0.25">
      <c r="A227" s="1">
        <v>3350</v>
      </c>
      <c r="B227" s="3">
        <v>10.99</v>
      </c>
      <c r="C227" s="3">
        <v>2.37</v>
      </c>
      <c r="D227" s="24">
        <f t="shared" si="16"/>
        <v>3495.75</v>
      </c>
      <c r="E227" s="22">
        <f t="shared" si="17"/>
        <v>16210.25</v>
      </c>
      <c r="F227" s="3">
        <v>7192.79</v>
      </c>
      <c r="G227" s="1">
        <v>1475</v>
      </c>
      <c r="H227" s="24">
        <f t="shared" si="18"/>
        <v>4.8764677966101697</v>
      </c>
      <c r="I227" s="25">
        <f t="shared" si="19"/>
        <v>0.55628136518560789</v>
      </c>
      <c r="J227" s="25">
        <f t="shared" si="20"/>
        <v>0.51399248414036836</v>
      </c>
    </row>
    <row r="228" spans="1:10" x14ac:dyDescent="0.25">
      <c r="A228" s="1">
        <v>3360</v>
      </c>
      <c r="B228" s="3">
        <v>19.75</v>
      </c>
      <c r="C228" s="3">
        <v>4.57</v>
      </c>
      <c r="D228" s="24">
        <f t="shared" si="16"/>
        <v>1553.8000000000002</v>
      </c>
      <c r="E228" s="22">
        <f t="shared" si="17"/>
        <v>6715</v>
      </c>
      <c r="F228" s="3">
        <v>3061.03</v>
      </c>
      <c r="G228" s="1">
        <v>340</v>
      </c>
      <c r="H228" s="24">
        <f t="shared" si="18"/>
        <v>9.0030294117647056</v>
      </c>
      <c r="I228" s="25">
        <f t="shared" si="19"/>
        <v>0.54415040953090099</v>
      </c>
      <c r="J228" s="25">
        <f t="shared" si="20"/>
        <v>0.49239308337389698</v>
      </c>
    </row>
    <row r="229" spans="1:10" x14ac:dyDescent="0.25">
      <c r="A229" s="1">
        <v>3363</v>
      </c>
      <c r="B229" s="3">
        <v>17.2</v>
      </c>
      <c r="C229" s="3">
        <v>1.1499999999999999</v>
      </c>
      <c r="D229" s="24">
        <f t="shared" si="16"/>
        <v>1953.85</v>
      </c>
      <c r="E229" s="22">
        <f t="shared" si="17"/>
        <v>29222.799999999999</v>
      </c>
      <c r="F229" s="3">
        <v>13474.29</v>
      </c>
      <c r="G229" s="1">
        <v>1699</v>
      </c>
      <c r="H229" s="24">
        <f t="shared" si="18"/>
        <v>7.9307180694526194</v>
      </c>
      <c r="I229" s="25">
        <f t="shared" si="19"/>
        <v>0.5389117401481035</v>
      </c>
      <c r="J229" s="25">
        <f t="shared" si="20"/>
        <v>0.85499421490854066</v>
      </c>
    </row>
    <row r="230" spans="1:10" x14ac:dyDescent="0.25">
      <c r="A230" s="1">
        <v>3364</v>
      </c>
      <c r="B230" s="3">
        <v>31.3</v>
      </c>
      <c r="C230" s="3">
        <v>2.13</v>
      </c>
      <c r="D230" s="24">
        <f t="shared" si="16"/>
        <v>2274.8399999999997</v>
      </c>
      <c r="E230" s="22">
        <f t="shared" si="17"/>
        <v>33428.400000000001</v>
      </c>
      <c r="F230" s="3">
        <v>15453.04</v>
      </c>
      <c r="G230" s="1">
        <v>1068</v>
      </c>
      <c r="H230" s="24">
        <f t="shared" si="18"/>
        <v>14.469138576779027</v>
      </c>
      <c r="I230" s="25">
        <f t="shared" si="19"/>
        <v>0.53772720201983937</v>
      </c>
      <c r="J230" s="25">
        <f t="shared" si="20"/>
        <v>0.85279013061507647</v>
      </c>
    </row>
    <row r="231" spans="1:10" x14ac:dyDescent="0.25">
      <c r="A231" s="1">
        <v>3365</v>
      </c>
      <c r="B231" s="3">
        <v>12.35</v>
      </c>
      <c r="C231" s="3">
        <v>1.28</v>
      </c>
      <c r="D231" s="24">
        <f t="shared" si="16"/>
        <v>1240.32</v>
      </c>
      <c r="E231" s="22">
        <f t="shared" si="17"/>
        <v>11967.15</v>
      </c>
      <c r="F231" s="3">
        <v>5158.3100000000004</v>
      </c>
      <c r="G231" s="1">
        <v>969</v>
      </c>
      <c r="H231" s="24">
        <f t="shared" si="18"/>
        <v>5.3233333333333341</v>
      </c>
      <c r="I231" s="25">
        <f t="shared" si="19"/>
        <v>0.56896086369770571</v>
      </c>
      <c r="J231" s="25">
        <f t="shared" si="20"/>
        <v>0.75954915466499684</v>
      </c>
    </row>
    <row r="232" spans="1:10" x14ac:dyDescent="0.25">
      <c r="A232" s="1">
        <v>3366</v>
      </c>
      <c r="B232" s="3">
        <v>22.75</v>
      </c>
      <c r="C232" s="3">
        <v>2.4700000000000002</v>
      </c>
      <c r="D232" s="24">
        <f t="shared" si="16"/>
        <v>889.2</v>
      </c>
      <c r="E232" s="22">
        <f t="shared" si="17"/>
        <v>8190</v>
      </c>
      <c r="F232" s="3">
        <v>3685.53</v>
      </c>
      <c r="G232" s="1">
        <v>360</v>
      </c>
      <c r="H232" s="24">
        <f t="shared" si="18"/>
        <v>10.237583333333333</v>
      </c>
      <c r="I232" s="25">
        <f t="shared" si="19"/>
        <v>0.54999633699633699</v>
      </c>
      <c r="J232" s="25">
        <f t="shared" si="20"/>
        <v>0.75873212265264423</v>
      </c>
    </row>
    <row r="233" spans="1:10" x14ac:dyDescent="0.25">
      <c r="A233" s="1">
        <v>3367</v>
      </c>
      <c r="B233" s="3">
        <v>9.25</v>
      </c>
      <c r="C233" s="3">
        <v>2.0699999999999998</v>
      </c>
      <c r="D233" s="24">
        <f t="shared" si="16"/>
        <v>4634.7299999999996</v>
      </c>
      <c r="E233" s="22">
        <f t="shared" si="17"/>
        <v>20710.75</v>
      </c>
      <c r="F233" s="3">
        <v>9230.5400000000009</v>
      </c>
      <c r="G233" s="1">
        <v>2239</v>
      </c>
      <c r="H233" s="24">
        <f t="shared" si="18"/>
        <v>4.1226172398392142</v>
      </c>
      <c r="I233" s="25">
        <f t="shared" si="19"/>
        <v>0.554311649747112</v>
      </c>
      <c r="J233" s="25">
        <f t="shared" si="20"/>
        <v>0.4978917809792277</v>
      </c>
    </row>
    <row r="234" spans="1:10" x14ac:dyDescent="0.25">
      <c r="A234" s="1">
        <v>3367</v>
      </c>
      <c r="B234" s="3">
        <v>14.9</v>
      </c>
      <c r="C234" s="3">
        <v>2.02</v>
      </c>
      <c r="D234" s="24">
        <f t="shared" si="16"/>
        <v>1254.42</v>
      </c>
      <c r="E234" s="22">
        <f t="shared" si="17"/>
        <v>9252.9</v>
      </c>
      <c r="F234" s="3">
        <v>4114.9399999999996</v>
      </c>
      <c r="G234" s="1">
        <v>621</v>
      </c>
      <c r="H234" s="24">
        <f t="shared" si="18"/>
        <v>6.6263123993558768</v>
      </c>
      <c r="I234" s="25">
        <f t="shared" si="19"/>
        <v>0.55528104702309555</v>
      </c>
      <c r="J234" s="25">
        <f t="shared" si="20"/>
        <v>0.69515472886603458</v>
      </c>
    </row>
    <row r="235" spans="1:10" x14ac:dyDescent="0.25">
      <c r="A235" s="1">
        <v>3368</v>
      </c>
      <c r="B235" s="3">
        <v>27.49</v>
      </c>
      <c r="C235" s="3">
        <v>3.84</v>
      </c>
      <c r="D235" s="24">
        <f t="shared" si="16"/>
        <v>1267.2</v>
      </c>
      <c r="E235" s="22">
        <f t="shared" si="17"/>
        <v>9071.6999999999989</v>
      </c>
      <c r="F235" s="3">
        <v>4229.96</v>
      </c>
      <c r="G235" s="1">
        <v>330</v>
      </c>
      <c r="H235" s="24">
        <f t="shared" si="18"/>
        <v>12.818060606060607</v>
      </c>
      <c r="I235" s="25">
        <f t="shared" si="19"/>
        <v>0.53371914856090918</v>
      </c>
      <c r="J235" s="25">
        <f t="shared" si="20"/>
        <v>0.700422699032615</v>
      </c>
    </row>
    <row r="236" spans="1:10" x14ac:dyDescent="0.25">
      <c r="A236" s="1">
        <v>3370</v>
      </c>
      <c r="B236" s="3">
        <v>8.25</v>
      </c>
      <c r="C236" s="3">
        <v>1.34</v>
      </c>
      <c r="D236" s="24">
        <f t="shared" si="16"/>
        <v>959.44</v>
      </c>
      <c r="E236" s="22">
        <f t="shared" si="17"/>
        <v>5907</v>
      </c>
      <c r="F236" s="3">
        <v>2608.85</v>
      </c>
      <c r="G236" s="1">
        <v>716</v>
      </c>
      <c r="H236" s="24">
        <f t="shared" si="18"/>
        <v>3.6436452513966477</v>
      </c>
      <c r="I236" s="25">
        <f t="shared" si="19"/>
        <v>0.55834603013373962</v>
      </c>
      <c r="J236" s="25">
        <f t="shared" si="20"/>
        <v>0.63223642601146102</v>
      </c>
    </row>
    <row r="237" spans="1:10" x14ac:dyDescent="0.25">
      <c r="A237" s="1">
        <v>3380</v>
      </c>
      <c r="B237" s="3">
        <v>14.99</v>
      </c>
      <c r="C237" s="3">
        <v>2.5099999999999998</v>
      </c>
      <c r="D237" s="24">
        <f t="shared" si="16"/>
        <v>501.99999999999994</v>
      </c>
      <c r="E237" s="22">
        <f t="shared" si="17"/>
        <v>2998</v>
      </c>
      <c r="F237" s="3">
        <v>1339.61</v>
      </c>
      <c r="G237" s="1">
        <v>200</v>
      </c>
      <c r="H237" s="24">
        <f t="shared" si="18"/>
        <v>6.6980499999999994</v>
      </c>
      <c r="I237" s="25">
        <f t="shared" si="19"/>
        <v>0.55316544362908604</v>
      </c>
      <c r="J237" s="25">
        <f t="shared" si="20"/>
        <v>0.6252640693933309</v>
      </c>
    </row>
    <row r="238" spans="1:10" x14ac:dyDescent="0.25">
      <c r="A238" s="1">
        <v>3410</v>
      </c>
      <c r="B238" s="3">
        <v>5.9</v>
      </c>
      <c r="C238" s="3">
        <v>0.78</v>
      </c>
      <c r="D238" s="24">
        <f t="shared" si="16"/>
        <v>1323.66</v>
      </c>
      <c r="E238" s="22">
        <f t="shared" si="17"/>
        <v>10012.300000000001</v>
      </c>
      <c r="F238" s="3">
        <v>4387.54</v>
      </c>
      <c r="G238" s="1">
        <v>1697</v>
      </c>
      <c r="H238" s="24">
        <f t="shared" si="18"/>
        <v>2.585468473777254</v>
      </c>
      <c r="I238" s="25">
        <f t="shared" si="19"/>
        <v>0.56178500444453328</v>
      </c>
      <c r="J238" s="25">
        <f t="shared" si="20"/>
        <v>0.6983138615260488</v>
      </c>
    </row>
    <row r="239" spans="1:10" x14ac:dyDescent="0.25">
      <c r="A239" s="1">
        <v>3420</v>
      </c>
      <c r="B239" s="3">
        <v>10.35</v>
      </c>
      <c r="C239" s="3">
        <v>1.44</v>
      </c>
      <c r="D239" s="24">
        <f t="shared" si="16"/>
        <v>1023.8399999999999</v>
      </c>
      <c r="E239" s="22">
        <f t="shared" si="17"/>
        <v>7358.8499999999995</v>
      </c>
      <c r="F239" s="3">
        <v>3183</v>
      </c>
      <c r="G239" s="1">
        <v>711</v>
      </c>
      <c r="H239" s="24">
        <f t="shared" si="18"/>
        <v>4.4767932489451479</v>
      </c>
      <c r="I239" s="25">
        <f t="shared" si="19"/>
        <v>0.56745958947389874</v>
      </c>
      <c r="J239" s="25">
        <f t="shared" si="20"/>
        <v>0.67834118755890671</v>
      </c>
    </row>
    <row r="240" spans="1:10" x14ac:dyDescent="0.25">
      <c r="A240" s="1">
        <v>3421</v>
      </c>
      <c r="B240" s="3">
        <v>12.35</v>
      </c>
      <c r="C240" s="3">
        <v>1.73</v>
      </c>
      <c r="D240" s="24">
        <f t="shared" si="16"/>
        <v>2845.85</v>
      </c>
      <c r="E240" s="22">
        <f t="shared" si="17"/>
        <v>20315.75</v>
      </c>
      <c r="F240" s="3">
        <v>8857.26</v>
      </c>
      <c r="G240" s="1">
        <v>1645</v>
      </c>
      <c r="H240" s="24">
        <f t="shared" si="18"/>
        <v>5.3843525835866259</v>
      </c>
      <c r="I240" s="25">
        <f t="shared" si="19"/>
        <v>0.56402003371768206</v>
      </c>
      <c r="J240" s="25">
        <f t="shared" si="20"/>
        <v>0.67869860430878171</v>
      </c>
    </row>
    <row r="241" spans="1:10" x14ac:dyDescent="0.25">
      <c r="A241" s="1">
        <v>3430</v>
      </c>
      <c r="B241" s="3">
        <v>7.25</v>
      </c>
      <c r="C241" s="3">
        <v>0.51</v>
      </c>
      <c r="D241" s="24">
        <f t="shared" si="16"/>
        <v>513.57000000000005</v>
      </c>
      <c r="E241" s="22">
        <f t="shared" si="17"/>
        <v>7300.75</v>
      </c>
      <c r="F241" s="3">
        <v>3218.43</v>
      </c>
      <c r="G241" s="1">
        <v>1007</v>
      </c>
      <c r="H241" s="24">
        <f t="shared" si="18"/>
        <v>3.1960575968222442</v>
      </c>
      <c r="I241" s="25">
        <f t="shared" si="19"/>
        <v>0.55916446940382836</v>
      </c>
      <c r="J241" s="25">
        <f t="shared" si="20"/>
        <v>0.84042840763974969</v>
      </c>
    </row>
    <row r="242" spans="1:10" x14ac:dyDescent="0.25">
      <c r="A242" s="1">
        <v>3450</v>
      </c>
      <c r="B242" s="3">
        <v>9.75</v>
      </c>
      <c r="C242" s="3">
        <v>1.85</v>
      </c>
      <c r="D242" s="24">
        <f t="shared" si="16"/>
        <v>1326.45</v>
      </c>
      <c r="E242" s="22">
        <f t="shared" si="17"/>
        <v>6990.75</v>
      </c>
      <c r="F242" s="3">
        <v>3097.78</v>
      </c>
      <c r="G242" s="1">
        <v>717</v>
      </c>
      <c r="H242" s="24">
        <f t="shared" si="18"/>
        <v>4.3204741980474202</v>
      </c>
      <c r="I242" s="25">
        <f t="shared" si="19"/>
        <v>0.55687444122590557</v>
      </c>
      <c r="J242" s="25">
        <f t="shared" si="20"/>
        <v>0.57180626125806222</v>
      </c>
    </row>
    <row r="243" spans="1:10" x14ac:dyDescent="0.25">
      <c r="A243" s="1">
        <v>3470</v>
      </c>
      <c r="B243" s="3">
        <v>7.25</v>
      </c>
      <c r="C243" s="3">
        <v>0.55000000000000004</v>
      </c>
      <c r="D243" s="24">
        <f t="shared" si="16"/>
        <v>343.20000000000005</v>
      </c>
      <c r="E243" s="22">
        <f t="shared" si="17"/>
        <v>4524</v>
      </c>
      <c r="F243" s="3">
        <v>1958.89</v>
      </c>
      <c r="G243" s="1">
        <v>624</v>
      </c>
      <c r="H243" s="24">
        <f t="shared" si="18"/>
        <v>3.139246794871795</v>
      </c>
      <c r="I243" s="25">
        <f t="shared" si="19"/>
        <v>0.56700044208664901</v>
      </c>
      <c r="J243" s="25">
        <f t="shared" si="20"/>
        <v>0.8247987380608407</v>
      </c>
    </row>
    <row r="244" spans="1:10" x14ac:dyDescent="0.25">
      <c r="A244" s="1">
        <v>3484</v>
      </c>
      <c r="B244" s="3">
        <v>12.7</v>
      </c>
      <c r="C244" s="3">
        <v>0.68</v>
      </c>
      <c r="D244" s="24">
        <f t="shared" si="16"/>
        <v>356.32000000000005</v>
      </c>
      <c r="E244" s="22">
        <f t="shared" si="17"/>
        <v>6654.7999999999993</v>
      </c>
      <c r="F244" s="3">
        <v>2813.58</v>
      </c>
      <c r="G244" s="1">
        <v>524</v>
      </c>
      <c r="H244" s="24">
        <f t="shared" si="18"/>
        <v>5.3694274809160305</v>
      </c>
      <c r="I244" s="25">
        <f t="shared" si="19"/>
        <v>0.57721043457354093</v>
      </c>
      <c r="J244" s="25">
        <f t="shared" si="20"/>
        <v>0.87335707532751872</v>
      </c>
    </row>
    <row r="245" spans="1:10" x14ac:dyDescent="0.25">
      <c r="A245" s="1">
        <v>3486</v>
      </c>
      <c r="B245" s="3">
        <v>11.6</v>
      </c>
      <c r="C245" s="3">
        <v>2.06</v>
      </c>
      <c r="D245" s="24">
        <f t="shared" si="16"/>
        <v>1919.92</v>
      </c>
      <c r="E245" s="22">
        <f t="shared" si="17"/>
        <v>10811.199999999999</v>
      </c>
      <c r="F245" s="3">
        <v>4744.83</v>
      </c>
      <c r="G245" s="1">
        <v>932</v>
      </c>
      <c r="H245" s="24">
        <f t="shared" si="18"/>
        <v>5.091019313304721</v>
      </c>
      <c r="I245" s="25">
        <f t="shared" si="19"/>
        <v>0.56111902471511022</v>
      </c>
      <c r="J245" s="25">
        <f t="shared" si="20"/>
        <v>0.59536590352025254</v>
      </c>
    </row>
    <row r="246" spans="1:10" x14ac:dyDescent="0.25">
      <c r="A246" s="1">
        <v>3487</v>
      </c>
      <c r="B246" s="3">
        <v>20.2</v>
      </c>
      <c r="C246" s="3">
        <v>3.99</v>
      </c>
      <c r="D246" s="24">
        <f t="shared" si="16"/>
        <v>794.01</v>
      </c>
      <c r="E246" s="22">
        <f t="shared" si="17"/>
        <v>4019.7999999999997</v>
      </c>
      <c r="F246" s="3">
        <v>1825.91</v>
      </c>
      <c r="G246" s="1">
        <v>199</v>
      </c>
      <c r="H246" s="24">
        <f t="shared" si="18"/>
        <v>9.1754271356783921</v>
      </c>
      <c r="I246" s="25">
        <f t="shared" si="19"/>
        <v>0.54577093387730735</v>
      </c>
      <c r="J246" s="25">
        <f t="shared" si="20"/>
        <v>0.56514286027241212</v>
      </c>
    </row>
    <row r="247" spans="1:10" x14ac:dyDescent="0.25">
      <c r="A247" s="1">
        <v>3500</v>
      </c>
      <c r="B247" s="3">
        <v>13.45</v>
      </c>
      <c r="C247" s="3">
        <v>0.93</v>
      </c>
      <c r="D247" s="24">
        <f t="shared" si="16"/>
        <v>134.85</v>
      </c>
      <c r="E247" s="22">
        <f t="shared" si="17"/>
        <v>1950.25</v>
      </c>
      <c r="F247" s="3">
        <v>876.47</v>
      </c>
      <c r="G247" s="1">
        <v>145</v>
      </c>
      <c r="H247" s="24">
        <f t="shared" si="18"/>
        <v>6.0446206896551722</v>
      </c>
      <c r="I247" s="25">
        <f t="shared" si="19"/>
        <v>0.55058582233047049</v>
      </c>
      <c r="J247" s="25">
        <f t="shared" si="20"/>
        <v>0.846144192043082</v>
      </c>
    </row>
    <row r="248" spans="1:10" x14ac:dyDescent="0.25">
      <c r="A248" s="1">
        <v>3501</v>
      </c>
      <c r="B248" s="3">
        <v>14.49</v>
      </c>
      <c r="C248" s="3">
        <v>2.7</v>
      </c>
      <c r="D248" s="24">
        <f t="shared" si="16"/>
        <v>2910.6000000000004</v>
      </c>
      <c r="E248" s="22">
        <f t="shared" si="17"/>
        <v>15620.22</v>
      </c>
      <c r="F248" s="3">
        <v>6805.7</v>
      </c>
      <c r="G248" s="1">
        <v>1078</v>
      </c>
      <c r="H248" s="24">
        <f t="shared" si="18"/>
        <v>6.3132653061224486</v>
      </c>
      <c r="I248" s="25">
        <f t="shared" si="19"/>
        <v>0.56430191124068685</v>
      </c>
      <c r="J248" s="25">
        <f t="shared" si="20"/>
        <v>0.57232907709713909</v>
      </c>
    </row>
    <row r="249" spans="1:10" x14ac:dyDescent="0.25">
      <c r="A249" s="1">
        <v>3550</v>
      </c>
      <c r="B249" s="3">
        <v>8.25</v>
      </c>
      <c r="C249" s="3">
        <v>0.49</v>
      </c>
      <c r="D249" s="24">
        <f t="shared" si="16"/>
        <v>281.75</v>
      </c>
      <c r="E249" s="22">
        <f t="shared" si="17"/>
        <v>4743.75</v>
      </c>
      <c r="F249" s="3">
        <v>2120.34</v>
      </c>
      <c r="G249" s="1">
        <v>575</v>
      </c>
      <c r="H249" s="24">
        <f t="shared" si="18"/>
        <v>3.687547826086957</v>
      </c>
      <c r="I249" s="25">
        <f t="shared" si="19"/>
        <v>0.55302450592885366</v>
      </c>
      <c r="J249" s="25">
        <f t="shared" si="20"/>
        <v>0.86712036748823307</v>
      </c>
    </row>
    <row r="250" spans="1:10" x14ac:dyDescent="0.25">
      <c r="A250" s="1">
        <v>3560</v>
      </c>
      <c r="B250" s="3">
        <v>14.49</v>
      </c>
      <c r="C250" s="3">
        <v>0.85</v>
      </c>
      <c r="D250" s="24">
        <f t="shared" si="16"/>
        <v>505.75</v>
      </c>
      <c r="E250" s="22">
        <f t="shared" si="17"/>
        <v>8621.5499999999993</v>
      </c>
      <c r="F250" s="3">
        <v>3902.07</v>
      </c>
      <c r="G250" s="1">
        <v>595</v>
      </c>
      <c r="H250" s="24">
        <f t="shared" si="18"/>
        <v>6.5581008403361345</v>
      </c>
      <c r="I250" s="25">
        <f t="shared" si="19"/>
        <v>0.5474050489761122</v>
      </c>
      <c r="J250" s="25">
        <f t="shared" si="20"/>
        <v>0.87038930618876653</v>
      </c>
    </row>
    <row r="251" spans="1:10" x14ac:dyDescent="0.25">
      <c r="A251" s="1">
        <v>3624</v>
      </c>
      <c r="B251" s="3">
        <v>10.199999999999999</v>
      </c>
      <c r="C251" s="3">
        <v>1.3</v>
      </c>
      <c r="D251" s="24">
        <f t="shared" si="16"/>
        <v>799.5</v>
      </c>
      <c r="E251" s="22">
        <f t="shared" si="17"/>
        <v>6273</v>
      </c>
      <c r="F251" s="3">
        <v>2732.77</v>
      </c>
      <c r="G251" s="1">
        <v>615</v>
      </c>
      <c r="H251" s="24">
        <f t="shared" si="18"/>
        <v>4.4435284552845529</v>
      </c>
      <c r="I251" s="25">
        <f t="shared" si="19"/>
        <v>0.56435995536425954</v>
      </c>
      <c r="J251" s="25">
        <f t="shared" si="20"/>
        <v>0.70743970403656364</v>
      </c>
    </row>
    <row r="252" spans="1:10" x14ac:dyDescent="0.25">
      <c r="A252" s="1">
        <v>3625</v>
      </c>
      <c r="B252" s="3">
        <v>18.850000000000001</v>
      </c>
      <c r="C252" s="3">
        <v>2.44</v>
      </c>
      <c r="D252" s="24">
        <f t="shared" si="16"/>
        <v>790.56</v>
      </c>
      <c r="E252" s="22">
        <f t="shared" si="17"/>
        <v>6107.4000000000005</v>
      </c>
      <c r="F252" s="3">
        <v>2625.97</v>
      </c>
      <c r="G252" s="1">
        <v>324</v>
      </c>
      <c r="H252" s="24">
        <f t="shared" si="18"/>
        <v>8.1048456790123442</v>
      </c>
      <c r="I252" s="25">
        <f t="shared" si="19"/>
        <v>0.57003471198873512</v>
      </c>
      <c r="J252" s="25">
        <f t="shared" si="20"/>
        <v>0.69894553250798752</v>
      </c>
    </row>
    <row r="253" spans="1:10" x14ac:dyDescent="0.25">
      <c r="A253" s="1">
        <v>3627</v>
      </c>
      <c r="B253" s="3">
        <v>8.6999999999999993</v>
      </c>
      <c r="C253" s="3">
        <v>0.93</v>
      </c>
      <c r="D253" s="24">
        <f t="shared" si="16"/>
        <v>461.28000000000003</v>
      </c>
      <c r="E253" s="22">
        <f t="shared" si="17"/>
        <v>4315.2</v>
      </c>
      <c r="F253" s="3">
        <v>1928.66</v>
      </c>
      <c r="G253" s="1">
        <v>496</v>
      </c>
      <c r="H253" s="24">
        <f t="shared" si="18"/>
        <v>3.8884274193548389</v>
      </c>
      <c r="I253" s="25">
        <f t="shared" si="19"/>
        <v>0.55305431961438634</v>
      </c>
      <c r="J253" s="25">
        <f t="shared" si="20"/>
        <v>0.76082876193834059</v>
      </c>
    </row>
    <row r="254" spans="1:10" x14ac:dyDescent="0.25">
      <c r="A254" s="1">
        <v>3630</v>
      </c>
      <c r="B254" s="3">
        <v>5.65</v>
      </c>
      <c r="C254" s="3">
        <v>0.59</v>
      </c>
      <c r="D254" s="24">
        <f t="shared" si="16"/>
        <v>837.8</v>
      </c>
      <c r="E254" s="22">
        <f t="shared" si="17"/>
        <v>8023.0000000000009</v>
      </c>
      <c r="F254" s="3">
        <v>3425.78</v>
      </c>
      <c r="G254" s="1">
        <v>1420</v>
      </c>
      <c r="H254" s="24">
        <f t="shared" si="18"/>
        <v>2.4125211267605637</v>
      </c>
      <c r="I254" s="25">
        <f t="shared" si="19"/>
        <v>0.57300511030786483</v>
      </c>
      <c r="J254" s="25">
        <f t="shared" si="20"/>
        <v>0.7554425561477971</v>
      </c>
    </row>
    <row r="255" spans="1:10" x14ac:dyDescent="0.25">
      <c r="A255" s="1">
        <v>3641</v>
      </c>
      <c r="B255" s="3">
        <v>7.49</v>
      </c>
      <c r="C255" s="3">
        <v>1.1100000000000001</v>
      </c>
      <c r="D255" s="24">
        <f t="shared" si="16"/>
        <v>1066.71</v>
      </c>
      <c r="E255" s="22">
        <f t="shared" si="17"/>
        <v>7197.89</v>
      </c>
      <c r="F255" s="3">
        <v>3065.21</v>
      </c>
      <c r="G255" s="1">
        <v>961</v>
      </c>
      <c r="H255" s="24">
        <f t="shared" si="18"/>
        <v>3.1896045785639959</v>
      </c>
      <c r="I255" s="25">
        <f t="shared" si="19"/>
        <v>0.57415159164699658</v>
      </c>
      <c r="J255" s="25">
        <f t="shared" si="20"/>
        <v>0.65199447998668925</v>
      </c>
    </row>
    <row r="256" spans="1:10" x14ac:dyDescent="0.25">
      <c r="A256" s="1">
        <v>3642</v>
      </c>
      <c r="B256" s="3">
        <v>13.45</v>
      </c>
      <c r="C256" s="3">
        <v>2.1800000000000002</v>
      </c>
      <c r="D256" s="24">
        <f t="shared" si="16"/>
        <v>900.34</v>
      </c>
      <c r="E256" s="22">
        <f t="shared" si="17"/>
        <v>5554.8499999999995</v>
      </c>
      <c r="F256" s="3">
        <v>2394.17</v>
      </c>
      <c r="G256" s="1">
        <v>413</v>
      </c>
      <c r="H256" s="24">
        <f t="shared" si="18"/>
        <v>5.7970217917675546</v>
      </c>
      <c r="I256" s="25">
        <f t="shared" si="19"/>
        <v>0.56899466232211493</v>
      </c>
      <c r="J256" s="25">
        <f t="shared" si="20"/>
        <v>0.62394483265599354</v>
      </c>
    </row>
    <row r="257" spans="1:10" x14ac:dyDescent="0.25">
      <c r="A257" s="1">
        <v>3645</v>
      </c>
      <c r="B257" s="3">
        <v>7.99</v>
      </c>
      <c r="C257" s="3">
        <v>1.79</v>
      </c>
      <c r="D257" s="24">
        <f t="shared" si="16"/>
        <v>4985.1500000000005</v>
      </c>
      <c r="E257" s="22">
        <f t="shared" si="17"/>
        <v>22252.15</v>
      </c>
      <c r="F257" s="3">
        <v>9248.1200000000008</v>
      </c>
      <c r="G257" s="1">
        <v>2785</v>
      </c>
      <c r="H257" s="24">
        <f t="shared" si="18"/>
        <v>3.3206894075403954</v>
      </c>
      <c r="I257" s="25">
        <f t="shared" si="19"/>
        <v>0.58439431695364263</v>
      </c>
      <c r="J257" s="25">
        <f t="shared" si="20"/>
        <v>0.46095530767334342</v>
      </c>
    </row>
    <row r="258" spans="1:10" x14ac:dyDescent="0.25">
      <c r="A258" s="1">
        <v>3646</v>
      </c>
      <c r="B258" s="3">
        <v>14.2</v>
      </c>
      <c r="C258" s="3">
        <v>3.47</v>
      </c>
      <c r="D258" s="24">
        <f t="shared" si="16"/>
        <v>2744.77</v>
      </c>
      <c r="E258" s="22">
        <f t="shared" si="17"/>
        <v>11232.199999999999</v>
      </c>
      <c r="F258" s="3">
        <v>4816.34</v>
      </c>
      <c r="G258" s="1">
        <v>791</v>
      </c>
      <c r="H258" s="24">
        <f t="shared" si="18"/>
        <v>6.0889254108723136</v>
      </c>
      <c r="I258" s="25">
        <f t="shared" si="19"/>
        <v>0.57120243585406238</v>
      </c>
      <c r="J258" s="25">
        <f t="shared" si="20"/>
        <v>0.43011290731136087</v>
      </c>
    </row>
    <row r="259" spans="1:10" x14ac:dyDescent="0.25">
      <c r="A259" s="1">
        <v>3660</v>
      </c>
      <c r="B259" s="3">
        <v>18.25</v>
      </c>
      <c r="C259" s="3">
        <v>3.17</v>
      </c>
      <c r="D259" s="24">
        <f t="shared" ref="D259:D322" si="21">+C259*G259</f>
        <v>1997.1</v>
      </c>
      <c r="E259" s="22">
        <f t="shared" ref="E259:E322" si="22">B259*G259</f>
        <v>11497.5</v>
      </c>
      <c r="F259" s="3">
        <v>5072.09</v>
      </c>
      <c r="G259" s="1">
        <v>630</v>
      </c>
      <c r="H259" s="24">
        <f t="shared" ref="H259:H322" si="23">+F259/G259</f>
        <v>8.0509365079365089</v>
      </c>
      <c r="I259" s="25">
        <f t="shared" ref="I259:I322" si="24">(B259-H259)/B259</f>
        <v>0.55885279408567079</v>
      </c>
      <c r="J259" s="25">
        <f t="shared" ref="J259:J322" si="25">(H259-C259)/H259</f>
        <v>0.60625698676482487</v>
      </c>
    </row>
    <row r="260" spans="1:10" x14ac:dyDescent="0.25">
      <c r="A260" s="1">
        <v>3670</v>
      </c>
      <c r="B260" s="3">
        <v>19.489999999999998</v>
      </c>
      <c r="C260" s="3">
        <v>4.83</v>
      </c>
      <c r="D260" s="24">
        <f t="shared" si="21"/>
        <v>198.03</v>
      </c>
      <c r="E260" s="22">
        <f t="shared" si="22"/>
        <v>799.08999999999992</v>
      </c>
      <c r="F260" s="3">
        <v>378.71</v>
      </c>
      <c r="G260" s="1">
        <v>41</v>
      </c>
      <c r="H260" s="24">
        <f t="shared" si="23"/>
        <v>9.2368292682926825</v>
      </c>
      <c r="I260" s="25">
        <f t="shared" si="24"/>
        <v>0.52607340850217121</v>
      </c>
      <c r="J260" s="25">
        <f t="shared" si="25"/>
        <v>0.47709329038050219</v>
      </c>
    </row>
    <row r="261" spans="1:10" x14ac:dyDescent="0.25">
      <c r="A261" s="1">
        <v>3671</v>
      </c>
      <c r="B261" s="3">
        <v>36.65</v>
      </c>
      <c r="C261" s="3">
        <v>9.48</v>
      </c>
      <c r="D261" s="24">
        <f t="shared" si="21"/>
        <v>929.04000000000008</v>
      </c>
      <c r="E261" s="22">
        <f t="shared" si="22"/>
        <v>3591.7</v>
      </c>
      <c r="F261" s="3">
        <v>1688.61</v>
      </c>
      <c r="G261" s="1">
        <v>98</v>
      </c>
      <c r="H261" s="24">
        <f t="shared" si="23"/>
        <v>17.230714285714285</v>
      </c>
      <c r="I261" s="25">
        <f t="shared" si="24"/>
        <v>0.52985772753849147</v>
      </c>
      <c r="J261" s="25">
        <f t="shared" si="25"/>
        <v>0.44981967416987934</v>
      </c>
    </row>
    <row r="262" spans="1:10" x14ac:dyDescent="0.25">
      <c r="A262" s="1">
        <v>3723</v>
      </c>
      <c r="B262" s="3">
        <v>26.75</v>
      </c>
      <c r="C262" s="3">
        <v>5.3</v>
      </c>
      <c r="D262" s="24">
        <f t="shared" si="21"/>
        <v>7086.0999999999995</v>
      </c>
      <c r="E262" s="22">
        <f t="shared" si="22"/>
        <v>35764.75</v>
      </c>
      <c r="F262" s="3">
        <v>16355.19</v>
      </c>
      <c r="G262" s="1">
        <v>1337</v>
      </c>
      <c r="H262" s="24">
        <f t="shared" si="23"/>
        <v>12.232752430815259</v>
      </c>
      <c r="I262" s="25">
        <f t="shared" si="24"/>
        <v>0.54270084370784077</v>
      </c>
      <c r="J262" s="25">
        <f t="shared" si="25"/>
        <v>0.5667369195955535</v>
      </c>
    </row>
    <row r="263" spans="1:10" x14ac:dyDescent="0.25">
      <c r="A263" s="1">
        <v>3740</v>
      </c>
      <c r="B263" s="3">
        <v>9.75</v>
      </c>
      <c r="C263" s="3">
        <v>1.1200000000000001</v>
      </c>
      <c r="D263" s="24">
        <f t="shared" si="21"/>
        <v>1184.96</v>
      </c>
      <c r="E263" s="22">
        <f t="shared" si="22"/>
        <v>10315.5</v>
      </c>
      <c r="F263" s="3">
        <v>4568.8100000000004</v>
      </c>
      <c r="G263" s="1">
        <v>1058</v>
      </c>
      <c r="H263" s="24">
        <f t="shared" si="23"/>
        <v>4.3183459357277885</v>
      </c>
      <c r="I263" s="25">
        <f t="shared" si="24"/>
        <v>0.55709272454073966</v>
      </c>
      <c r="J263" s="25">
        <f t="shared" si="25"/>
        <v>0.74064143617265765</v>
      </c>
    </row>
    <row r="264" spans="1:10" x14ac:dyDescent="0.25">
      <c r="A264" s="1">
        <v>3750</v>
      </c>
      <c r="B264" s="3">
        <v>7.85</v>
      </c>
      <c r="C264" s="3">
        <v>0.93</v>
      </c>
      <c r="D264" s="24">
        <f t="shared" si="21"/>
        <v>1818.15</v>
      </c>
      <c r="E264" s="22">
        <f t="shared" si="22"/>
        <v>15346.75</v>
      </c>
      <c r="F264" s="3">
        <v>6685.53</v>
      </c>
      <c r="G264" s="1">
        <v>1955</v>
      </c>
      <c r="H264" s="24">
        <f t="shared" si="23"/>
        <v>3.4197084398976982</v>
      </c>
      <c r="I264" s="25">
        <f t="shared" si="24"/>
        <v>0.56436835160538867</v>
      </c>
      <c r="J264" s="25">
        <f t="shared" si="25"/>
        <v>0.72804699103885551</v>
      </c>
    </row>
    <row r="265" spans="1:10" x14ac:dyDescent="0.25">
      <c r="A265" s="1">
        <v>3752</v>
      </c>
      <c r="B265" s="3">
        <v>20.399999999999999</v>
      </c>
      <c r="C265" s="3">
        <v>4.1399999999999997</v>
      </c>
      <c r="D265" s="24">
        <f t="shared" si="21"/>
        <v>31025.159999999996</v>
      </c>
      <c r="E265" s="22">
        <f t="shared" si="22"/>
        <v>152877.59999999998</v>
      </c>
      <c r="F265" s="3">
        <v>68288.639999999999</v>
      </c>
      <c r="G265" s="1">
        <v>7494</v>
      </c>
      <c r="H265" s="24">
        <f t="shared" si="23"/>
        <v>9.1124419535628505</v>
      </c>
      <c r="I265" s="25">
        <f t="shared" si="24"/>
        <v>0.55331166894299755</v>
      </c>
      <c r="J265" s="25">
        <f t="shared" si="25"/>
        <v>0.54567611831191842</v>
      </c>
    </row>
    <row r="266" spans="1:10" x14ac:dyDescent="0.25">
      <c r="A266" s="1">
        <v>3753</v>
      </c>
      <c r="B266" s="3">
        <v>29.25</v>
      </c>
      <c r="C266" s="3">
        <v>6.16</v>
      </c>
      <c r="D266" s="24">
        <f t="shared" si="21"/>
        <v>10860.08</v>
      </c>
      <c r="E266" s="22">
        <f t="shared" si="22"/>
        <v>51567.75</v>
      </c>
      <c r="F266" s="3">
        <v>23987.51</v>
      </c>
      <c r="G266" s="1">
        <v>1763</v>
      </c>
      <c r="H266" s="24">
        <f t="shared" si="23"/>
        <v>13.606074872376629</v>
      </c>
      <c r="I266" s="25">
        <f t="shared" si="24"/>
        <v>0.53483504709823493</v>
      </c>
      <c r="J266" s="25">
        <f t="shared" si="25"/>
        <v>0.54726105377340117</v>
      </c>
    </row>
    <row r="267" spans="1:10" x14ac:dyDescent="0.25">
      <c r="A267" s="1">
        <v>3756</v>
      </c>
      <c r="B267" s="3">
        <v>10.49</v>
      </c>
      <c r="C267" s="3">
        <v>2.1800000000000002</v>
      </c>
      <c r="D267" s="24">
        <f t="shared" si="21"/>
        <v>5116.46</v>
      </c>
      <c r="E267" s="22">
        <f t="shared" si="22"/>
        <v>24620.03</v>
      </c>
      <c r="F267" s="3">
        <v>11429.85</v>
      </c>
      <c r="G267" s="1">
        <v>2347</v>
      </c>
      <c r="H267" s="24">
        <f t="shared" si="23"/>
        <v>4.8699829569663402</v>
      </c>
      <c r="I267" s="25">
        <f t="shared" si="24"/>
        <v>0.53574995643790846</v>
      </c>
      <c r="J267" s="25">
        <f t="shared" si="25"/>
        <v>0.5523598297440474</v>
      </c>
    </row>
    <row r="268" spans="1:10" x14ac:dyDescent="0.25">
      <c r="A268" s="1">
        <v>3757</v>
      </c>
      <c r="B268" s="3">
        <v>19.649999999999999</v>
      </c>
      <c r="C268" s="3">
        <v>4.1500000000000004</v>
      </c>
      <c r="D268" s="24">
        <f t="shared" si="21"/>
        <v>2340.6000000000004</v>
      </c>
      <c r="E268" s="22">
        <f t="shared" si="22"/>
        <v>11082.599999999999</v>
      </c>
      <c r="F268" s="3">
        <v>5150.3599999999997</v>
      </c>
      <c r="G268" s="1">
        <v>564</v>
      </c>
      <c r="H268" s="24">
        <f t="shared" si="23"/>
        <v>9.1318439716312056</v>
      </c>
      <c r="I268" s="25">
        <f t="shared" si="24"/>
        <v>0.53527511594752131</v>
      </c>
      <c r="J268" s="25">
        <f t="shared" si="25"/>
        <v>0.54554633074192871</v>
      </c>
    </row>
    <row r="269" spans="1:10" x14ac:dyDescent="0.25">
      <c r="A269" s="1">
        <v>3760</v>
      </c>
      <c r="B269" s="3">
        <v>11.75</v>
      </c>
      <c r="C269" s="3">
        <v>1.58</v>
      </c>
      <c r="D269" s="24">
        <f t="shared" si="21"/>
        <v>1158.1400000000001</v>
      </c>
      <c r="E269" s="22">
        <f t="shared" si="22"/>
        <v>8612.75</v>
      </c>
      <c r="F269" s="3">
        <v>3903.05</v>
      </c>
      <c r="G269" s="1">
        <v>733</v>
      </c>
      <c r="H269" s="24">
        <f t="shared" si="23"/>
        <v>5.3247612551159618</v>
      </c>
      <c r="I269" s="25">
        <f t="shared" si="24"/>
        <v>0.54682882935183308</v>
      </c>
      <c r="J269" s="25">
        <f t="shared" si="25"/>
        <v>0.70327308130820765</v>
      </c>
    </row>
    <row r="270" spans="1:10" x14ac:dyDescent="0.25">
      <c r="A270" s="1">
        <v>3762</v>
      </c>
      <c r="B270" s="3">
        <v>14.75</v>
      </c>
      <c r="C270" s="3">
        <v>2.79</v>
      </c>
      <c r="D270" s="24">
        <f t="shared" si="21"/>
        <v>1796.76</v>
      </c>
      <c r="E270" s="22">
        <f t="shared" si="22"/>
        <v>9499</v>
      </c>
      <c r="F270" s="3">
        <v>4242.03</v>
      </c>
      <c r="G270" s="1">
        <v>644</v>
      </c>
      <c r="H270" s="24">
        <f t="shared" si="23"/>
        <v>6.5870031055900613</v>
      </c>
      <c r="I270" s="25">
        <f t="shared" si="24"/>
        <v>0.55342351826508063</v>
      </c>
      <c r="J270" s="25">
        <f t="shared" si="25"/>
        <v>0.57643863904781434</v>
      </c>
    </row>
    <row r="271" spans="1:10" x14ac:dyDescent="0.25">
      <c r="A271" s="1">
        <v>3764</v>
      </c>
      <c r="B271" s="3">
        <v>19.649999999999999</v>
      </c>
      <c r="C271" s="3">
        <v>3.46</v>
      </c>
      <c r="D271" s="24">
        <f t="shared" si="21"/>
        <v>4757.5</v>
      </c>
      <c r="E271" s="22">
        <f t="shared" si="22"/>
        <v>27018.749999999996</v>
      </c>
      <c r="F271" s="3">
        <v>12332.98</v>
      </c>
      <c r="G271" s="1">
        <v>1375</v>
      </c>
      <c r="H271" s="24">
        <f t="shared" si="23"/>
        <v>8.9694400000000005</v>
      </c>
      <c r="I271" s="25">
        <f t="shared" si="24"/>
        <v>0.54353994910941472</v>
      </c>
      <c r="J271" s="25">
        <f t="shared" si="25"/>
        <v>0.61424570541750656</v>
      </c>
    </row>
    <row r="272" spans="1:10" x14ac:dyDescent="0.25">
      <c r="A272" s="1">
        <v>3765</v>
      </c>
      <c r="B272" s="3">
        <v>20.6</v>
      </c>
      <c r="C272" s="3">
        <v>2.17</v>
      </c>
      <c r="D272" s="24">
        <f t="shared" si="21"/>
        <v>2076.69</v>
      </c>
      <c r="E272" s="22">
        <f t="shared" si="22"/>
        <v>19714.2</v>
      </c>
      <c r="F272" s="3">
        <v>8639.02</v>
      </c>
      <c r="G272" s="1">
        <v>957</v>
      </c>
      <c r="H272" s="24">
        <f t="shared" si="23"/>
        <v>9.0271891327063738</v>
      </c>
      <c r="I272" s="25">
        <f t="shared" si="24"/>
        <v>0.56178693530551582</v>
      </c>
      <c r="J272" s="25">
        <f t="shared" si="25"/>
        <v>0.75961509523070903</v>
      </c>
    </row>
    <row r="273" spans="1:10" x14ac:dyDescent="0.25">
      <c r="A273" s="1">
        <v>3766</v>
      </c>
      <c r="B273" s="3">
        <v>29.49</v>
      </c>
      <c r="C273" s="3">
        <v>3.11</v>
      </c>
      <c r="D273" s="24">
        <f t="shared" si="21"/>
        <v>1530.12</v>
      </c>
      <c r="E273" s="22">
        <f t="shared" si="22"/>
        <v>14509.08</v>
      </c>
      <c r="F273" s="3">
        <v>5869.43</v>
      </c>
      <c r="G273" s="1">
        <v>492</v>
      </c>
      <c r="H273" s="24">
        <f t="shared" si="23"/>
        <v>11.929735772357724</v>
      </c>
      <c r="I273" s="25">
        <f t="shared" si="24"/>
        <v>0.59546504671557399</v>
      </c>
      <c r="J273" s="25">
        <f t="shared" si="25"/>
        <v>0.73930688329190408</v>
      </c>
    </row>
    <row r="274" spans="1:10" x14ac:dyDescent="0.25">
      <c r="A274" s="1">
        <v>3767</v>
      </c>
      <c r="B274" s="3">
        <v>26.75</v>
      </c>
      <c r="C274" s="3">
        <v>4.68</v>
      </c>
      <c r="D274" s="24">
        <f t="shared" si="21"/>
        <v>9444.24</v>
      </c>
      <c r="E274" s="22">
        <f t="shared" si="22"/>
        <v>53981.5</v>
      </c>
      <c r="F274" s="3">
        <v>23349.37</v>
      </c>
      <c r="G274" s="1">
        <v>2018</v>
      </c>
      <c r="H274" s="24">
        <f t="shared" si="23"/>
        <v>11.570550049554013</v>
      </c>
      <c r="I274" s="25">
        <f t="shared" si="24"/>
        <v>0.56745607291386868</v>
      </c>
      <c r="J274" s="25">
        <f t="shared" si="25"/>
        <v>0.59552484713720333</v>
      </c>
    </row>
    <row r="275" spans="1:10" x14ac:dyDescent="0.25">
      <c r="A275" s="1">
        <v>3767</v>
      </c>
      <c r="B275" s="3">
        <v>16.649999999999999</v>
      </c>
      <c r="C275" s="3">
        <v>2.4300000000000002</v>
      </c>
      <c r="D275" s="24">
        <f t="shared" si="21"/>
        <v>3817.53</v>
      </c>
      <c r="E275" s="22">
        <f t="shared" si="22"/>
        <v>26157.149999999998</v>
      </c>
      <c r="F275" s="3">
        <v>11277.29</v>
      </c>
      <c r="G275" s="1">
        <v>1571</v>
      </c>
      <c r="H275" s="24">
        <f t="shared" si="23"/>
        <v>7.1784150222788039</v>
      </c>
      <c r="I275" s="25">
        <f t="shared" si="24"/>
        <v>0.56886396262589767</v>
      </c>
      <c r="J275" s="25">
        <f t="shared" si="25"/>
        <v>0.66148516177202155</v>
      </c>
    </row>
    <row r="276" spans="1:10" x14ac:dyDescent="0.25">
      <c r="A276" s="1">
        <v>3768</v>
      </c>
      <c r="B276" s="3">
        <v>21.49</v>
      </c>
      <c r="C276" s="3">
        <v>3.52</v>
      </c>
      <c r="D276" s="24">
        <f t="shared" si="21"/>
        <v>29835.52</v>
      </c>
      <c r="E276" s="22">
        <f t="shared" si="22"/>
        <v>182149.24</v>
      </c>
      <c r="F276" s="3">
        <v>73574.44</v>
      </c>
      <c r="G276" s="1">
        <v>8476</v>
      </c>
      <c r="H276" s="24">
        <f t="shared" si="23"/>
        <v>8.6803256252949499</v>
      </c>
      <c r="I276" s="25">
        <f t="shared" si="24"/>
        <v>0.59607605280153786</v>
      </c>
      <c r="J276" s="25">
        <f t="shared" si="25"/>
        <v>0.59448525873931224</v>
      </c>
    </row>
    <row r="277" spans="1:10" x14ac:dyDescent="0.25">
      <c r="A277" s="1">
        <v>3771</v>
      </c>
      <c r="B277" s="3">
        <v>26.75</v>
      </c>
      <c r="C277" s="3">
        <v>6.27</v>
      </c>
      <c r="D277" s="24">
        <f t="shared" si="21"/>
        <v>815.09999999999991</v>
      </c>
      <c r="E277" s="22">
        <f t="shared" si="22"/>
        <v>3477.5</v>
      </c>
      <c r="F277" s="3">
        <v>1527.83</v>
      </c>
      <c r="G277" s="1">
        <v>130</v>
      </c>
      <c r="H277" s="24">
        <f t="shared" si="23"/>
        <v>11.75253846153846</v>
      </c>
      <c r="I277" s="25">
        <f t="shared" si="24"/>
        <v>0.56065276779295481</v>
      </c>
      <c r="J277" s="25">
        <f t="shared" si="25"/>
        <v>0.46649823606029467</v>
      </c>
    </row>
    <row r="278" spans="1:10" x14ac:dyDescent="0.25">
      <c r="A278" s="1">
        <v>3773</v>
      </c>
      <c r="B278" s="3">
        <v>23.99</v>
      </c>
      <c r="C278" s="3">
        <v>4.3099999999999996</v>
      </c>
      <c r="D278" s="24">
        <f t="shared" si="21"/>
        <v>13322.21</v>
      </c>
      <c r="E278" s="22">
        <f t="shared" si="22"/>
        <v>74153.09</v>
      </c>
      <c r="F278" s="3">
        <v>33995.629999999997</v>
      </c>
      <c r="G278" s="1">
        <v>3091</v>
      </c>
      <c r="H278" s="24">
        <f t="shared" si="23"/>
        <v>10.998262698155935</v>
      </c>
      <c r="I278" s="25">
        <f t="shared" si="24"/>
        <v>0.5415480325904154</v>
      </c>
      <c r="J278" s="25">
        <f t="shared" si="25"/>
        <v>0.60811992600225384</v>
      </c>
    </row>
    <row r="279" spans="1:10" x14ac:dyDescent="0.25">
      <c r="A279" s="1">
        <v>3774</v>
      </c>
      <c r="B279" s="3">
        <v>23.99</v>
      </c>
      <c r="C279" s="3">
        <v>3.9</v>
      </c>
      <c r="D279" s="24">
        <f t="shared" si="21"/>
        <v>8817.9</v>
      </c>
      <c r="E279" s="22">
        <f t="shared" si="22"/>
        <v>54241.39</v>
      </c>
      <c r="F279" s="3">
        <v>24270.720000000001</v>
      </c>
      <c r="G279" s="1">
        <v>2261</v>
      </c>
      <c r="H279" s="24">
        <f t="shared" si="23"/>
        <v>10.734506855373729</v>
      </c>
      <c r="I279" s="25">
        <f t="shared" si="24"/>
        <v>0.55254244037625133</v>
      </c>
      <c r="J279" s="25">
        <f t="shared" si="25"/>
        <v>0.63668568546792181</v>
      </c>
    </row>
    <row r="280" spans="1:10" x14ac:dyDescent="0.25">
      <c r="A280" s="1">
        <v>3776</v>
      </c>
      <c r="B280" s="3">
        <v>23.99</v>
      </c>
      <c r="C280" s="3">
        <v>4.87</v>
      </c>
      <c r="D280" s="24">
        <f t="shared" si="21"/>
        <v>2137.9299999999998</v>
      </c>
      <c r="E280" s="22">
        <f t="shared" si="22"/>
        <v>10531.609999999999</v>
      </c>
      <c r="F280" s="3">
        <v>4115.5200000000004</v>
      </c>
      <c r="G280" s="1">
        <v>439</v>
      </c>
      <c r="H280" s="24">
        <f t="shared" si="23"/>
        <v>9.3747608200455588</v>
      </c>
      <c r="I280" s="25">
        <f t="shared" si="24"/>
        <v>0.60922214172381994</v>
      </c>
      <c r="J280" s="25">
        <f t="shared" si="25"/>
        <v>0.48052008008708502</v>
      </c>
    </row>
    <row r="281" spans="1:10" x14ac:dyDescent="0.25">
      <c r="A281" s="1">
        <v>3778</v>
      </c>
      <c r="B281" s="3">
        <v>10.75</v>
      </c>
      <c r="C281" s="3">
        <v>2.27</v>
      </c>
      <c r="D281" s="24">
        <f t="shared" si="21"/>
        <v>3618.38</v>
      </c>
      <c r="E281" s="22">
        <f t="shared" si="22"/>
        <v>17135.5</v>
      </c>
      <c r="F281" s="3">
        <v>7768.53</v>
      </c>
      <c r="G281" s="1">
        <v>1594</v>
      </c>
      <c r="H281" s="24">
        <f t="shared" si="23"/>
        <v>4.8736072772898371</v>
      </c>
      <c r="I281" s="25">
        <f t="shared" si="24"/>
        <v>0.54664118350792212</v>
      </c>
      <c r="J281" s="25">
        <f t="shared" si="25"/>
        <v>0.53422590889138621</v>
      </c>
    </row>
    <row r="282" spans="1:10" x14ac:dyDescent="0.25">
      <c r="A282" s="1">
        <v>3780</v>
      </c>
      <c r="B282" s="3">
        <v>11.9</v>
      </c>
      <c r="C282" s="3">
        <v>1.17</v>
      </c>
      <c r="D282" s="24">
        <f t="shared" si="21"/>
        <v>1287</v>
      </c>
      <c r="E282" s="22">
        <f t="shared" si="22"/>
        <v>13090</v>
      </c>
      <c r="F282" s="3">
        <v>5239.45</v>
      </c>
      <c r="G282" s="1">
        <v>1100</v>
      </c>
      <c r="H282" s="24">
        <f t="shared" si="23"/>
        <v>4.7631363636363631</v>
      </c>
      <c r="I282" s="25">
        <f t="shared" si="24"/>
        <v>0.5997364400305577</v>
      </c>
      <c r="J282" s="25">
        <f t="shared" si="25"/>
        <v>0.7543635305232419</v>
      </c>
    </row>
    <row r="283" spans="1:10" x14ac:dyDescent="0.25">
      <c r="A283" s="1">
        <v>3785</v>
      </c>
      <c r="B283" s="3">
        <v>12.49</v>
      </c>
      <c r="C283" s="3">
        <v>1.67</v>
      </c>
      <c r="D283" s="24">
        <f t="shared" si="21"/>
        <v>1212.4199999999998</v>
      </c>
      <c r="E283" s="22">
        <f t="shared" si="22"/>
        <v>9067.74</v>
      </c>
      <c r="F283" s="3">
        <v>4107.82</v>
      </c>
      <c r="G283" s="1">
        <v>726</v>
      </c>
      <c r="H283" s="24">
        <f t="shared" si="23"/>
        <v>5.6581542699724512</v>
      </c>
      <c r="I283" s="25">
        <f t="shared" si="24"/>
        <v>0.54698524659948355</v>
      </c>
      <c r="J283" s="25">
        <f t="shared" si="25"/>
        <v>0.70485074808535908</v>
      </c>
    </row>
    <row r="284" spans="1:10" x14ac:dyDescent="0.25">
      <c r="A284" s="1">
        <v>3787</v>
      </c>
      <c r="B284" s="3">
        <v>14.2</v>
      </c>
      <c r="C284" s="3">
        <v>1.45</v>
      </c>
      <c r="D284" s="24">
        <f t="shared" si="21"/>
        <v>458.2</v>
      </c>
      <c r="E284" s="22">
        <f t="shared" si="22"/>
        <v>4487.2</v>
      </c>
      <c r="F284" s="3">
        <v>2041.33</v>
      </c>
      <c r="G284" s="1">
        <v>316</v>
      </c>
      <c r="H284" s="24">
        <f t="shared" si="23"/>
        <v>6.4599050632911394</v>
      </c>
      <c r="I284" s="25">
        <f t="shared" si="24"/>
        <v>0.54507710821893385</v>
      </c>
      <c r="J284" s="25">
        <f t="shared" si="25"/>
        <v>0.77553849696031507</v>
      </c>
    </row>
    <row r="285" spans="1:10" x14ac:dyDescent="0.25">
      <c r="A285" s="1">
        <v>3870</v>
      </c>
      <c r="B285" s="3">
        <v>8.99</v>
      </c>
      <c r="C285" s="3">
        <v>1.59</v>
      </c>
      <c r="D285" s="24">
        <f t="shared" si="21"/>
        <v>564.45000000000005</v>
      </c>
      <c r="E285" s="22">
        <f t="shared" si="22"/>
        <v>3191.4500000000003</v>
      </c>
      <c r="F285" s="3">
        <v>1492.16</v>
      </c>
      <c r="G285" s="1">
        <v>355</v>
      </c>
      <c r="H285" s="24">
        <f t="shared" si="23"/>
        <v>4.203267605633803</v>
      </c>
      <c r="I285" s="25">
        <f t="shared" si="24"/>
        <v>0.53245076689279169</v>
      </c>
      <c r="J285" s="25">
        <f t="shared" si="25"/>
        <v>0.62172287154192585</v>
      </c>
    </row>
    <row r="286" spans="1:10" x14ac:dyDescent="0.25">
      <c r="A286" s="1">
        <v>4160</v>
      </c>
      <c r="B286" s="3">
        <v>8.65</v>
      </c>
      <c r="C286" s="3">
        <v>1.47</v>
      </c>
      <c r="D286" s="24">
        <f t="shared" si="21"/>
        <v>1481.76</v>
      </c>
      <c r="E286" s="22">
        <f t="shared" si="22"/>
        <v>8719.2000000000007</v>
      </c>
      <c r="F286" s="3">
        <v>3883.06</v>
      </c>
      <c r="G286" s="1">
        <v>1008</v>
      </c>
      <c r="H286" s="24">
        <f t="shared" si="23"/>
        <v>3.8522420634920636</v>
      </c>
      <c r="I286" s="25">
        <f t="shared" si="24"/>
        <v>0.55465409670611987</v>
      </c>
      <c r="J286" s="25">
        <f t="shared" si="25"/>
        <v>0.61840404217292555</v>
      </c>
    </row>
    <row r="287" spans="1:10" x14ac:dyDescent="0.25">
      <c r="A287" s="1">
        <v>4170</v>
      </c>
      <c r="B287" s="3">
        <v>14.99</v>
      </c>
      <c r="C287" s="3">
        <v>2.74</v>
      </c>
      <c r="D287" s="24">
        <f t="shared" si="21"/>
        <v>1071.3400000000001</v>
      </c>
      <c r="E287" s="22">
        <f t="shared" si="22"/>
        <v>5861.09</v>
      </c>
      <c r="F287" s="3">
        <v>2654.2</v>
      </c>
      <c r="G287" s="1">
        <v>391</v>
      </c>
      <c r="H287" s="24">
        <f t="shared" si="23"/>
        <v>6.7882352941176469</v>
      </c>
      <c r="I287" s="25">
        <f t="shared" si="24"/>
        <v>0.54714907977867611</v>
      </c>
      <c r="J287" s="25">
        <f t="shared" si="25"/>
        <v>0.59636048526863084</v>
      </c>
    </row>
    <row r="288" spans="1:10" x14ac:dyDescent="0.25">
      <c r="A288" s="1">
        <v>4171</v>
      </c>
      <c r="B288" s="3">
        <v>19.649999999999999</v>
      </c>
      <c r="C288" s="3">
        <v>3.53</v>
      </c>
      <c r="D288" s="24">
        <f t="shared" si="21"/>
        <v>624.80999999999995</v>
      </c>
      <c r="E288" s="22">
        <f t="shared" si="22"/>
        <v>3478.0499999999997</v>
      </c>
      <c r="F288" s="3">
        <v>1586.88</v>
      </c>
      <c r="G288" s="1">
        <v>177</v>
      </c>
      <c r="H288" s="24">
        <f t="shared" si="23"/>
        <v>8.9654237288135601</v>
      </c>
      <c r="I288" s="25">
        <f t="shared" si="24"/>
        <v>0.5437443395005821</v>
      </c>
      <c r="J288" s="25">
        <f t="shared" si="25"/>
        <v>0.60626512401693899</v>
      </c>
    </row>
    <row r="289" spans="1:10" x14ac:dyDescent="0.25">
      <c r="A289" s="1">
        <v>4173</v>
      </c>
      <c r="B289" s="3">
        <v>19.75</v>
      </c>
      <c r="C289" s="3">
        <v>3.71</v>
      </c>
      <c r="D289" s="24">
        <f t="shared" si="21"/>
        <v>2801.05</v>
      </c>
      <c r="E289" s="22">
        <f t="shared" si="22"/>
        <v>14911.25</v>
      </c>
      <c r="F289" s="3">
        <v>6831.94</v>
      </c>
      <c r="G289" s="1">
        <v>755</v>
      </c>
      <c r="H289" s="24">
        <f t="shared" si="23"/>
        <v>9.04892715231788</v>
      </c>
      <c r="I289" s="25">
        <f t="shared" si="24"/>
        <v>0.54182647330036049</v>
      </c>
      <c r="J289" s="25">
        <f t="shared" si="25"/>
        <v>0.59000664525742319</v>
      </c>
    </row>
    <row r="290" spans="1:10" x14ac:dyDescent="0.25">
      <c r="A290" s="1">
        <v>4176</v>
      </c>
      <c r="B290" s="3">
        <v>22.75</v>
      </c>
      <c r="C290" s="3">
        <v>3.14</v>
      </c>
      <c r="D290" s="24">
        <f t="shared" si="21"/>
        <v>1463.24</v>
      </c>
      <c r="E290" s="22">
        <f t="shared" si="22"/>
        <v>10601.5</v>
      </c>
      <c r="F290" s="3">
        <v>4943.7299999999996</v>
      </c>
      <c r="G290" s="1">
        <v>466</v>
      </c>
      <c r="H290" s="24">
        <f t="shared" si="23"/>
        <v>10.608862660944204</v>
      </c>
      <c r="I290" s="25">
        <f t="shared" si="24"/>
        <v>0.53367636655190309</v>
      </c>
      <c r="J290" s="25">
        <f t="shared" si="25"/>
        <v>0.70402105292967043</v>
      </c>
    </row>
    <row r="291" spans="1:10" x14ac:dyDescent="0.25">
      <c r="A291" s="1">
        <v>4180</v>
      </c>
      <c r="B291" s="3">
        <v>11.25</v>
      </c>
      <c r="C291" s="3">
        <v>1.39</v>
      </c>
      <c r="D291" s="24">
        <f t="shared" si="21"/>
        <v>1042.5</v>
      </c>
      <c r="E291" s="22">
        <f t="shared" si="22"/>
        <v>8437.5</v>
      </c>
      <c r="F291" s="3">
        <v>3795.93</v>
      </c>
      <c r="G291" s="1">
        <v>750</v>
      </c>
      <c r="H291" s="24">
        <f t="shared" si="23"/>
        <v>5.0612399999999997</v>
      </c>
      <c r="I291" s="25">
        <f t="shared" si="24"/>
        <v>0.55011200000000005</v>
      </c>
      <c r="J291" s="25">
        <f t="shared" si="25"/>
        <v>0.72536374485304</v>
      </c>
    </row>
    <row r="292" spans="1:10" x14ac:dyDescent="0.25">
      <c r="A292" s="1">
        <v>4210</v>
      </c>
      <c r="B292" s="3">
        <v>14.65</v>
      </c>
      <c r="C292" s="3">
        <v>4.8899999999999997</v>
      </c>
      <c r="D292" s="24">
        <f t="shared" si="21"/>
        <v>4430.34</v>
      </c>
      <c r="E292" s="22">
        <f t="shared" si="22"/>
        <v>13272.9</v>
      </c>
      <c r="F292" s="3">
        <v>7102.94</v>
      </c>
      <c r="G292" s="1">
        <v>906</v>
      </c>
      <c r="H292" s="24">
        <f t="shared" si="23"/>
        <v>7.8398896247240613</v>
      </c>
      <c r="I292" s="25">
        <f t="shared" si="24"/>
        <v>0.46485395053078082</v>
      </c>
      <c r="J292" s="25">
        <f t="shared" si="25"/>
        <v>0.37626672898827807</v>
      </c>
    </row>
    <row r="293" spans="1:10" x14ac:dyDescent="0.25">
      <c r="A293" s="1">
        <v>4325</v>
      </c>
      <c r="B293" s="3">
        <v>37.25</v>
      </c>
      <c r="C293" s="3">
        <v>6.78</v>
      </c>
      <c r="D293" s="24">
        <f t="shared" si="21"/>
        <v>14719.380000000001</v>
      </c>
      <c r="E293" s="22">
        <f t="shared" si="22"/>
        <v>80869.75</v>
      </c>
      <c r="F293" s="3">
        <v>31180.98</v>
      </c>
      <c r="G293" s="1">
        <v>2171</v>
      </c>
      <c r="H293" s="24">
        <f t="shared" si="23"/>
        <v>14.362496545370796</v>
      </c>
      <c r="I293" s="25">
        <f t="shared" si="24"/>
        <v>0.61442962294306591</v>
      </c>
      <c r="J293" s="25">
        <f t="shared" si="25"/>
        <v>0.52793722326880033</v>
      </c>
    </row>
    <row r="294" spans="1:10" x14ac:dyDescent="0.25">
      <c r="A294" s="1">
        <v>4326</v>
      </c>
      <c r="B294" s="3">
        <v>37.25</v>
      </c>
      <c r="C294" s="3">
        <v>5.12</v>
      </c>
      <c r="D294" s="24">
        <f t="shared" si="21"/>
        <v>13696</v>
      </c>
      <c r="E294" s="22">
        <f t="shared" si="22"/>
        <v>99643.75</v>
      </c>
      <c r="F294" s="3">
        <v>37115.43</v>
      </c>
      <c r="G294" s="1">
        <v>2675</v>
      </c>
      <c r="H294" s="24">
        <f t="shared" si="23"/>
        <v>13.874927102803738</v>
      </c>
      <c r="I294" s="25">
        <f t="shared" si="24"/>
        <v>0.62751873549520165</v>
      </c>
      <c r="J294" s="25">
        <f t="shared" si="25"/>
        <v>0.63098905226209145</v>
      </c>
    </row>
    <row r="295" spans="1:10" x14ac:dyDescent="0.25">
      <c r="A295" s="1">
        <v>4327</v>
      </c>
      <c r="B295" s="3">
        <v>26.75</v>
      </c>
      <c r="C295" s="3">
        <v>8.7100000000000009</v>
      </c>
      <c r="D295" s="24">
        <f t="shared" si="21"/>
        <v>3004.9500000000003</v>
      </c>
      <c r="E295" s="22">
        <f t="shared" si="22"/>
        <v>9228.75</v>
      </c>
      <c r="F295" s="3">
        <v>5044.2299999999996</v>
      </c>
      <c r="G295" s="1">
        <v>345</v>
      </c>
      <c r="H295" s="24">
        <f t="shared" si="23"/>
        <v>14.62095652173913</v>
      </c>
      <c r="I295" s="25">
        <f t="shared" si="24"/>
        <v>0.45342218610321011</v>
      </c>
      <c r="J295" s="25">
        <f t="shared" si="25"/>
        <v>0.40427974140750911</v>
      </c>
    </row>
    <row r="296" spans="1:10" x14ac:dyDescent="0.25">
      <c r="A296" s="1">
        <v>4327</v>
      </c>
      <c r="B296" s="3">
        <v>31.99</v>
      </c>
      <c r="C296" s="3">
        <v>6.5</v>
      </c>
      <c r="D296" s="24">
        <f t="shared" si="21"/>
        <v>5596.5</v>
      </c>
      <c r="E296" s="22">
        <f t="shared" si="22"/>
        <v>27543.39</v>
      </c>
      <c r="F296" s="3">
        <v>11758.06</v>
      </c>
      <c r="G296" s="1">
        <v>861</v>
      </c>
      <c r="H296" s="24">
        <f t="shared" si="23"/>
        <v>13.656283391405342</v>
      </c>
      <c r="I296" s="25">
        <f t="shared" si="24"/>
        <v>0.57310774018739163</v>
      </c>
      <c r="J296" s="25">
        <f t="shared" si="25"/>
        <v>0.52402862376956738</v>
      </c>
    </row>
    <row r="297" spans="1:10" x14ac:dyDescent="0.25">
      <c r="A297" s="1">
        <v>4328</v>
      </c>
      <c r="B297" s="3">
        <v>31.99</v>
      </c>
      <c r="C297" s="3">
        <v>5.67</v>
      </c>
      <c r="D297" s="24">
        <f t="shared" si="21"/>
        <v>12542.039999999999</v>
      </c>
      <c r="E297" s="22">
        <f t="shared" si="22"/>
        <v>70761.87999999999</v>
      </c>
      <c r="F297" s="3">
        <v>31182.36</v>
      </c>
      <c r="G297" s="1">
        <v>2212</v>
      </c>
      <c r="H297" s="24">
        <f t="shared" si="23"/>
        <v>14.096907775768535</v>
      </c>
      <c r="I297" s="25">
        <f t="shared" si="24"/>
        <v>0.55933392385843905</v>
      </c>
      <c r="J297" s="25">
        <f t="shared" si="25"/>
        <v>0.59778413179759327</v>
      </c>
    </row>
    <row r="298" spans="1:10" x14ac:dyDescent="0.25">
      <c r="A298" s="1">
        <v>4330</v>
      </c>
      <c r="B298" s="3">
        <v>21.7</v>
      </c>
      <c r="C298" s="3">
        <v>3.61</v>
      </c>
      <c r="D298" s="24">
        <f t="shared" si="21"/>
        <v>981.92</v>
      </c>
      <c r="E298" s="22">
        <f t="shared" si="22"/>
        <v>5902.4</v>
      </c>
      <c r="F298" s="3">
        <v>2618.5500000000002</v>
      </c>
      <c r="G298" s="1">
        <v>272</v>
      </c>
      <c r="H298" s="24">
        <f t="shared" si="23"/>
        <v>9.6270220588235293</v>
      </c>
      <c r="I298" s="25">
        <f t="shared" si="24"/>
        <v>0.55635843046896172</v>
      </c>
      <c r="J298" s="25">
        <f t="shared" si="25"/>
        <v>0.6250138435393634</v>
      </c>
    </row>
    <row r="299" spans="1:10" x14ac:dyDescent="0.25">
      <c r="A299" s="1">
        <v>4332</v>
      </c>
      <c r="B299" s="3">
        <v>31.99</v>
      </c>
      <c r="C299" s="3">
        <v>5.45</v>
      </c>
      <c r="D299" s="24">
        <f t="shared" si="21"/>
        <v>17331</v>
      </c>
      <c r="E299" s="22">
        <f t="shared" si="22"/>
        <v>101728.2</v>
      </c>
      <c r="F299" s="3">
        <v>45059.56</v>
      </c>
      <c r="G299" s="1">
        <v>3180</v>
      </c>
      <c r="H299" s="24">
        <f t="shared" si="23"/>
        <v>14.169672955974843</v>
      </c>
      <c r="I299" s="25">
        <f t="shared" si="24"/>
        <v>0.55705930115739788</v>
      </c>
      <c r="J299" s="25">
        <f t="shared" si="25"/>
        <v>0.61537573824511382</v>
      </c>
    </row>
    <row r="300" spans="1:10" x14ac:dyDescent="0.25">
      <c r="A300" s="1">
        <v>4335</v>
      </c>
      <c r="B300" s="3">
        <v>19.25</v>
      </c>
      <c r="C300" s="3">
        <v>2.29</v>
      </c>
      <c r="D300" s="24">
        <f t="shared" si="21"/>
        <v>1900.7</v>
      </c>
      <c r="E300" s="22">
        <f t="shared" si="22"/>
        <v>15977.5</v>
      </c>
      <c r="F300" s="3">
        <v>6931.64</v>
      </c>
      <c r="G300" s="1">
        <v>830</v>
      </c>
      <c r="H300" s="24">
        <f t="shared" si="23"/>
        <v>8.3513734939759043</v>
      </c>
      <c r="I300" s="25">
        <f t="shared" si="24"/>
        <v>0.56616241589735561</v>
      </c>
      <c r="J300" s="25">
        <f t="shared" si="25"/>
        <v>0.72579360728485609</v>
      </c>
    </row>
    <row r="301" spans="1:10" x14ac:dyDescent="0.25">
      <c r="A301" s="1">
        <v>4337</v>
      </c>
      <c r="B301" s="3">
        <v>26.75</v>
      </c>
      <c r="C301" s="3">
        <v>8.16</v>
      </c>
      <c r="D301" s="24">
        <f t="shared" si="21"/>
        <v>571.20000000000005</v>
      </c>
      <c r="E301" s="22">
        <f t="shared" si="22"/>
        <v>1872.5</v>
      </c>
      <c r="F301" s="3">
        <v>1053.4100000000001</v>
      </c>
      <c r="G301" s="1">
        <v>70</v>
      </c>
      <c r="H301" s="24">
        <f t="shared" si="23"/>
        <v>15.048714285714286</v>
      </c>
      <c r="I301" s="25">
        <f t="shared" si="24"/>
        <v>0.4374312416555407</v>
      </c>
      <c r="J301" s="25">
        <f t="shared" si="25"/>
        <v>0.45776098575103713</v>
      </c>
    </row>
    <row r="302" spans="1:10" x14ac:dyDescent="0.25">
      <c r="A302" s="1">
        <v>4370</v>
      </c>
      <c r="B302" s="3">
        <v>9.75</v>
      </c>
      <c r="C302" s="3">
        <v>1.2</v>
      </c>
      <c r="D302" s="24">
        <f t="shared" si="21"/>
        <v>1206</v>
      </c>
      <c r="E302" s="22">
        <f t="shared" si="22"/>
        <v>9798.75</v>
      </c>
      <c r="F302" s="3">
        <v>4331.5200000000004</v>
      </c>
      <c r="G302" s="1">
        <v>1005</v>
      </c>
      <c r="H302" s="24">
        <f t="shared" si="23"/>
        <v>4.3099701492537319</v>
      </c>
      <c r="I302" s="25">
        <f t="shared" si="24"/>
        <v>0.55795177956371977</v>
      </c>
      <c r="J302" s="25">
        <f t="shared" si="25"/>
        <v>0.72157579787234039</v>
      </c>
    </row>
    <row r="303" spans="1:10" x14ac:dyDescent="0.25">
      <c r="A303" s="1">
        <v>4380</v>
      </c>
      <c r="B303" s="3">
        <v>10.49</v>
      </c>
      <c r="C303" s="3">
        <v>0.93</v>
      </c>
      <c r="D303" s="24">
        <f t="shared" si="21"/>
        <v>1036.02</v>
      </c>
      <c r="E303" s="22">
        <f t="shared" si="22"/>
        <v>11685.86</v>
      </c>
      <c r="F303" s="3">
        <v>4362.38</v>
      </c>
      <c r="G303" s="1">
        <v>1114</v>
      </c>
      <c r="H303" s="24">
        <f t="shared" si="23"/>
        <v>3.9159605026929984</v>
      </c>
      <c r="I303" s="25">
        <f t="shared" si="24"/>
        <v>0.62669585293679708</v>
      </c>
      <c r="J303" s="25">
        <f t="shared" si="25"/>
        <v>0.76251037277816236</v>
      </c>
    </row>
    <row r="304" spans="1:10" x14ac:dyDescent="0.25">
      <c r="A304" s="1">
        <v>4400</v>
      </c>
      <c r="B304" s="3">
        <v>10.75</v>
      </c>
      <c r="C304" s="3">
        <v>1.33</v>
      </c>
      <c r="D304" s="24">
        <f t="shared" si="21"/>
        <v>1026.76</v>
      </c>
      <c r="E304" s="22">
        <f t="shared" si="22"/>
        <v>8299</v>
      </c>
      <c r="F304" s="3">
        <v>3821.58</v>
      </c>
      <c r="G304" s="1">
        <v>772</v>
      </c>
      <c r="H304" s="24">
        <f t="shared" si="23"/>
        <v>4.950233160621762</v>
      </c>
      <c r="I304" s="25">
        <f t="shared" si="24"/>
        <v>0.53951319436076628</v>
      </c>
      <c r="J304" s="25">
        <f t="shared" si="25"/>
        <v>0.73132578671648896</v>
      </c>
    </row>
    <row r="305" spans="1:10" x14ac:dyDescent="0.25">
      <c r="A305" s="1">
        <v>4406</v>
      </c>
      <c r="B305" s="3">
        <v>29.99</v>
      </c>
      <c r="C305" s="3">
        <v>3.97</v>
      </c>
      <c r="D305" s="24">
        <f t="shared" si="21"/>
        <v>14506.380000000001</v>
      </c>
      <c r="E305" s="22">
        <f t="shared" si="22"/>
        <v>109583.45999999999</v>
      </c>
      <c r="F305" s="3">
        <v>50741.03</v>
      </c>
      <c r="G305" s="1">
        <v>3654</v>
      </c>
      <c r="H305" s="24">
        <f t="shared" si="23"/>
        <v>13.88643404488232</v>
      </c>
      <c r="I305" s="25">
        <f t="shared" si="24"/>
        <v>0.53696452001059292</v>
      </c>
      <c r="J305" s="25">
        <f t="shared" si="25"/>
        <v>0.71410946920076313</v>
      </c>
    </row>
    <row r="306" spans="1:10" x14ac:dyDescent="0.25">
      <c r="A306" s="1">
        <v>4407</v>
      </c>
      <c r="B306" s="3">
        <v>27.49</v>
      </c>
      <c r="C306" s="3">
        <v>2.25</v>
      </c>
      <c r="D306" s="24">
        <f t="shared" si="21"/>
        <v>1350</v>
      </c>
      <c r="E306" s="22">
        <f t="shared" si="22"/>
        <v>16494</v>
      </c>
      <c r="F306" s="3">
        <v>7700.54</v>
      </c>
      <c r="G306" s="1">
        <v>600</v>
      </c>
      <c r="H306" s="24">
        <f t="shared" si="23"/>
        <v>12.834233333333334</v>
      </c>
      <c r="I306" s="25">
        <f t="shared" si="24"/>
        <v>0.53313083545531703</v>
      </c>
      <c r="J306" s="25">
        <f t="shared" si="25"/>
        <v>0.8246876193098146</v>
      </c>
    </row>
    <row r="307" spans="1:10" x14ac:dyDescent="0.25">
      <c r="A307" s="1">
        <v>4408</v>
      </c>
      <c r="B307" s="3">
        <v>20.49</v>
      </c>
      <c r="C307" s="3">
        <v>1.54</v>
      </c>
      <c r="D307" s="24">
        <f t="shared" si="21"/>
        <v>2043.5800000000002</v>
      </c>
      <c r="E307" s="22">
        <f t="shared" si="22"/>
        <v>27190.23</v>
      </c>
      <c r="F307" s="3">
        <v>12327.24</v>
      </c>
      <c r="G307" s="1">
        <v>1327</v>
      </c>
      <c r="H307" s="24">
        <f t="shared" si="23"/>
        <v>9.2895553880934436</v>
      </c>
      <c r="I307" s="25">
        <f t="shared" si="24"/>
        <v>0.54662980048348242</v>
      </c>
      <c r="J307" s="25">
        <f t="shared" si="25"/>
        <v>0.83422242123946644</v>
      </c>
    </row>
    <row r="308" spans="1:10" x14ac:dyDescent="0.25">
      <c r="A308" s="1">
        <v>4410</v>
      </c>
      <c r="B308" s="3">
        <v>14.9</v>
      </c>
      <c r="C308" s="3">
        <v>1.32</v>
      </c>
      <c r="D308" s="24">
        <f t="shared" si="21"/>
        <v>460.68</v>
      </c>
      <c r="E308" s="22">
        <f t="shared" si="22"/>
        <v>5200.1000000000004</v>
      </c>
      <c r="F308" s="3">
        <v>2385.92</v>
      </c>
      <c r="G308" s="1">
        <v>349</v>
      </c>
      <c r="H308" s="24">
        <f t="shared" si="23"/>
        <v>6.8364469914040118</v>
      </c>
      <c r="I308" s="25">
        <f t="shared" si="24"/>
        <v>0.5411780542681871</v>
      </c>
      <c r="J308" s="25">
        <f t="shared" si="25"/>
        <v>0.80691724785407726</v>
      </c>
    </row>
    <row r="309" spans="1:10" x14ac:dyDescent="0.25">
      <c r="A309" s="1">
        <v>4411</v>
      </c>
      <c r="B309" s="3">
        <v>26.25</v>
      </c>
      <c r="C309" s="3">
        <v>2.52</v>
      </c>
      <c r="D309" s="24">
        <f t="shared" si="21"/>
        <v>312.48</v>
      </c>
      <c r="E309" s="22">
        <f t="shared" si="22"/>
        <v>3255</v>
      </c>
      <c r="F309" s="3">
        <v>1474.84</v>
      </c>
      <c r="G309" s="1">
        <v>124</v>
      </c>
      <c r="H309" s="24">
        <f t="shared" si="23"/>
        <v>11.893870967741934</v>
      </c>
      <c r="I309" s="25">
        <f t="shared" si="24"/>
        <v>0.54690015360983102</v>
      </c>
      <c r="J309" s="25">
        <f t="shared" si="25"/>
        <v>0.78812616961839932</v>
      </c>
    </row>
    <row r="310" spans="1:10" x14ac:dyDescent="0.25">
      <c r="A310" s="1">
        <v>4431</v>
      </c>
      <c r="B310" s="3">
        <v>13.45</v>
      </c>
      <c r="C310" s="3">
        <v>3.14</v>
      </c>
      <c r="D310" s="24">
        <f t="shared" si="21"/>
        <v>7357.02</v>
      </c>
      <c r="E310" s="22">
        <f t="shared" si="22"/>
        <v>31513.35</v>
      </c>
      <c r="F310" s="3">
        <v>14423.78</v>
      </c>
      <c r="G310" s="1">
        <v>2343</v>
      </c>
      <c r="H310" s="24">
        <f t="shared" si="23"/>
        <v>6.1561160904822883</v>
      </c>
      <c r="I310" s="25">
        <f t="shared" si="24"/>
        <v>0.542296201451131</v>
      </c>
      <c r="J310" s="25">
        <f t="shared" si="25"/>
        <v>0.48993814381528283</v>
      </c>
    </row>
    <row r="311" spans="1:10" x14ac:dyDescent="0.25">
      <c r="A311" s="1">
        <v>4440</v>
      </c>
      <c r="B311" s="3">
        <v>13.45</v>
      </c>
      <c r="C311" s="3">
        <v>2.06</v>
      </c>
      <c r="D311" s="24">
        <f t="shared" si="21"/>
        <v>4608.22</v>
      </c>
      <c r="E311" s="22">
        <f t="shared" si="22"/>
        <v>30087.649999999998</v>
      </c>
      <c r="F311" s="3">
        <v>13438.24</v>
      </c>
      <c r="G311" s="1">
        <v>2237</v>
      </c>
      <c r="H311" s="24">
        <f t="shared" si="23"/>
        <v>6.0072597228430933</v>
      </c>
      <c r="I311" s="25">
        <f t="shared" si="24"/>
        <v>0.55336358937969565</v>
      </c>
      <c r="J311" s="25">
        <f t="shared" si="25"/>
        <v>0.65708158211194323</v>
      </c>
    </row>
    <row r="312" spans="1:10" x14ac:dyDescent="0.25">
      <c r="A312" s="1">
        <v>4450</v>
      </c>
      <c r="B312" s="3">
        <v>11.75</v>
      </c>
      <c r="C312" s="3">
        <v>2.34</v>
      </c>
      <c r="D312" s="24">
        <f t="shared" si="21"/>
        <v>3013.9199999999996</v>
      </c>
      <c r="E312" s="22">
        <f t="shared" si="22"/>
        <v>15134</v>
      </c>
      <c r="F312" s="3">
        <v>6938.13</v>
      </c>
      <c r="G312" s="1">
        <v>1288</v>
      </c>
      <c r="H312" s="24">
        <f t="shared" si="23"/>
        <v>5.3867468944099377</v>
      </c>
      <c r="I312" s="25">
        <f t="shared" si="24"/>
        <v>0.54155345579489889</v>
      </c>
      <c r="J312" s="25">
        <f t="shared" si="25"/>
        <v>0.56560052924923576</v>
      </c>
    </row>
    <row r="313" spans="1:10" x14ac:dyDescent="0.25">
      <c r="A313" s="1">
        <v>4451</v>
      </c>
      <c r="B313" s="3">
        <v>30.99</v>
      </c>
      <c r="C313" s="3">
        <v>8.99</v>
      </c>
      <c r="D313" s="24">
        <f t="shared" si="21"/>
        <v>14357.03</v>
      </c>
      <c r="E313" s="22">
        <f t="shared" si="22"/>
        <v>49491.03</v>
      </c>
      <c r="F313" s="3">
        <v>20354.48</v>
      </c>
      <c r="G313" s="1">
        <v>1597</v>
      </c>
      <c r="H313" s="24">
        <f t="shared" si="23"/>
        <v>12.745447714464621</v>
      </c>
      <c r="I313" s="25">
        <f t="shared" si="24"/>
        <v>0.58872385561585605</v>
      </c>
      <c r="J313" s="25">
        <f t="shared" si="25"/>
        <v>0.29465012125094819</v>
      </c>
    </row>
    <row r="314" spans="1:10" x14ac:dyDescent="0.25">
      <c r="A314" s="1">
        <v>4452</v>
      </c>
      <c r="B314" s="3">
        <v>15.85</v>
      </c>
      <c r="C314" s="3">
        <v>2.75</v>
      </c>
      <c r="D314" s="24">
        <f t="shared" si="21"/>
        <v>22770</v>
      </c>
      <c r="E314" s="22">
        <f t="shared" si="22"/>
        <v>131238</v>
      </c>
      <c r="F314" s="3">
        <v>60332.88</v>
      </c>
      <c r="G314" s="1">
        <v>8280</v>
      </c>
      <c r="H314" s="24">
        <f t="shared" si="23"/>
        <v>7.2865797101449274</v>
      </c>
      <c r="I314" s="25">
        <f t="shared" si="24"/>
        <v>0.54027888264069857</v>
      </c>
      <c r="J314" s="25">
        <f t="shared" si="25"/>
        <v>0.62259384932395068</v>
      </c>
    </row>
    <row r="315" spans="1:10" x14ac:dyDescent="0.25">
      <c r="A315" s="1">
        <v>4453</v>
      </c>
      <c r="B315" s="3">
        <v>30.2</v>
      </c>
      <c r="C315" s="3">
        <v>5.32</v>
      </c>
      <c r="D315" s="24">
        <f t="shared" si="21"/>
        <v>21764.120000000003</v>
      </c>
      <c r="E315" s="22">
        <f t="shared" si="22"/>
        <v>123548.2</v>
      </c>
      <c r="F315" s="3">
        <v>57051.97</v>
      </c>
      <c r="G315" s="1">
        <v>4091</v>
      </c>
      <c r="H315" s="24">
        <f t="shared" si="23"/>
        <v>13.945727206062088</v>
      </c>
      <c r="I315" s="25">
        <f t="shared" si="24"/>
        <v>0.53822095344165266</v>
      </c>
      <c r="J315" s="25">
        <f t="shared" si="25"/>
        <v>0.61852114834947858</v>
      </c>
    </row>
    <row r="316" spans="1:10" x14ac:dyDescent="0.25">
      <c r="A316" s="1">
        <v>4454</v>
      </c>
      <c r="B316" s="3">
        <v>18.989999999999998</v>
      </c>
      <c r="C316" s="3">
        <v>4.79</v>
      </c>
      <c r="D316" s="24">
        <f t="shared" si="21"/>
        <v>18891.759999999998</v>
      </c>
      <c r="E316" s="22">
        <f t="shared" si="22"/>
        <v>74896.56</v>
      </c>
      <c r="F316" s="3">
        <v>34583.769999999997</v>
      </c>
      <c r="G316" s="1">
        <v>3944</v>
      </c>
      <c r="H316" s="24">
        <f t="shared" si="23"/>
        <v>8.7687043610547661</v>
      </c>
      <c r="I316" s="25">
        <f t="shared" si="24"/>
        <v>0.5382462158475636</v>
      </c>
      <c r="J316" s="25">
        <f t="shared" si="25"/>
        <v>0.45373913832991597</v>
      </c>
    </row>
    <row r="317" spans="1:10" x14ac:dyDescent="0.25">
      <c r="A317" s="1">
        <v>4455</v>
      </c>
      <c r="B317" s="3">
        <v>9.25</v>
      </c>
      <c r="C317" s="3">
        <v>0.91</v>
      </c>
      <c r="D317" s="24">
        <f t="shared" si="21"/>
        <v>1015.5600000000001</v>
      </c>
      <c r="E317" s="22">
        <f t="shared" si="22"/>
        <v>10323</v>
      </c>
      <c r="F317" s="3">
        <v>4689.05</v>
      </c>
      <c r="G317" s="1">
        <v>1116</v>
      </c>
      <c r="H317" s="24">
        <f t="shared" si="23"/>
        <v>4.2016577060931901</v>
      </c>
      <c r="I317" s="25">
        <f t="shared" si="24"/>
        <v>0.54576673447641189</v>
      </c>
      <c r="J317" s="25">
        <f t="shared" si="25"/>
        <v>0.78341881617811704</v>
      </c>
    </row>
    <row r="318" spans="1:10" x14ac:dyDescent="0.25">
      <c r="A318" s="1">
        <v>4457</v>
      </c>
      <c r="B318" s="3">
        <v>15.2</v>
      </c>
      <c r="C318" s="3">
        <v>3.16</v>
      </c>
      <c r="D318" s="24">
        <f t="shared" si="21"/>
        <v>5507.88</v>
      </c>
      <c r="E318" s="22">
        <f t="shared" si="22"/>
        <v>26493.599999999999</v>
      </c>
      <c r="F318" s="3">
        <v>12019.83</v>
      </c>
      <c r="G318" s="1">
        <v>1743</v>
      </c>
      <c r="H318" s="24">
        <f t="shared" si="23"/>
        <v>6.8960585197934599</v>
      </c>
      <c r="I318" s="25">
        <f t="shared" si="24"/>
        <v>0.5463119394872723</v>
      </c>
      <c r="J318" s="25">
        <f t="shared" si="25"/>
        <v>0.54176722965299839</v>
      </c>
    </row>
    <row r="319" spans="1:10" x14ac:dyDescent="0.25">
      <c r="A319" s="1">
        <v>4458</v>
      </c>
      <c r="B319" s="3">
        <v>28.9</v>
      </c>
      <c r="C319" s="3">
        <v>6.18</v>
      </c>
      <c r="D319" s="24">
        <f t="shared" si="21"/>
        <v>4023.18</v>
      </c>
      <c r="E319" s="22">
        <f t="shared" si="22"/>
        <v>18813.899999999998</v>
      </c>
      <c r="F319" s="3">
        <v>8501.3700000000008</v>
      </c>
      <c r="G319" s="1">
        <v>651</v>
      </c>
      <c r="H319" s="24">
        <f t="shared" si="23"/>
        <v>13.0589400921659</v>
      </c>
      <c r="I319" s="25">
        <f t="shared" si="24"/>
        <v>0.54813356082470932</v>
      </c>
      <c r="J319" s="25">
        <f t="shared" si="25"/>
        <v>0.5267609808771998</v>
      </c>
    </row>
    <row r="320" spans="1:10" x14ac:dyDescent="0.25">
      <c r="A320" s="1">
        <v>4460</v>
      </c>
      <c r="B320" s="3">
        <v>7.85</v>
      </c>
      <c r="C320" s="3">
        <v>0.8</v>
      </c>
      <c r="D320" s="24">
        <f t="shared" si="21"/>
        <v>2036.8000000000002</v>
      </c>
      <c r="E320" s="22">
        <f t="shared" si="22"/>
        <v>19986.099999999999</v>
      </c>
      <c r="F320" s="3">
        <v>8928.98</v>
      </c>
      <c r="G320" s="1">
        <v>2546</v>
      </c>
      <c r="H320" s="24">
        <f t="shared" si="23"/>
        <v>3.5070620581304004</v>
      </c>
      <c r="I320" s="25">
        <f t="shared" si="24"/>
        <v>0.55324050214899356</v>
      </c>
      <c r="J320" s="25">
        <f t="shared" si="25"/>
        <v>0.77188883836675637</v>
      </c>
    </row>
    <row r="321" spans="1:10" x14ac:dyDescent="0.25">
      <c r="A321" s="1">
        <v>4462</v>
      </c>
      <c r="B321" s="3">
        <v>13.2</v>
      </c>
      <c r="C321" s="3">
        <v>1.52</v>
      </c>
      <c r="D321" s="24">
        <f t="shared" si="21"/>
        <v>2280</v>
      </c>
      <c r="E321" s="22">
        <f t="shared" si="22"/>
        <v>19800</v>
      </c>
      <c r="F321" s="3">
        <v>9191.4</v>
      </c>
      <c r="G321" s="1">
        <v>1500</v>
      </c>
      <c r="H321" s="24">
        <f t="shared" si="23"/>
        <v>6.1276000000000002</v>
      </c>
      <c r="I321" s="25">
        <f t="shared" si="24"/>
        <v>0.5357878787878787</v>
      </c>
      <c r="J321" s="25">
        <f t="shared" si="25"/>
        <v>0.75194203276976301</v>
      </c>
    </row>
    <row r="322" spans="1:10" x14ac:dyDescent="0.25">
      <c r="A322" s="1">
        <v>4467</v>
      </c>
      <c r="B322" s="3">
        <v>13.99</v>
      </c>
      <c r="C322" s="3">
        <v>2.5299999999999998</v>
      </c>
      <c r="D322" s="24">
        <f t="shared" si="21"/>
        <v>936.09999999999991</v>
      </c>
      <c r="E322" s="22">
        <f t="shared" si="22"/>
        <v>5176.3</v>
      </c>
      <c r="F322" s="3">
        <v>2239.17</v>
      </c>
      <c r="G322" s="1">
        <v>370</v>
      </c>
      <c r="H322" s="24">
        <f t="shared" si="23"/>
        <v>6.0518108108108111</v>
      </c>
      <c r="I322" s="25">
        <f t="shared" si="24"/>
        <v>0.56741881266541738</v>
      </c>
      <c r="J322" s="25">
        <f t="shared" si="25"/>
        <v>0.58194330935123284</v>
      </c>
    </row>
    <row r="323" spans="1:10" x14ac:dyDescent="0.25">
      <c r="A323" s="1">
        <v>4470</v>
      </c>
      <c r="B323" s="3">
        <v>9.75</v>
      </c>
      <c r="C323" s="3">
        <v>1.21</v>
      </c>
      <c r="D323" s="24">
        <f t="shared" ref="D323:D386" si="26">+C323*G323</f>
        <v>664.29</v>
      </c>
      <c r="E323" s="22">
        <f t="shared" ref="E323:E386" si="27">B323*G323</f>
        <v>5352.75</v>
      </c>
      <c r="F323" s="3">
        <v>2474.02</v>
      </c>
      <c r="G323" s="1">
        <v>549</v>
      </c>
      <c r="H323" s="24">
        <f t="shared" ref="H323:H386" si="28">+F323/G323</f>
        <v>4.5064116575591981</v>
      </c>
      <c r="I323" s="25">
        <f t="shared" ref="I323:I386" si="29">(B323-H323)/B323</f>
        <v>0.53780393255803094</v>
      </c>
      <c r="J323" s="25">
        <f t="shared" ref="J323:J386" si="30">(H323-C323)/H323</f>
        <v>0.73149368234694945</v>
      </c>
    </row>
    <row r="324" spans="1:10" x14ac:dyDescent="0.25">
      <c r="A324" s="1">
        <v>4480</v>
      </c>
      <c r="B324" s="3">
        <v>9.1999999999999993</v>
      </c>
      <c r="C324" s="3">
        <v>2.0099999999999998</v>
      </c>
      <c r="D324" s="24">
        <f t="shared" si="26"/>
        <v>5043.0899999999992</v>
      </c>
      <c r="E324" s="22">
        <f t="shared" si="27"/>
        <v>23082.799999999999</v>
      </c>
      <c r="F324" s="3">
        <v>9794.7099999999991</v>
      </c>
      <c r="G324" s="1">
        <v>2509</v>
      </c>
      <c r="H324" s="24">
        <f t="shared" si="28"/>
        <v>3.9038302112395371</v>
      </c>
      <c r="I324" s="25">
        <f t="shared" si="29"/>
        <v>0.57567062921309375</v>
      </c>
      <c r="J324" s="25">
        <f t="shared" si="30"/>
        <v>0.48512105003619299</v>
      </c>
    </row>
    <row r="325" spans="1:10" x14ac:dyDescent="0.25">
      <c r="A325" s="1">
        <v>4481</v>
      </c>
      <c r="B325" s="3">
        <v>16.489999999999998</v>
      </c>
      <c r="C325" s="3">
        <v>3.88</v>
      </c>
      <c r="D325" s="24">
        <f t="shared" si="26"/>
        <v>1257.1199999999999</v>
      </c>
      <c r="E325" s="22">
        <f t="shared" si="27"/>
        <v>5342.7599999999993</v>
      </c>
      <c r="F325" s="3">
        <v>2442.29</v>
      </c>
      <c r="G325" s="1">
        <v>324</v>
      </c>
      <c r="H325" s="24">
        <f t="shared" si="28"/>
        <v>7.5379320987654319</v>
      </c>
      <c r="I325" s="25">
        <f t="shared" si="29"/>
        <v>0.54287858709730552</v>
      </c>
      <c r="J325" s="25">
        <f t="shared" si="30"/>
        <v>0.48526997203444311</v>
      </c>
    </row>
    <row r="326" spans="1:10" x14ac:dyDescent="0.25">
      <c r="A326" s="1">
        <v>4485</v>
      </c>
      <c r="B326" s="3">
        <v>15.49</v>
      </c>
      <c r="C326" s="3">
        <v>3.34</v>
      </c>
      <c r="D326" s="24">
        <f t="shared" si="26"/>
        <v>965.26</v>
      </c>
      <c r="E326" s="22">
        <f t="shared" si="27"/>
        <v>4476.6099999999997</v>
      </c>
      <c r="F326" s="3">
        <v>2013.18</v>
      </c>
      <c r="G326" s="1">
        <v>289</v>
      </c>
      <c r="H326" s="24">
        <f t="shared" si="28"/>
        <v>6.9660207612456748</v>
      </c>
      <c r="I326" s="25">
        <f t="shared" si="29"/>
        <v>0.55028916970654129</v>
      </c>
      <c r="J326" s="25">
        <f t="shared" si="30"/>
        <v>0.52052970921626485</v>
      </c>
    </row>
    <row r="327" spans="1:10" x14ac:dyDescent="0.25">
      <c r="A327" s="1">
        <v>4486</v>
      </c>
      <c r="B327" s="3">
        <v>27.99</v>
      </c>
      <c r="C327" s="3">
        <v>6.52</v>
      </c>
      <c r="D327" s="24">
        <f t="shared" si="26"/>
        <v>378.15999999999997</v>
      </c>
      <c r="E327" s="22">
        <f t="shared" si="27"/>
        <v>1623.4199999999998</v>
      </c>
      <c r="F327" s="3">
        <v>720.03</v>
      </c>
      <c r="G327" s="1">
        <v>58</v>
      </c>
      <c r="H327" s="24">
        <f t="shared" si="28"/>
        <v>12.414310344827586</v>
      </c>
      <c r="I327" s="25">
        <f t="shared" si="29"/>
        <v>0.55647337103152605</v>
      </c>
      <c r="J327" s="25">
        <f t="shared" si="30"/>
        <v>0.47479966112523092</v>
      </c>
    </row>
    <row r="328" spans="1:10" x14ac:dyDescent="0.25">
      <c r="A328" s="1">
        <v>4487</v>
      </c>
      <c r="B328" s="3">
        <v>29.99</v>
      </c>
      <c r="C328" s="3">
        <v>6.38</v>
      </c>
      <c r="D328" s="24">
        <f t="shared" si="26"/>
        <v>3075.16</v>
      </c>
      <c r="E328" s="22">
        <f t="shared" si="27"/>
        <v>14455.179999999998</v>
      </c>
      <c r="F328" s="3">
        <v>6581.88</v>
      </c>
      <c r="G328" s="1">
        <v>482</v>
      </c>
      <c r="H328" s="24">
        <f t="shared" si="28"/>
        <v>13.655352697095436</v>
      </c>
      <c r="I328" s="25">
        <f t="shared" si="29"/>
        <v>0.54466980003016219</v>
      </c>
      <c r="J328" s="25">
        <f t="shared" si="30"/>
        <v>0.53278394622812941</v>
      </c>
    </row>
    <row r="329" spans="1:10" x14ac:dyDescent="0.25">
      <c r="A329" s="1">
        <v>4488</v>
      </c>
      <c r="B329" s="3">
        <v>16.350000000000001</v>
      </c>
      <c r="C329" s="3">
        <v>3.23</v>
      </c>
      <c r="D329" s="24">
        <f t="shared" si="26"/>
        <v>4822.3900000000003</v>
      </c>
      <c r="E329" s="22">
        <f t="shared" si="27"/>
        <v>24410.550000000003</v>
      </c>
      <c r="F329" s="3">
        <v>10858</v>
      </c>
      <c r="G329" s="1">
        <v>1493</v>
      </c>
      <c r="H329" s="24">
        <f t="shared" si="28"/>
        <v>7.2726054922973882</v>
      </c>
      <c r="I329" s="25">
        <f t="shared" si="29"/>
        <v>0.55519232463012924</v>
      </c>
      <c r="J329" s="25">
        <f t="shared" si="30"/>
        <v>0.55586756308712482</v>
      </c>
    </row>
    <row r="330" spans="1:10" x14ac:dyDescent="0.25">
      <c r="A330" s="1">
        <v>4500</v>
      </c>
      <c r="B330" s="3">
        <v>16.989999999999998</v>
      </c>
      <c r="C330" s="3">
        <v>2.27</v>
      </c>
      <c r="D330" s="24">
        <f t="shared" si="26"/>
        <v>833.09</v>
      </c>
      <c r="E330" s="22">
        <f t="shared" si="27"/>
        <v>6235.329999999999</v>
      </c>
      <c r="F330" s="3">
        <v>2762.85</v>
      </c>
      <c r="G330" s="1">
        <v>367</v>
      </c>
      <c r="H330" s="24">
        <f t="shared" si="28"/>
        <v>7.5282016348773837</v>
      </c>
      <c r="I330" s="25">
        <f t="shared" si="29"/>
        <v>0.55690396498661654</v>
      </c>
      <c r="J330" s="25">
        <f t="shared" si="30"/>
        <v>0.69846716253144403</v>
      </c>
    </row>
    <row r="331" spans="1:10" x14ac:dyDescent="0.25">
      <c r="A331" s="1">
        <v>4501</v>
      </c>
      <c r="B331" s="3">
        <v>21.99</v>
      </c>
      <c r="C331" s="3">
        <v>2.09</v>
      </c>
      <c r="D331" s="24">
        <f t="shared" si="26"/>
        <v>1308.3399999999999</v>
      </c>
      <c r="E331" s="22">
        <f t="shared" si="27"/>
        <v>13765.74</v>
      </c>
      <c r="F331" s="3">
        <v>6113.45</v>
      </c>
      <c r="G331" s="1">
        <v>626</v>
      </c>
      <c r="H331" s="24">
        <f t="shared" si="28"/>
        <v>9.7658945686900953</v>
      </c>
      <c r="I331" s="25">
        <f t="shared" si="29"/>
        <v>0.55589383498453404</v>
      </c>
      <c r="J331" s="25">
        <f t="shared" si="30"/>
        <v>0.78598990749903896</v>
      </c>
    </row>
    <row r="332" spans="1:10" x14ac:dyDescent="0.25">
      <c r="A332" s="1">
        <v>4561</v>
      </c>
      <c r="B332" s="3">
        <v>24.99</v>
      </c>
      <c r="C332" s="3">
        <v>8.68</v>
      </c>
      <c r="D332" s="24">
        <f t="shared" si="26"/>
        <v>4513.5999999999995</v>
      </c>
      <c r="E332" s="22">
        <f t="shared" si="27"/>
        <v>12994.8</v>
      </c>
      <c r="F332" s="3">
        <v>7166.32</v>
      </c>
      <c r="G332" s="1">
        <v>520</v>
      </c>
      <c r="H332" s="24">
        <f t="shared" si="28"/>
        <v>13.781384615384615</v>
      </c>
      <c r="I332" s="25">
        <f t="shared" si="29"/>
        <v>0.44852402499461319</v>
      </c>
      <c r="J332" s="25">
        <f t="shared" si="30"/>
        <v>0.37016488239431117</v>
      </c>
    </row>
    <row r="333" spans="1:10" x14ac:dyDescent="0.25">
      <c r="A333" s="1">
        <v>4563</v>
      </c>
      <c r="B333" s="3">
        <v>24.99</v>
      </c>
      <c r="C333" s="3">
        <v>8.68</v>
      </c>
      <c r="D333" s="24">
        <f t="shared" si="26"/>
        <v>2421.7199999999998</v>
      </c>
      <c r="E333" s="22">
        <f t="shared" si="27"/>
        <v>6972.2099999999991</v>
      </c>
      <c r="F333" s="3">
        <v>3857.88</v>
      </c>
      <c r="G333" s="1">
        <v>279</v>
      </c>
      <c r="H333" s="24">
        <f t="shared" si="28"/>
        <v>13.827526881720431</v>
      </c>
      <c r="I333" s="25">
        <f t="shared" si="29"/>
        <v>0.44667759576949051</v>
      </c>
      <c r="J333" s="25">
        <f t="shared" si="30"/>
        <v>0.37226663348782235</v>
      </c>
    </row>
    <row r="334" spans="1:10" x14ac:dyDescent="0.25">
      <c r="A334" s="1">
        <v>4565</v>
      </c>
      <c r="B334" s="3">
        <v>24.99</v>
      </c>
      <c r="C334" s="3">
        <v>8.68</v>
      </c>
      <c r="D334" s="24">
        <f t="shared" si="26"/>
        <v>1466.9199999999998</v>
      </c>
      <c r="E334" s="22">
        <f t="shared" si="27"/>
        <v>4223.3099999999995</v>
      </c>
      <c r="F334" s="3">
        <v>2316.19</v>
      </c>
      <c r="G334" s="1">
        <v>169</v>
      </c>
      <c r="H334" s="24">
        <f t="shared" si="28"/>
        <v>13.70526627218935</v>
      </c>
      <c r="I334" s="25">
        <f t="shared" si="29"/>
        <v>0.45156997710326729</v>
      </c>
      <c r="J334" s="25">
        <f t="shared" si="30"/>
        <v>0.36666681058117001</v>
      </c>
    </row>
    <row r="335" spans="1:10" x14ac:dyDescent="0.25">
      <c r="A335" s="1">
        <v>4567</v>
      </c>
      <c r="B335" s="3">
        <v>24.99</v>
      </c>
      <c r="C335" s="3">
        <v>8.68</v>
      </c>
      <c r="D335" s="24">
        <f t="shared" si="26"/>
        <v>989.52</v>
      </c>
      <c r="E335" s="22">
        <f t="shared" si="27"/>
        <v>2848.8599999999997</v>
      </c>
      <c r="F335" s="3">
        <v>1570.07</v>
      </c>
      <c r="G335" s="1">
        <v>114</v>
      </c>
      <c r="H335" s="24">
        <f t="shared" si="28"/>
        <v>13.772543859649122</v>
      </c>
      <c r="I335" s="25">
        <f t="shared" si="29"/>
        <v>0.44887779673272815</v>
      </c>
      <c r="J335" s="25">
        <f t="shared" si="30"/>
        <v>0.36976058392300981</v>
      </c>
    </row>
    <row r="336" spans="1:10" x14ac:dyDescent="0.25">
      <c r="A336" s="1">
        <v>4570</v>
      </c>
      <c r="B336" s="3">
        <v>20.5</v>
      </c>
      <c r="C336" s="3">
        <v>4.42</v>
      </c>
      <c r="D336" s="24">
        <f t="shared" si="26"/>
        <v>4163.6400000000003</v>
      </c>
      <c r="E336" s="22">
        <f t="shared" si="27"/>
        <v>19311</v>
      </c>
      <c r="F336" s="3">
        <v>10771.99</v>
      </c>
      <c r="G336" s="1">
        <v>942</v>
      </c>
      <c r="H336" s="24">
        <f t="shared" si="28"/>
        <v>11.435233545647558</v>
      </c>
      <c r="I336" s="25">
        <f t="shared" si="29"/>
        <v>0.44218372948060697</v>
      </c>
      <c r="J336" s="25">
        <f t="shared" si="30"/>
        <v>0.61347531885937512</v>
      </c>
    </row>
    <row r="337" spans="1:10" x14ac:dyDescent="0.25">
      <c r="A337" s="1">
        <v>4570</v>
      </c>
      <c r="B337" s="3">
        <v>20.5</v>
      </c>
      <c r="C337" s="3">
        <v>3.82</v>
      </c>
      <c r="D337" s="24">
        <f t="shared" si="26"/>
        <v>63534.239999999998</v>
      </c>
      <c r="E337" s="22">
        <f t="shared" si="27"/>
        <v>340956</v>
      </c>
      <c r="F337" s="3">
        <v>187238.01</v>
      </c>
      <c r="G337" s="1">
        <v>16632</v>
      </c>
      <c r="H337" s="24">
        <f t="shared" si="28"/>
        <v>11.25769660894661</v>
      </c>
      <c r="I337" s="25">
        <f t="shared" si="29"/>
        <v>0.45084406785626296</v>
      </c>
      <c r="J337" s="25">
        <f t="shared" si="30"/>
        <v>0.66067659018593505</v>
      </c>
    </row>
    <row r="338" spans="1:10" x14ac:dyDescent="0.25">
      <c r="A338" s="1">
        <v>4571</v>
      </c>
      <c r="B338" s="3">
        <v>35.99</v>
      </c>
      <c r="C338" s="3">
        <v>7.09</v>
      </c>
      <c r="D338" s="24">
        <f t="shared" si="26"/>
        <v>124656.38</v>
      </c>
      <c r="E338" s="22">
        <f t="shared" si="27"/>
        <v>632776.18000000005</v>
      </c>
      <c r="F338" s="3">
        <v>345042.26</v>
      </c>
      <c r="G338" s="1">
        <v>17582</v>
      </c>
      <c r="H338" s="24">
        <f t="shared" si="28"/>
        <v>19.624744625184849</v>
      </c>
      <c r="I338" s="25">
        <f t="shared" si="29"/>
        <v>0.45471673728299949</v>
      </c>
      <c r="J338" s="25">
        <f t="shared" si="30"/>
        <v>0.63872141342918409</v>
      </c>
    </row>
    <row r="339" spans="1:10" x14ac:dyDescent="0.25">
      <c r="A339" s="1">
        <v>4572</v>
      </c>
      <c r="B339" s="3">
        <v>20.5</v>
      </c>
      <c r="C339" s="3">
        <v>4.3600000000000003</v>
      </c>
      <c r="D339" s="24">
        <f t="shared" si="26"/>
        <v>3113.0400000000004</v>
      </c>
      <c r="E339" s="22">
        <f t="shared" si="27"/>
        <v>14637</v>
      </c>
      <c r="F339" s="3">
        <v>8101.49</v>
      </c>
      <c r="G339" s="1">
        <v>714</v>
      </c>
      <c r="H339" s="24">
        <f t="shared" si="28"/>
        <v>11.346624649859944</v>
      </c>
      <c r="I339" s="25">
        <f t="shared" si="29"/>
        <v>0.44650611464097834</v>
      </c>
      <c r="J339" s="25">
        <f t="shared" si="30"/>
        <v>0.61574475806302298</v>
      </c>
    </row>
    <row r="340" spans="1:10" x14ac:dyDescent="0.25">
      <c r="A340" s="1">
        <v>4573</v>
      </c>
      <c r="B340" s="3">
        <v>20.5</v>
      </c>
      <c r="C340" s="3">
        <v>4.4400000000000004</v>
      </c>
      <c r="D340" s="24">
        <f t="shared" si="26"/>
        <v>50447.280000000006</v>
      </c>
      <c r="E340" s="22">
        <f t="shared" si="27"/>
        <v>232921</v>
      </c>
      <c r="F340" s="3">
        <v>127250.5</v>
      </c>
      <c r="G340" s="1">
        <v>11362</v>
      </c>
      <c r="H340" s="24">
        <f t="shared" si="28"/>
        <v>11.199656750572082</v>
      </c>
      <c r="I340" s="25">
        <f t="shared" si="29"/>
        <v>0.45367528045989847</v>
      </c>
      <c r="J340" s="25">
        <f t="shared" si="30"/>
        <v>0.60355927874546655</v>
      </c>
    </row>
    <row r="341" spans="1:10" x14ac:dyDescent="0.25">
      <c r="A341" s="1">
        <v>4574</v>
      </c>
      <c r="B341" s="3">
        <v>35.99</v>
      </c>
      <c r="C341" s="3">
        <v>8.31</v>
      </c>
      <c r="D341" s="24">
        <f t="shared" si="26"/>
        <v>77582.16</v>
      </c>
      <c r="E341" s="22">
        <f t="shared" si="27"/>
        <v>336002.64</v>
      </c>
      <c r="F341" s="3">
        <v>182314.65</v>
      </c>
      <c r="G341" s="1">
        <v>9336</v>
      </c>
      <c r="H341" s="24">
        <f t="shared" si="28"/>
        <v>19.528133033419021</v>
      </c>
      <c r="I341" s="25">
        <f t="shared" si="29"/>
        <v>0.45740113827677076</v>
      </c>
      <c r="J341" s="25">
        <f t="shared" si="30"/>
        <v>0.57446008864345233</v>
      </c>
    </row>
    <row r="342" spans="1:10" x14ac:dyDescent="0.25">
      <c r="A342" s="1">
        <v>4574</v>
      </c>
      <c r="B342" s="3">
        <v>20.5</v>
      </c>
      <c r="C342" s="3">
        <v>4.33</v>
      </c>
      <c r="D342" s="24">
        <f t="shared" si="26"/>
        <v>1342.3</v>
      </c>
      <c r="E342" s="22">
        <f t="shared" si="27"/>
        <v>6355</v>
      </c>
      <c r="F342" s="3">
        <v>3482.73</v>
      </c>
      <c r="G342" s="1">
        <v>310</v>
      </c>
      <c r="H342" s="24">
        <f t="shared" si="28"/>
        <v>11.234612903225807</v>
      </c>
      <c r="I342" s="25">
        <f t="shared" si="29"/>
        <v>0.45197010228166795</v>
      </c>
      <c r="J342" s="25">
        <f t="shared" si="30"/>
        <v>0.61458396143255434</v>
      </c>
    </row>
    <row r="343" spans="1:10" x14ac:dyDescent="0.25">
      <c r="A343" s="1">
        <v>4576</v>
      </c>
      <c r="B343" s="3">
        <v>20.5</v>
      </c>
      <c r="C343" s="3">
        <v>5.13</v>
      </c>
      <c r="D343" s="24">
        <f t="shared" si="26"/>
        <v>21356.19</v>
      </c>
      <c r="E343" s="22">
        <f t="shared" si="27"/>
        <v>85341.5</v>
      </c>
      <c r="F343" s="3">
        <v>48162.61</v>
      </c>
      <c r="G343" s="1">
        <v>4163</v>
      </c>
      <c r="H343" s="24">
        <f t="shared" si="28"/>
        <v>11.569207302426134</v>
      </c>
      <c r="I343" s="25">
        <f t="shared" si="29"/>
        <v>0.43564842427189587</v>
      </c>
      <c r="J343" s="25">
        <f t="shared" si="30"/>
        <v>0.55658154738707055</v>
      </c>
    </row>
    <row r="344" spans="1:10" x14ac:dyDescent="0.25">
      <c r="A344" s="1">
        <v>4576</v>
      </c>
      <c r="B344" s="3">
        <v>20.5</v>
      </c>
      <c r="C344" s="3">
        <v>4.82</v>
      </c>
      <c r="D344" s="24">
        <f t="shared" si="26"/>
        <v>1364.0600000000002</v>
      </c>
      <c r="E344" s="22">
        <f t="shared" si="27"/>
        <v>5801.5</v>
      </c>
      <c r="F344" s="3">
        <v>3161.54</v>
      </c>
      <c r="G344" s="1">
        <v>283</v>
      </c>
      <c r="H344" s="24">
        <f t="shared" si="28"/>
        <v>11.171519434628975</v>
      </c>
      <c r="I344" s="25">
        <f t="shared" si="29"/>
        <v>0.45504783245712321</v>
      </c>
      <c r="J344" s="25">
        <f t="shared" si="30"/>
        <v>0.56854570873688137</v>
      </c>
    </row>
    <row r="345" spans="1:10" x14ac:dyDescent="0.25">
      <c r="A345" s="1">
        <v>4577</v>
      </c>
      <c r="B345" s="3">
        <v>35.99</v>
      </c>
      <c r="C345" s="3">
        <v>8.69</v>
      </c>
      <c r="D345" s="24">
        <f t="shared" si="26"/>
        <v>29050.67</v>
      </c>
      <c r="E345" s="22">
        <f t="shared" si="27"/>
        <v>120314.57</v>
      </c>
      <c r="F345" s="3">
        <v>66625.539999999994</v>
      </c>
      <c r="G345" s="1">
        <v>3343</v>
      </c>
      <c r="H345" s="24">
        <f t="shared" si="28"/>
        <v>19.929865390367929</v>
      </c>
      <c r="I345" s="25">
        <f t="shared" si="29"/>
        <v>0.44623880549130512</v>
      </c>
      <c r="J345" s="25">
        <f t="shared" si="30"/>
        <v>0.56397096368749877</v>
      </c>
    </row>
    <row r="346" spans="1:10" x14ac:dyDescent="0.25">
      <c r="A346" s="1">
        <v>4580</v>
      </c>
      <c r="B346" s="3">
        <v>20.5</v>
      </c>
      <c r="C346" s="3">
        <v>4.09</v>
      </c>
      <c r="D346" s="24">
        <f t="shared" si="26"/>
        <v>118822.68</v>
      </c>
      <c r="E346" s="22">
        <f t="shared" si="27"/>
        <v>595566</v>
      </c>
      <c r="F346" s="3">
        <v>327224.64</v>
      </c>
      <c r="G346" s="1">
        <v>29052</v>
      </c>
      <c r="H346" s="24">
        <f t="shared" si="28"/>
        <v>11.263411813300289</v>
      </c>
      <c r="I346" s="25">
        <f t="shared" si="29"/>
        <v>0.45056527739998592</v>
      </c>
      <c r="J346" s="25">
        <f t="shared" si="30"/>
        <v>0.63687734517791816</v>
      </c>
    </row>
    <row r="347" spans="1:10" x14ac:dyDescent="0.25">
      <c r="A347" s="1">
        <v>4581</v>
      </c>
      <c r="B347" s="3">
        <v>35.99</v>
      </c>
      <c r="C347" s="3">
        <v>7.6</v>
      </c>
      <c r="D347" s="24">
        <f t="shared" si="26"/>
        <v>229466.8</v>
      </c>
      <c r="E347" s="22">
        <f t="shared" si="27"/>
        <v>1086646.07</v>
      </c>
      <c r="F347" s="3">
        <v>591165.12</v>
      </c>
      <c r="G347" s="1">
        <v>30193</v>
      </c>
      <c r="H347" s="24">
        <f t="shared" si="28"/>
        <v>19.579542278011459</v>
      </c>
      <c r="I347" s="25">
        <f t="shared" si="29"/>
        <v>0.45597270691827013</v>
      </c>
      <c r="J347" s="25">
        <f t="shared" si="30"/>
        <v>0.61183975130332457</v>
      </c>
    </row>
    <row r="348" spans="1:10" x14ac:dyDescent="0.25">
      <c r="A348" s="1">
        <v>4583</v>
      </c>
      <c r="B348" s="3">
        <v>20.5</v>
      </c>
      <c r="C348" s="3">
        <v>4.38</v>
      </c>
      <c r="D348" s="24">
        <f t="shared" si="26"/>
        <v>9662.2800000000007</v>
      </c>
      <c r="E348" s="22">
        <f t="shared" si="27"/>
        <v>45223</v>
      </c>
      <c r="F348" s="3">
        <v>25525.49</v>
      </c>
      <c r="G348" s="1">
        <v>2206</v>
      </c>
      <c r="H348" s="24">
        <f t="shared" si="28"/>
        <v>11.57093834995467</v>
      </c>
      <c r="I348" s="25">
        <f t="shared" si="29"/>
        <v>0.43556398292904053</v>
      </c>
      <c r="J348" s="25">
        <f t="shared" si="30"/>
        <v>0.62146544493367217</v>
      </c>
    </row>
    <row r="349" spans="1:10" x14ac:dyDescent="0.25">
      <c r="A349" s="1">
        <v>4584</v>
      </c>
      <c r="B349" s="3">
        <v>35.99</v>
      </c>
      <c r="C349" s="3">
        <v>7.98</v>
      </c>
      <c r="D349" s="24">
        <f t="shared" si="26"/>
        <v>10605.42</v>
      </c>
      <c r="E349" s="22">
        <f t="shared" si="27"/>
        <v>47830.71</v>
      </c>
      <c r="F349" s="3">
        <v>26283.05</v>
      </c>
      <c r="G349" s="1">
        <v>1329</v>
      </c>
      <c r="H349" s="24">
        <f t="shared" si="28"/>
        <v>19.776561324303987</v>
      </c>
      <c r="I349" s="25">
        <f t="shared" si="29"/>
        <v>0.45049843500127851</v>
      </c>
      <c r="J349" s="25">
        <f t="shared" si="30"/>
        <v>0.5964920357416662</v>
      </c>
    </row>
    <row r="350" spans="1:10" x14ac:dyDescent="0.25">
      <c r="A350" s="1">
        <v>4585</v>
      </c>
      <c r="B350" s="3">
        <v>20.5</v>
      </c>
      <c r="C350" s="3">
        <v>5.33</v>
      </c>
      <c r="D350" s="24">
        <f t="shared" si="26"/>
        <v>5415.28</v>
      </c>
      <c r="E350" s="22">
        <f t="shared" si="27"/>
        <v>20828</v>
      </c>
      <c r="F350" s="3">
        <v>11607.45</v>
      </c>
      <c r="G350" s="1">
        <v>1016</v>
      </c>
      <c r="H350" s="24">
        <f t="shared" si="28"/>
        <v>11.424655511811025</v>
      </c>
      <c r="I350" s="25">
        <f t="shared" si="29"/>
        <v>0.4426997311311695</v>
      </c>
      <c r="J350" s="25">
        <f t="shared" si="30"/>
        <v>0.53346514523000321</v>
      </c>
    </row>
    <row r="351" spans="1:10" x14ac:dyDescent="0.25">
      <c r="A351" s="1">
        <v>4586</v>
      </c>
      <c r="B351" s="3">
        <v>20.99</v>
      </c>
      <c r="C351" s="3">
        <v>6.42</v>
      </c>
      <c r="D351" s="24">
        <f t="shared" si="26"/>
        <v>2677.14</v>
      </c>
      <c r="E351" s="22">
        <f t="shared" si="27"/>
        <v>8752.83</v>
      </c>
      <c r="F351" s="3">
        <v>4865.5</v>
      </c>
      <c r="G351" s="1">
        <v>417</v>
      </c>
      <c r="H351" s="24">
        <f t="shared" si="28"/>
        <v>11.667865707434053</v>
      </c>
      <c r="I351" s="25">
        <f t="shared" si="29"/>
        <v>0.44412264376207461</v>
      </c>
      <c r="J351" s="25">
        <f t="shared" si="30"/>
        <v>0.44977083547425756</v>
      </c>
    </row>
    <row r="352" spans="1:10" x14ac:dyDescent="0.25">
      <c r="A352" s="1">
        <v>4587</v>
      </c>
      <c r="B352" s="3">
        <v>20.5</v>
      </c>
      <c r="C352" s="3">
        <v>6.91</v>
      </c>
      <c r="D352" s="24">
        <f t="shared" si="26"/>
        <v>9072.83</v>
      </c>
      <c r="E352" s="22">
        <f t="shared" si="27"/>
        <v>26916.5</v>
      </c>
      <c r="F352" s="3">
        <v>15170.47</v>
      </c>
      <c r="G352" s="1">
        <v>1313</v>
      </c>
      <c r="H352" s="24">
        <f t="shared" si="28"/>
        <v>11.554051789794364</v>
      </c>
      <c r="I352" s="25">
        <f t="shared" si="29"/>
        <v>0.43638771757100664</v>
      </c>
      <c r="J352" s="25">
        <f t="shared" si="30"/>
        <v>0.40194140326568656</v>
      </c>
    </row>
    <row r="353" spans="1:10" x14ac:dyDescent="0.25">
      <c r="A353" s="1">
        <v>4587</v>
      </c>
      <c r="B353" s="3">
        <v>22.99</v>
      </c>
      <c r="C353" s="3">
        <v>4.7300000000000004</v>
      </c>
      <c r="D353" s="24">
        <f t="shared" si="26"/>
        <v>6499.02</v>
      </c>
      <c r="E353" s="22">
        <f t="shared" si="27"/>
        <v>31588.26</v>
      </c>
      <c r="F353" s="3">
        <v>16614.59</v>
      </c>
      <c r="G353" s="1">
        <v>1374</v>
      </c>
      <c r="H353" s="24">
        <f t="shared" si="28"/>
        <v>12.092132459970887</v>
      </c>
      <c r="I353" s="25">
        <f t="shared" si="29"/>
        <v>0.47402642627355857</v>
      </c>
      <c r="J353" s="25">
        <f t="shared" si="30"/>
        <v>0.60883657074896214</v>
      </c>
    </row>
    <row r="354" spans="1:10" x14ac:dyDescent="0.25">
      <c r="A354" s="1">
        <v>4588</v>
      </c>
      <c r="B354" s="3">
        <v>22.99</v>
      </c>
      <c r="C354" s="3">
        <v>7.65</v>
      </c>
      <c r="D354" s="24">
        <f t="shared" si="26"/>
        <v>41310</v>
      </c>
      <c r="E354" s="22">
        <f t="shared" si="27"/>
        <v>124145.99999999999</v>
      </c>
      <c r="F354" s="3">
        <v>61938.01</v>
      </c>
      <c r="G354" s="1">
        <v>5400</v>
      </c>
      <c r="H354" s="24">
        <f t="shared" si="28"/>
        <v>11.470001851851853</v>
      </c>
      <c r="I354" s="25">
        <f t="shared" si="29"/>
        <v>0.50108734876677452</v>
      </c>
      <c r="J354" s="25">
        <f t="shared" si="30"/>
        <v>0.33304282782091321</v>
      </c>
    </row>
    <row r="355" spans="1:10" x14ac:dyDescent="0.25">
      <c r="A355" s="1">
        <v>4600</v>
      </c>
      <c r="B355" s="3">
        <v>23.49</v>
      </c>
      <c r="C355" s="3">
        <v>6.6</v>
      </c>
      <c r="D355" s="24">
        <f t="shared" si="26"/>
        <v>1280.3999999999999</v>
      </c>
      <c r="E355" s="22">
        <f t="shared" si="27"/>
        <v>4557.0599999999995</v>
      </c>
      <c r="F355" s="3">
        <v>2416.4899999999998</v>
      </c>
      <c r="G355" s="1">
        <v>194</v>
      </c>
      <c r="H355" s="24">
        <f t="shared" si="28"/>
        <v>12.456134020618556</v>
      </c>
      <c r="I355" s="25">
        <f t="shared" si="29"/>
        <v>0.46972609533339477</v>
      </c>
      <c r="J355" s="25">
        <f t="shared" si="30"/>
        <v>0.47014057579381668</v>
      </c>
    </row>
    <row r="356" spans="1:10" x14ac:dyDescent="0.25">
      <c r="A356" s="1">
        <v>4604</v>
      </c>
      <c r="B356" s="3">
        <v>21.7</v>
      </c>
      <c r="C356" s="3">
        <v>6.18</v>
      </c>
      <c r="D356" s="24">
        <f t="shared" si="26"/>
        <v>31913.519999999997</v>
      </c>
      <c r="E356" s="22">
        <f t="shared" si="27"/>
        <v>112058.8</v>
      </c>
      <c r="F356" s="3">
        <v>63005.3</v>
      </c>
      <c r="G356" s="1">
        <v>5164</v>
      </c>
      <c r="H356" s="24">
        <f t="shared" si="28"/>
        <v>12.200871417505811</v>
      </c>
      <c r="I356" s="25">
        <f t="shared" si="29"/>
        <v>0.43774786094443269</v>
      </c>
      <c r="J356" s="25">
        <f t="shared" si="30"/>
        <v>0.49347880257692611</v>
      </c>
    </row>
    <row r="357" spans="1:10" x14ac:dyDescent="0.25">
      <c r="A357" s="1">
        <v>4606</v>
      </c>
      <c r="B357" s="3">
        <v>21.7</v>
      </c>
      <c r="C357" s="3">
        <v>6.31</v>
      </c>
      <c r="D357" s="24">
        <f t="shared" si="26"/>
        <v>17737.41</v>
      </c>
      <c r="E357" s="22">
        <f t="shared" si="27"/>
        <v>60998.7</v>
      </c>
      <c r="F357" s="3">
        <v>34325.54</v>
      </c>
      <c r="G357" s="1">
        <v>2811</v>
      </c>
      <c r="H357" s="24">
        <f t="shared" si="28"/>
        <v>12.211149057274991</v>
      </c>
      <c r="I357" s="25">
        <f t="shared" si="29"/>
        <v>0.43727423699193591</v>
      </c>
      <c r="J357" s="25">
        <f t="shared" si="30"/>
        <v>0.48325911260245291</v>
      </c>
    </row>
    <row r="358" spans="1:10" x14ac:dyDescent="0.25">
      <c r="A358" s="1">
        <v>4607</v>
      </c>
      <c r="B358" s="3">
        <v>21.7</v>
      </c>
      <c r="C358" s="3">
        <v>7.13</v>
      </c>
      <c r="D358" s="24">
        <f t="shared" si="26"/>
        <v>3671.95</v>
      </c>
      <c r="E358" s="22">
        <f t="shared" si="27"/>
        <v>11175.5</v>
      </c>
      <c r="F358" s="3">
        <v>6140.82</v>
      </c>
      <c r="G358" s="1">
        <v>515</v>
      </c>
      <c r="H358" s="24">
        <f t="shared" si="28"/>
        <v>11.923922330097087</v>
      </c>
      <c r="I358" s="25">
        <f t="shared" si="29"/>
        <v>0.45051049170059504</v>
      </c>
      <c r="J358" s="25">
        <f t="shared" si="30"/>
        <v>0.40204239824648824</v>
      </c>
    </row>
    <row r="359" spans="1:10" x14ac:dyDescent="0.25">
      <c r="A359" s="1">
        <v>4608</v>
      </c>
      <c r="B359" s="3">
        <v>21.7</v>
      </c>
      <c r="C359" s="3">
        <v>6.36</v>
      </c>
      <c r="D359" s="24">
        <f t="shared" si="26"/>
        <v>8522.4</v>
      </c>
      <c r="E359" s="22">
        <f t="shared" si="27"/>
        <v>29078</v>
      </c>
      <c r="F359" s="3">
        <v>16418.78</v>
      </c>
      <c r="G359" s="1">
        <v>1340</v>
      </c>
      <c r="H359" s="24">
        <f t="shared" si="28"/>
        <v>12.252820895522387</v>
      </c>
      <c r="I359" s="25">
        <f t="shared" si="29"/>
        <v>0.4353538757823785</v>
      </c>
      <c r="J359" s="25">
        <f t="shared" si="30"/>
        <v>0.4809358551609802</v>
      </c>
    </row>
    <row r="360" spans="1:10" x14ac:dyDescent="0.25">
      <c r="A360" s="1">
        <v>4611</v>
      </c>
      <c r="B360" s="3">
        <v>21.7</v>
      </c>
      <c r="C360" s="3">
        <v>7.54</v>
      </c>
      <c r="D360" s="24">
        <f t="shared" si="26"/>
        <v>2548.52</v>
      </c>
      <c r="E360" s="22">
        <f t="shared" si="27"/>
        <v>7334.5999999999995</v>
      </c>
      <c r="F360" s="3">
        <v>4080.17</v>
      </c>
      <c r="G360" s="1">
        <v>338</v>
      </c>
      <c r="H360" s="24">
        <f t="shared" si="28"/>
        <v>12.071508875739646</v>
      </c>
      <c r="I360" s="25">
        <f t="shared" si="29"/>
        <v>0.44370926839909464</v>
      </c>
      <c r="J360" s="25">
        <f t="shared" si="30"/>
        <v>0.37538877056593234</v>
      </c>
    </row>
    <row r="361" spans="1:10" x14ac:dyDescent="0.25">
      <c r="A361" s="1">
        <v>4614</v>
      </c>
      <c r="B361" s="3">
        <v>21.7</v>
      </c>
      <c r="C361" s="3">
        <v>7.11</v>
      </c>
      <c r="D361" s="24">
        <f t="shared" si="26"/>
        <v>2467.17</v>
      </c>
      <c r="E361" s="22">
        <f t="shared" si="27"/>
        <v>7529.9</v>
      </c>
      <c r="F361" s="3">
        <v>4215.5600000000004</v>
      </c>
      <c r="G361" s="1">
        <v>347</v>
      </c>
      <c r="H361" s="24">
        <f t="shared" si="28"/>
        <v>12.148587896253604</v>
      </c>
      <c r="I361" s="25">
        <f t="shared" si="29"/>
        <v>0.44015723980398136</v>
      </c>
      <c r="J361" s="25">
        <f t="shared" si="30"/>
        <v>0.4147467952063309</v>
      </c>
    </row>
    <row r="362" spans="1:10" x14ac:dyDescent="0.25">
      <c r="A362" s="1">
        <v>4621</v>
      </c>
      <c r="B362" s="3">
        <v>23.49</v>
      </c>
      <c r="C362" s="3">
        <v>6.93</v>
      </c>
      <c r="D362" s="24">
        <f t="shared" si="26"/>
        <v>4040.19</v>
      </c>
      <c r="E362" s="22">
        <f t="shared" si="27"/>
        <v>13694.669999999998</v>
      </c>
      <c r="F362" s="3">
        <v>7607.98</v>
      </c>
      <c r="G362" s="1">
        <v>583</v>
      </c>
      <c r="H362" s="24">
        <f t="shared" si="28"/>
        <v>13.049708404802743</v>
      </c>
      <c r="I362" s="25">
        <f t="shared" si="29"/>
        <v>0.44445685803308882</v>
      </c>
      <c r="J362" s="25">
        <f t="shared" si="30"/>
        <v>0.46895365129771632</v>
      </c>
    </row>
    <row r="363" spans="1:10" x14ac:dyDescent="0.25">
      <c r="A363" s="1">
        <v>4622</v>
      </c>
      <c r="B363" s="3">
        <v>23.49</v>
      </c>
      <c r="C363" s="3">
        <v>6.71</v>
      </c>
      <c r="D363" s="24">
        <f t="shared" si="26"/>
        <v>2247.85</v>
      </c>
      <c r="E363" s="22">
        <f t="shared" si="27"/>
        <v>7869.15</v>
      </c>
      <c r="F363" s="3">
        <v>4345.2</v>
      </c>
      <c r="G363" s="1">
        <v>335</v>
      </c>
      <c r="H363" s="24">
        <f t="shared" si="28"/>
        <v>12.970746268656717</v>
      </c>
      <c r="I363" s="25">
        <f t="shared" si="29"/>
        <v>0.44781837936753011</v>
      </c>
      <c r="J363" s="25">
        <f t="shared" si="30"/>
        <v>0.4826820399521311</v>
      </c>
    </row>
    <row r="364" spans="1:10" x14ac:dyDescent="0.25">
      <c r="A364" s="1">
        <v>4623</v>
      </c>
      <c r="B364" s="3">
        <v>23.49</v>
      </c>
      <c r="C364" s="3">
        <v>7.42</v>
      </c>
      <c r="D364" s="24">
        <f t="shared" si="26"/>
        <v>1283.6600000000001</v>
      </c>
      <c r="E364" s="22">
        <f t="shared" si="27"/>
        <v>4063.7699999999995</v>
      </c>
      <c r="F364" s="3">
        <v>2231.5100000000002</v>
      </c>
      <c r="G364" s="1">
        <v>173</v>
      </c>
      <c r="H364" s="24">
        <f t="shared" si="28"/>
        <v>12.898901734104047</v>
      </c>
      <c r="I364" s="25">
        <f t="shared" si="29"/>
        <v>0.45087689509987022</v>
      </c>
      <c r="J364" s="25">
        <f t="shared" si="30"/>
        <v>0.42475722716904701</v>
      </c>
    </row>
    <row r="365" spans="1:10" x14ac:dyDescent="0.25">
      <c r="A365" s="1">
        <v>4671</v>
      </c>
      <c r="B365" s="3">
        <v>30.65</v>
      </c>
      <c r="C365" s="3">
        <v>2.65</v>
      </c>
      <c r="D365" s="24">
        <f t="shared" si="26"/>
        <v>378.95</v>
      </c>
      <c r="E365" s="22">
        <f t="shared" si="27"/>
        <v>4382.95</v>
      </c>
      <c r="F365" s="3">
        <v>1809.73</v>
      </c>
      <c r="G365" s="1">
        <v>143</v>
      </c>
      <c r="H365" s="24">
        <f t="shared" si="28"/>
        <v>12.655454545454546</v>
      </c>
      <c r="I365" s="25">
        <f t="shared" si="29"/>
        <v>0.58709773098027584</v>
      </c>
      <c r="J365" s="25">
        <f t="shared" si="30"/>
        <v>0.79060412326700669</v>
      </c>
    </row>
    <row r="366" spans="1:10" x14ac:dyDescent="0.25">
      <c r="A366" s="1">
        <v>4672</v>
      </c>
      <c r="B366" s="3">
        <v>19.350000000000001</v>
      </c>
      <c r="C366" s="3">
        <v>4.34</v>
      </c>
      <c r="D366" s="24">
        <f t="shared" si="26"/>
        <v>1436.54</v>
      </c>
      <c r="E366" s="22">
        <f t="shared" si="27"/>
        <v>6404.85</v>
      </c>
      <c r="F366" s="3">
        <v>2704.04</v>
      </c>
      <c r="G366" s="1">
        <v>331</v>
      </c>
      <c r="H366" s="24">
        <f t="shared" si="28"/>
        <v>8.169305135951662</v>
      </c>
      <c r="I366" s="25">
        <f t="shared" si="29"/>
        <v>0.57781368806451361</v>
      </c>
      <c r="J366" s="25">
        <f t="shared" si="30"/>
        <v>0.46874306593097737</v>
      </c>
    </row>
    <row r="367" spans="1:10" x14ac:dyDescent="0.25">
      <c r="A367" s="1">
        <v>4677</v>
      </c>
      <c r="B367" s="3">
        <v>34.25</v>
      </c>
      <c r="C367" s="3">
        <v>2.64</v>
      </c>
      <c r="D367" s="24">
        <f t="shared" si="26"/>
        <v>807.84</v>
      </c>
      <c r="E367" s="22">
        <f t="shared" si="27"/>
        <v>10480.5</v>
      </c>
      <c r="F367" s="3">
        <v>4916.45</v>
      </c>
      <c r="G367" s="1">
        <v>306</v>
      </c>
      <c r="H367" s="24">
        <f t="shared" si="28"/>
        <v>16.066830065359476</v>
      </c>
      <c r="I367" s="25">
        <f t="shared" si="29"/>
        <v>0.53089547254424885</v>
      </c>
      <c r="J367" s="25">
        <f t="shared" si="30"/>
        <v>0.83568631838013197</v>
      </c>
    </row>
    <row r="368" spans="1:10" x14ac:dyDescent="0.25">
      <c r="A368" s="1">
        <v>4678</v>
      </c>
      <c r="B368" s="3">
        <v>24.99</v>
      </c>
      <c r="C368" s="3">
        <v>1.81</v>
      </c>
      <c r="D368" s="24">
        <f t="shared" si="26"/>
        <v>5473.4400000000005</v>
      </c>
      <c r="E368" s="22">
        <f t="shared" si="27"/>
        <v>75569.759999999995</v>
      </c>
      <c r="F368" s="3">
        <v>33046.639999999999</v>
      </c>
      <c r="G368" s="1">
        <v>3024</v>
      </c>
      <c r="H368" s="24">
        <f t="shared" si="28"/>
        <v>10.928121693121692</v>
      </c>
      <c r="I368" s="25">
        <f t="shared" si="29"/>
        <v>0.56270021236007628</v>
      </c>
      <c r="J368" s="25">
        <f t="shared" si="30"/>
        <v>0.83437226901131245</v>
      </c>
    </row>
    <row r="369" spans="1:10" x14ac:dyDescent="0.25">
      <c r="A369" s="1">
        <v>4687</v>
      </c>
      <c r="B369" s="3">
        <v>19.25</v>
      </c>
      <c r="C369" s="3">
        <v>5.58</v>
      </c>
      <c r="D369" s="24">
        <f t="shared" si="26"/>
        <v>8018.46</v>
      </c>
      <c r="E369" s="22">
        <f t="shared" si="27"/>
        <v>27662.25</v>
      </c>
      <c r="F369" s="3">
        <v>11363.36</v>
      </c>
      <c r="G369" s="1">
        <v>1437</v>
      </c>
      <c r="H369" s="24">
        <f t="shared" si="28"/>
        <v>7.9076965901183023</v>
      </c>
      <c r="I369" s="25">
        <f t="shared" si="29"/>
        <v>0.58921056674710115</v>
      </c>
      <c r="J369" s="25">
        <f t="shared" si="30"/>
        <v>0.29435835879528593</v>
      </c>
    </row>
    <row r="370" spans="1:10" x14ac:dyDescent="0.25">
      <c r="A370" s="1">
        <v>4687</v>
      </c>
      <c r="B370" s="3">
        <v>23.6</v>
      </c>
      <c r="C370" s="3">
        <v>5.6</v>
      </c>
      <c r="D370" s="24">
        <f t="shared" si="26"/>
        <v>7531.9999999999991</v>
      </c>
      <c r="E370" s="22">
        <f t="shared" si="27"/>
        <v>31742.000000000004</v>
      </c>
      <c r="F370" s="3">
        <v>14458.84</v>
      </c>
      <c r="G370" s="1">
        <v>1345</v>
      </c>
      <c r="H370" s="24">
        <f t="shared" si="28"/>
        <v>10.750066914498142</v>
      </c>
      <c r="I370" s="25">
        <f t="shared" si="29"/>
        <v>0.54448869006363809</v>
      </c>
      <c r="J370" s="25">
        <f t="shared" si="30"/>
        <v>0.47907301000633529</v>
      </c>
    </row>
    <row r="371" spans="1:10" x14ac:dyDescent="0.25">
      <c r="A371" s="1">
        <v>4688</v>
      </c>
      <c r="B371" s="3">
        <v>26.75</v>
      </c>
      <c r="C371" s="3">
        <v>6.35</v>
      </c>
      <c r="D371" s="24">
        <f t="shared" si="26"/>
        <v>9112.25</v>
      </c>
      <c r="E371" s="22">
        <f t="shared" si="27"/>
        <v>38386.25</v>
      </c>
      <c r="F371" s="3">
        <v>12046.57</v>
      </c>
      <c r="G371" s="1">
        <v>1435</v>
      </c>
      <c r="H371" s="24">
        <f t="shared" si="28"/>
        <v>8.3948222996515671</v>
      </c>
      <c r="I371" s="25">
        <f t="shared" si="29"/>
        <v>0.68617486730274524</v>
      </c>
      <c r="J371" s="25">
        <f t="shared" si="30"/>
        <v>0.24358136797445246</v>
      </c>
    </row>
    <row r="372" spans="1:10" x14ac:dyDescent="0.25">
      <c r="A372" s="1">
        <v>4707</v>
      </c>
      <c r="B372" s="3">
        <v>23.99</v>
      </c>
      <c r="C372" s="3">
        <v>4.2699999999999996</v>
      </c>
      <c r="D372" s="24">
        <f t="shared" si="26"/>
        <v>8048.9499999999989</v>
      </c>
      <c r="E372" s="22">
        <f t="shared" si="27"/>
        <v>45221.149999999994</v>
      </c>
      <c r="F372" s="3">
        <v>20718.63</v>
      </c>
      <c r="G372" s="1">
        <v>1885</v>
      </c>
      <c r="H372" s="24">
        <f t="shared" si="28"/>
        <v>10.991315649867374</v>
      </c>
      <c r="I372" s="25">
        <f t="shared" si="29"/>
        <v>0.54183761359452376</v>
      </c>
      <c r="J372" s="25">
        <f t="shared" si="30"/>
        <v>0.61151147542091355</v>
      </c>
    </row>
    <row r="373" spans="1:10" x14ac:dyDescent="0.25">
      <c r="A373" s="1">
        <v>4711</v>
      </c>
      <c r="B373" s="3">
        <v>14.75</v>
      </c>
      <c r="C373" s="3">
        <v>2.62</v>
      </c>
      <c r="D373" s="24">
        <f t="shared" si="26"/>
        <v>5577.9800000000005</v>
      </c>
      <c r="E373" s="22">
        <f t="shared" si="27"/>
        <v>31402.75</v>
      </c>
      <c r="F373" s="3">
        <v>13403.07</v>
      </c>
      <c r="G373" s="1">
        <v>2129</v>
      </c>
      <c r="H373" s="24">
        <f t="shared" si="28"/>
        <v>6.2954767496477215</v>
      </c>
      <c r="I373" s="25">
        <f t="shared" si="29"/>
        <v>0.57318801697303579</v>
      </c>
      <c r="J373" s="25">
        <f t="shared" si="30"/>
        <v>0.58382818264770675</v>
      </c>
    </row>
    <row r="374" spans="1:10" x14ac:dyDescent="0.25">
      <c r="A374" s="1">
        <v>4712</v>
      </c>
      <c r="B374" s="3">
        <v>20.99</v>
      </c>
      <c r="C374" s="3">
        <v>3.73</v>
      </c>
      <c r="D374" s="24">
        <f t="shared" si="26"/>
        <v>1353.99</v>
      </c>
      <c r="E374" s="22">
        <f t="shared" si="27"/>
        <v>7619.369999999999</v>
      </c>
      <c r="F374" s="3">
        <v>3499.36</v>
      </c>
      <c r="G374" s="1">
        <v>363</v>
      </c>
      <c r="H374" s="24">
        <f t="shared" si="28"/>
        <v>9.6401101928374651</v>
      </c>
      <c r="I374" s="25">
        <f t="shared" si="29"/>
        <v>0.54072843292818173</v>
      </c>
      <c r="J374" s="25">
        <f t="shared" si="30"/>
        <v>0.61307496227881664</v>
      </c>
    </row>
    <row r="375" spans="1:10" x14ac:dyDescent="0.25">
      <c r="A375" s="1">
        <v>4713</v>
      </c>
      <c r="B375" s="3">
        <v>17.45</v>
      </c>
      <c r="C375" s="3">
        <v>2.75</v>
      </c>
      <c r="D375" s="24">
        <f t="shared" si="26"/>
        <v>1914</v>
      </c>
      <c r="E375" s="22">
        <f t="shared" si="27"/>
        <v>12145.199999999999</v>
      </c>
      <c r="F375" s="3">
        <v>5233.29</v>
      </c>
      <c r="G375" s="1">
        <v>696</v>
      </c>
      <c r="H375" s="24">
        <f t="shared" si="28"/>
        <v>7.5190948275862066</v>
      </c>
      <c r="I375" s="25">
        <f t="shared" si="29"/>
        <v>0.569106313605375</v>
      </c>
      <c r="J375" s="25">
        <f t="shared" si="30"/>
        <v>0.6342644875403427</v>
      </c>
    </row>
    <row r="376" spans="1:10" x14ac:dyDescent="0.25">
      <c r="A376" s="1">
        <v>4714</v>
      </c>
      <c r="B376" s="3">
        <v>25.49</v>
      </c>
      <c r="C376" s="3">
        <v>3.98</v>
      </c>
      <c r="D376" s="24">
        <f t="shared" si="26"/>
        <v>1719.36</v>
      </c>
      <c r="E376" s="22">
        <f t="shared" si="27"/>
        <v>11011.679999999998</v>
      </c>
      <c r="F376" s="3">
        <v>4762.7700000000004</v>
      </c>
      <c r="G376" s="1">
        <v>432</v>
      </c>
      <c r="H376" s="24">
        <f t="shared" si="28"/>
        <v>11.024930555555557</v>
      </c>
      <c r="I376" s="25">
        <f t="shared" si="29"/>
        <v>0.56748016651410127</v>
      </c>
      <c r="J376" s="25">
        <f t="shared" si="30"/>
        <v>0.63899999370114446</v>
      </c>
    </row>
    <row r="377" spans="1:10" x14ac:dyDescent="0.25">
      <c r="A377" s="1">
        <v>4715</v>
      </c>
      <c r="B377" s="3">
        <v>26.99</v>
      </c>
      <c r="C377" s="3">
        <v>5.13</v>
      </c>
      <c r="D377" s="24">
        <f t="shared" si="26"/>
        <v>4221.99</v>
      </c>
      <c r="E377" s="22">
        <f t="shared" si="27"/>
        <v>22212.77</v>
      </c>
      <c r="F377" s="3">
        <v>9674.5499999999993</v>
      </c>
      <c r="G377" s="1">
        <v>823</v>
      </c>
      <c r="H377" s="24">
        <f t="shared" si="28"/>
        <v>11.755224787363304</v>
      </c>
      <c r="I377" s="25">
        <f t="shared" si="29"/>
        <v>0.56445999305804728</v>
      </c>
      <c r="J377" s="25">
        <f t="shared" si="30"/>
        <v>0.56359830689799517</v>
      </c>
    </row>
    <row r="378" spans="1:10" x14ac:dyDescent="0.25">
      <c r="A378" s="1">
        <v>4717</v>
      </c>
      <c r="B378" s="3">
        <v>19.989999999999998</v>
      </c>
      <c r="C378" s="3">
        <v>5.6</v>
      </c>
      <c r="D378" s="24">
        <f t="shared" si="26"/>
        <v>1489.6</v>
      </c>
      <c r="E378" s="22">
        <f t="shared" si="27"/>
        <v>5317.3399999999992</v>
      </c>
      <c r="F378" s="3">
        <v>2923.11</v>
      </c>
      <c r="G378" s="1">
        <v>266</v>
      </c>
      <c r="H378" s="24">
        <f t="shared" si="28"/>
        <v>10.989135338345864</v>
      </c>
      <c r="I378" s="25">
        <f t="shared" si="29"/>
        <v>0.4502683672663399</v>
      </c>
      <c r="J378" s="25">
        <f t="shared" si="30"/>
        <v>0.49040576646106376</v>
      </c>
    </row>
    <row r="379" spans="1:10" x14ac:dyDescent="0.25">
      <c r="A379" s="1">
        <v>4717</v>
      </c>
      <c r="B379" s="3">
        <v>27.65</v>
      </c>
      <c r="C379" s="3">
        <v>0.82</v>
      </c>
      <c r="D379" s="24">
        <f t="shared" si="26"/>
        <v>193.51999999999998</v>
      </c>
      <c r="E379" s="22">
        <f t="shared" si="27"/>
        <v>6525.4</v>
      </c>
      <c r="F379" s="3">
        <v>2935.06</v>
      </c>
      <c r="G379" s="1">
        <v>236</v>
      </c>
      <c r="H379" s="24">
        <f t="shared" si="28"/>
        <v>12.436694915254238</v>
      </c>
      <c r="I379" s="25">
        <f t="shared" si="29"/>
        <v>0.5502099488153982</v>
      </c>
      <c r="J379" s="25">
        <f t="shared" si="30"/>
        <v>0.93406608382792855</v>
      </c>
    </row>
    <row r="380" spans="1:10" x14ac:dyDescent="0.25">
      <c r="A380" s="1">
        <v>4718</v>
      </c>
      <c r="B380" s="3">
        <v>19.649999999999999</v>
      </c>
      <c r="C380" s="3">
        <v>1.1499999999999999</v>
      </c>
      <c r="D380" s="24">
        <f t="shared" si="26"/>
        <v>280.59999999999997</v>
      </c>
      <c r="E380" s="22">
        <f t="shared" si="27"/>
        <v>4794.5999999999995</v>
      </c>
      <c r="F380" s="3">
        <v>2051.54</v>
      </c>
      <c r="G380" s="1">
        <v>244</v>
      </c>
      <c r="H380" s="24">
        <f t="shared" si="28"/>
        <v>8.4079508196721306</v>
      </c>
      <c r="I380" s="25">
        <f t="shared" si="29"/>
        <v>0.57211446210319938</v>
      </c>
      <c r="J380" s="25">
        <f t="shared" si="30"/>
        <v>0.86322469949403857</v>
      </c>
    </row>
    <row r="381" spans="1:10" x14ac:dyDescent="0.25">
      <c r="A381" s="1">
        <v>4720</v>
      </c>
      <c r="B381" s="3">
        <v>39.25</v>
      </c>
      <c r="C381" s="3">
        <v>3.64</v>
      </c>
      <c r="D381" s="24">
        <f t="shared" si="26"/>
        <v>8965.32</v>
      </c>
      <c r="E381" s="22">
        <f t="shared" si="27"/>
        <v>96672.75</v>
      </c>
      <c r="F381" s="3">
        <v>42726.28</v>
      </c>
      <c r="G381" s="1">
        <v>2463</v>
      </c>
      <c r="H381" s="24">
        <f t="shared" si="28"/>
        <v>17.347251319529029</v>
      </c>
      <c r="I381" s="25">
        <f t="shared" si="29"/>
        <v>0.55803181351518394</v>
      </c>
      <c r="J381" s="25">
        <f t="shared" si="30"/>
        <v>0.79016848646781324</v>
      </c>
    </row>
    <row r="382" spans="1:10" x14ac:dyDescent="0.25">
      <c r="A382" s="1">
        <v>4721</v>
      </c>
      <c r="B382" s="3">
        <v>15.49</v>
      </c>
      <c r="C382" s="3">
        <v>1.42</v>
      </c>
      <c r="D382" s="24">
        <f t="shared" si="26"/>
        <v>847.74</v>
      </c>
      <c r="E382" s="22">
        <f t="shared" si="27"/>
        <v>9247.5300000000007</v>
      </c>
      <c r="F382" s="3">
        <v>4243.38</v>
      </c>
      <c r="G382" s="1">
        <v>597</v>
      </c>
      <c r="H382" s="24">
        <f t="shared" si="28"/>
        <v>7.1078391959799001</v>
      </c>
      <c r="I382" s="25">
        <f t="shared" si="29"/>
        <v>0.54113368650872173</v>
      </c>
      <c r="J382" s="25">
        <f t="shared" si="30"/>
        <v>0.80022057887815845</v>
      </c>
    </row>
    <row r="383" spans="1:10" x14ac:dyDescent="0.25">
      <c r="A383" s="1">
        <v>4722</v>
      </c>
      <c r="B383" s="3">
        <v>20.7</v>
      </c>
      <c r="C383" s="3">
        <v>2.02</v>
      </c>
      <c r="D383" s="24">
        <f t="shared" si="26"/>
        <v>1771.54</v>
      </c>
      <c r="E383" s="22">
        <f t="shared" si="27"/>
        <v>18153.899999999998</v>
      </c>
      <c r="F383" s="3">
        <v>8501.75</v>
      </c>
      <c r="G383" s="1">
        <v>877</v>
      </c>
      <c r="H383" s="24">
        <f t="shared" si="28"/>
        <v>9.6941277080957811</v>
      </c>
      <c r="I383" s="25">
        <f t="shared" si="29"/>
        <v>0.53168465178281255</v>
      </c>
      <c r="J383" s="25">
        <f t="shared" si="30"/>
        <v>0.79162642985267739</v>
      </c>
    </row>
    <row r="384" spans="1:10" x14ac:dyDescent="0.25">
      <c r="A384" s="1">
        <v>4723</v>
      </c>
      <c r="B384" s="3">
        <v>47.4</v>
      </c>
      <c r="C384" s="3">
        <v>3.68</v>
      </c>
      <c r="D384" s="24">
        <f t="shared" si="26"/>
        <v>24280.639999999999</v>
      </c>
      <c r="E384" s="22">
        <f t="shared" si="27"/>
        <v>312745.2</v>
      </c>
      <c r="F384" s="3">
        <v>132394.66</v>
      </c>
      <c r="G384" s="1">
        <v>6598</v>
      </c>
      <c r="H384" s="24">
        <f t="shared" si="28"/>
        <v>20.065877538648074</v>
      </c>
      <c r="I384" s="25">
        <f t="shared" si="29"/>
        <v>0.57666925023949211</v>
      </c>
      <c r="J384" s="25">
        <f t="shared" si="30"/>
        <v>0.81660408357859748</v>
      </c>
    </row>
    <row r="385" spans="1:10" x14ac:dyDescent="0.25">
      <c r="A385" s="1">
        <v>4724</v>
      </c>
      <c r="B385" s="3">
        <v>80.349999999999994</v>
      </c>
      <c r="C385" s="3">
        <v>7.11</v>
      </c>
      <c r="D385" s="24">
        <f t="shared" si="26"/>
        <v>35450.46</v>
      </c>
      <c r="E385" s="22">
        <f t="shared" si="27"/>
        <v>400625.1</v>
      </c>
      <c r="F385" s="3">
        <v>165172.59</v>
      </c>
      <c r="G385" s="1">
        <v>4986</v>
      </c>
      <c r="H385" s="24">
        <f t="shared" si="28"/>
        <v>33.127274368231049</v>
      </c>
      <c r="I385" s="25">
        <f t="shared" si="29"/>
        <v>0.58771282677994963</v>
      </c>
      <c r="J385" s="25">
        <f t="shared" si="30"/>
        <v>0.78537322687741351</v>
      </c>
    </row>
    <row r="386" spans="1:10" x14ac:dyDescent="0.25">
      <c r="A386" s="1">
        <v>4725</v>
      </c>
      <c r="B386" s="3">
        <v>15.99</v>
      </c>
      <c r="C386" s="3">
        <v>1.9</v>
      </c>
      <c r="D386" s="24">
        <f t="shared" si="26"/>
        <v>16592.7</v>
      </c>
      <c r="E386" s="22">
        <f t="shared" si="27"/>
        <v>139640.67000000001</v>
      </c>
      <c r="F386" s="3">
        <v>63068.12</v>
      </c>
      <c r="G386" s="1">
        <v>8733</v>
      </c>
      <c r="H386" s="24">
        <f t="shared" si="28"/>
        <v>7.2218160998511394</v>
      </c>
      <c r="I386" s="25">
        <f t="shared" si="29"/>
        <v>0.5483542151437687</v>
      </c>
      <c r="J386" s="25">
        <f t="shared" si="30"/>
        <v>0.73690828266325359</v>
      </c>
    </row>
    <row r="387" spans="1:10" x14ac:dyDescent="0.25">
      <c r="A387" s="1">
        <v>4726</v>
      </c>
      <c r="B387" s="3">
        <v>20.2</v>
      </c>
      <c r="C387" s="3">
        <v>3.69</v>
      </c>
      <c r="D387" s="24">
        <f t="shared" ref="D387:D450" si="31">+C387*G387</f>
        <v>1140.21</v>
      </c>
      <c r="E387" s="22">
        <f t="shared" ref="E387:E450" si="32">B387*G387</f>
        <v>6241.8</v>
      </c>
      <c r="F387" s="3">
        <v>2711.31</v>
      </c>
      <c r="G387" s="1">
        <v>309</v>
      </c>
      <c r="H387" s="24">
        <f t="shared" ref="H387:H450" si="33">+F387/G387</f>
        <v>8.7744660194174759</v>
      </c>
      <c r="I387" s="25">
        <f t="shared" ref="I387:I450" si="34">(B387-H387)/B387</f>
        <v>0.56562049408824377</v>
      </c>
      <c r="J387" s="25">
        <f t="shared" ref="J387:J450" si="35">(H387-C387)/H387</f>
        <v>0.57946158867853559</v>
      </c>
    </row>
    <row r="388" spans="1:10" x14ac:dyDescent="0.25">
      <c r="A388" s="1">
        <v>4727</v>
      </c>
      <c r="B388" s="3">
        <v>15.99</v>
      </c>
      <c r="C388" s="3">
        <v>1.9</v>
      </c>
      <c r="D388" s="24">
        <f t="shared" si="31"/>
        <v>7873.5999999999995</v>
      </c>
      <c r="E388" s="22">
        <f t="shared" si="32"/>
        <v>66262.559999999998</v>
      </c>
      <c r="F388" s="3">
        <v>27664.89</v>
      </c>
      <c r="G388" s="1">
        <v>4144</v>
      </c>
      <c r="H388" s="24">
        <f t="shared" si="33"/>
        <v>6.6758904440154438</v>
      </c>
      <c r="I388" s="25">
        <f t="shared" si="34"/>
        <v>0.58249590719102917</v>
      </c>
      <c r="J388" s="25">
        <f t="shared" si="35"/>
        <v>0.71539377167232543</v>
      </c>
    </row>
    <row r="389" spans="1:10" x14ac:dyDescent="0.25">
      <c r="A389" s="1">
        <v>4727</v>
      </c>
      <c r="B389" s="3">
        <v>56.99</v>
      </c>
      <c r="C389" s="3">
        <v>5.41</v>
      </c>
      <c r="D389" s="24">
        <f t="shared" si="31"/>
        <v>1136.1000000000001</v>
      </c>
      <c r="E389" s="22">
        <f t="shared" si="32"/>
        <v>11967.9</v>
      </c>
      <c r="F389" s="3">
        <v>4756.63</v>
      </c>
      <c r="G389" s="1">
        <v>210</v>
      </c>
      <c r="H389" s="24">
        <f t="shared" si="33"/>
        <v>22.650619047619049</v>
      </c>
      <c r="I389" s="25">
        <f t="shared" si="34"/>
        <v>0.6025509905664318</v>
      </c>
      <c r="J389" s="25">
        <f t="shared" si="35"/>
        <v>0.76115443076295608</v>
      </c>
    </row>
    <row r="390" spans="1:10" x14ac:dyDescent="0.25">
      <c r="A390" s="1">
        <v>4728</v>
      </c>
      <c r="B390" s="3">
        <v>19.489999999999998</v>
      </c>
      <c r="C390" s="3">
        <v>4.49</v>
      </c>
      <c r="D390" s="24">
        <f t="shared" si="31"/>
        <v>1638.8500000000001</v>
      </c>
      <c r="E390" s="22">
        <f t="shared" si="32"/>
        <v>7113.8499999999995</v>
      </c>
      <c r="F390" s="3">
        <v>3908.15</v>
      </c>
      <c r="G390" s="1">
        <v>365</v>
      </c>
      <c r="H390" s="24">
        <f t="shared" si="33"/>
        <v>10.707260273972603</v>
      </c>
      <c r="I390" s="25">
        <f t="shared" si="34"/>
        <v>0.45062800030925587</v>
      </c>
      <c r="J390" s="25">
        <f t="shared" si="35"/>
        <v>0.58065836776991664</v>
      </c>
    </row>
    <row r="391" spans="1:10" x14ac:dyDescent="0.25">
      <c r="A391" s="1">
        <v>4728</v>
      </c>
      <c r="B391" s="3">
        <v>43.99</v>
      </c>
      <c r="C391" s="3">
        <v>8.35</v>
      </c>
      <c r="D391" s="24">
        <f t="shared" si="31"/>
        <v>44138.1</v>
      </c>
      <c r="E391" s="22">
        <f t="shared" si="32"/>
        <v>232531.14</v>
      </c>
      <c r="F391" s="3">
        <v>122241.83</v>
      </c>
      <c r="G391" s="1">
        <v>5286</v>
      </c>
      <c r="H391" s="24">
        <f t="shared" si="33"/>
        <v>23.125582671206963</v>
      </c>
      <c r="I391" s="25">
        <f t="shared" si="34"/>
        <v>0.47429909817670013</v>
      </c>
      <c r="J391" s="25">
        <f t="shared" si="35"/>
        <v>0.63892801670262955</v>
      </c>
    </row>
    <row r="392" spans="1:10" x14ac:dyDescent="0.25">
      <c r="A392" s="1">
        <v>4730</v>
      </c>
      <c r="B392" s="3">
        <v>61.75</v>
      </c>
      <c r="C392" s="3">
        <v>8.32</v>
      </c>
      <c r="D392" s="24">
        <f t="shared" si="31"/>
        <v>23462.400000000001</v>
      </c>
      <c r="E392" s="22">
        <f t="shared" si="32"/>
        <v>174135</v>
      </c>
      <c r="F392" s="3">
        <v>58186.87</v>
      </c>
      <c r="G392" s="1">
        <v>2820</v>
      </c>
      <c r="H392" s="24">
        <f t="shared" si="33"/>
        <v>20.633641843971631</v>
      </c>
      <c r="I392" s="25">
        <f t="shared" si="34"/>
        <v>0.66585195394377927</v>
      </c>
      <c r="J392" s="25">
        <f t="shared" si="35"/>
        <v>0.59677501126972454</v>
      </c>
    </row>
    <row r="393" spans="1:10" x14ac:dyDescent="0.25">
      <c r="A393" s="1">
        <v>4731</v>
      </c>
      <c r="B393" s="3">
        <v>19.489999999999998</v>
      </c>
      <c r="C393" s="3">
        <v>4.18</v>
      </c>
      <c r="D393" s="24">
        <f t="shared" si="31"/>
        <v>1450.4599999999998</v>
      </c>
      <c r="E393" s="22">
        <f t="shared" si="32"/>
        <v>6763.03</v>
      </c>
      <c r="F393" s="3">
        <v>3721.85</v>
      </c>
      <c r="G393" s="1">
        <v>347</v>
      </c>
      <c r="H393" s="24">
        <f t="shared" si="33"/>
        <v>10.725792507204611</v>
      </c>
      <c r="I393" s="25">
        <f t="shared" si="34"/>
        <v>0.4496771417545094</v>
      </c>
      <c r="J393" s="25">
        <f t="shared" si="35"/>
        <v>0.61028520762524019</v>
      </c>
    </row>
    <row r="394" spans="1:10" x14ac:dyDescent="0.25">
      <c r="A394" s="1">
        <v>4731</v>
      </c>
      <c r="B394" s="3">
        <v>17.25</v>
      </c>
      <c r="C394" s="3">
        <v>2.35</v>
      </c>
      <c r="D394" s="24">
        <f t="shared" si="31"/>
        <v>3983.25</v>
      </c>
      <c r="E394" s="22">
        <f t="shared" si="32"/>
        <v>29238.75</v>
      </c>
      <c r="F394" s="3">
        <v>11400.21</v>
      </c>
      <c r="G394" s="1">
        <v>1695</v>
      </c>
      <c r="H394" s="24">
        <f t="shared" si="33"/>
        <v>6.7257876106194683</v>
      </c>
      <c r="I394" s="25">
        <f t="shared" si="34"/>
        <v>0.6100992689495961</v>
      </c>
      <c r="J394" s="25">
        <f t="shared" si="35"/>
        <v>0.65059854160581254</v>
      </c>
    </row>
    <row r="395" spans="1:10" x14ac:dyDescent="0.25">
      <c r="A395" s="1">
        <v>4734</v>
      </c>
      <c r="B395" s="3">
        <v>19.489999999999998</v>
      </c>
      <c r="C395" s="3">
        <v>4.6399999999999997</v>
      </c>
      <c r="D395" s="24">
        <f t="shared" si="31"/>
        <v>566.07999999999993</v>
      </c>
      <c r="E395" s="22">
        <f t="shared" si="32"/>
        <v>2377.7799999999997</v>
      </c>
      <c r="F395" s="3">
        <v>1335.88</v>
      </c>
      <c r="G395" s="1">
        <v>122</v>
      </c>
      <c r="H395" s="24">
        <f t="shared" si="33"/>
        <v>10.949836065573772</v>
      </c>
      <c r="I395" s="25">
        <f t="shared" si="34"/>
        <v>0.4381818334749219</v>
      </c>
      <c r="J395" s="25">
        <f t="shared" si="35"/>
        <v>0.57624936371530389</v>
      </c>
    </row>
    <row r="396" spans="1:10" x14ac:dyDescent="0.25">
      <c r="A396" s="1">
        <v>4735</v>
      </c>
      <c r="B396" s="3">
        <v>22.9</v>
      </c>
      <c r="C396" s="3">
        <v>6.63</v>
      </c>
      <c r="D396" s="24">
        <f t="shared" si="31"/>
        <v>5423.34</v>
      </c>
      <c r="E396" s="22">
        <f t="shared" si="32"/>
        <v>18732.199999999997</v>
      </c>
      <c r="F396" s="3">
        <v>8526.6299999999992</v>
      </c>
      <c r="G396" s="1">
        <v>818</v>
      </c>
      <c r="H396" s="24">
        <f t="shared" si="33"/>
        <v>10.423753056234718</v>
      </c>
      <c r="I396" s="25">
        <f t="shared" si="34"/>
        <v>0.54481427702031793</v>
      </c>
      <c r="J396" s="25">
        <f t="shared" si="35"/>
        <v>0.36395269878017456</v>
      </c>
    </row>
    <row r="397" spans="1:10" x14ac:dyDescent="0.25">
      <c r="A397" s="1">
        <v>4747</v>
      </c>
      <c r="B397" s="3">
        <v>13.49</v>
      </c>
      <c r="C397" s="3">
        <v>1.6</v>
      </c>
      <c r="D397" s="24">
        <f t="shared" si="31"/>
        <v>1547.2</v>
      </c>
      <c r="E397" s="22">
        <f t="shared" si="32"/>
        <v>13044.83</v>
      </c>
      <c r="F397" s="3">
        <v>5518.57</v>
      </c>
      <c r="G397" s="1">
        <v>967</v>
      </c>
      <c r="H397" s="24">
        <f t="shared" si="33"/>
        <v>5.7068976215098237</v>
      </c>
      <c r="I397" s="25">
        <f t="shared" si="34"/>
        <v>0.57695347505486849</v>
      </c>
      <c r="J397" s="25">
        <f t="shared" si="35"/>
        <v>0.71963751479096927</v>
      </c>
    </row>
    <row r="398" spans="1:10" x14ac:dyDescent="0.25">
      <c r="A398" s="1">
        <v>4756</v>
      </c>
      <c r="B398" s="3">
        <v>17.2</v>
      </c>
      <c r="C398" s="3">
        <v>1.8</v>
      </c>
      <c r="D398" s="24">
        <f t="shared" si="31"/>
        <v>1083.6000000000001</v>
      </c>
      <c r="E398" s="22">
        <f t="shared" si="32"/>
        <v>10354.4</v>
      </c>
      <c r="F398" s="3">
        <v>4593.38</v>
      </c>
      <c r="G398" s="1">
        <v>602</v>
      </c>
      <c r="H398" s="24">
        <f t="shared" si="33"/>
        <v>7.6301993355481725</v>
      </c>
      <c r="I398" s="25">
        <f t="shared" si="34"/>
        <v>0.55638375956115271</v>
      </c>
      <c r="J398" s="25">
        <f t="shared" si="35"/>
        <v>0.7640952849535636</v>
      </c>
    </row>
    <row r="399" spans="1:10" x14ac:dyDescent="0.25">
      <c r="A399" s="1">
        <v>4758</v>
      </c>
      <c r="B399" s="3">
        <v>18.399999999999999</v>
      </c>
      <c r="C399" s="3">
        <v>2.5099999999999998</v>
      </c>
      <c r="D399" s="24">
        <f t="shared" si="31"/>
        <v>783.11999999999989</v>
      </c>
      <c r="E399" s="22">
        <f t="shared" si="32"/>
        <v>5740.7999999999993</v>
      </c>
      <c r="F399" s="3">
        <v>2638.4</v>
      </c>
      <c r="G399" s="1">
        <v>312</v>
      </c>
      <c r="H399" s="24">
        <f t="shared" si="33"/>
        <v>8.4564102564102566</v>
      </c>
      <c r="I399" s="25">
        <f t="shared" si="34"/>
        <v>0.54041248606465997</v>
      </c>
      <c r="J399" s="25">
        <f t="shared" si="35"/>
        <v>0.70318374772589454</v>
      </c>
    </row>
    <row r="400" spans="1:10" x14ac:dyDescent="0.25">
      <c r="A400" s="1">
        <v>4760</v>
      </c>
      <c r="B400" s="3">
        <v>19.2</v>
      </c>
      <c r="C400" s="3">
        <v>0.96</v>
      </c>
      <c r="D400" s="24">
        <f t="shared" si="31"/>
        <v>3151.68</v>
      </c>
      <c r="E400" s="22">
        <f t="shared" si="32"/>
        <v>63033.599999999999</v>
      </c>
      <c r="F400" s="3">
        <v>29250.33</v>
      </c>
      <c r="G400" s="1">
        <v>3283</v>
      </c>
      <c r="H400" s="24">
        <f t="shared" si="33"/>
        <v>8.9096344806579353</v>
      </c>
      <c r="I400" s="25">
        <f t="shared" si="34"/>
        <v>0.53595653746573257</v>
      </c>
      <c r="J400" s="25">
        <f t="shared" si="35"/>
        <v>0.89225147203467448</v>
      </c>
    </row>
    <row r="401" spans="1:10" x14ac:dyDescent="0.25">
      <c r="A401" s="1">
        <v>4761</v>
      </c>
      <c r="B401" s="3">
        <v>38.25</v>
      </c>
      <c r="C401" s="3">
        <v>8.09</v>
      </c>
      <c r="D401" s="24">
        <f t="shared" si="31"/>
        <v>5396.03</v>
      </c>
      <c r="E401" s="22">
        <f t="shared" si="32"/>
        <v>25512.75</v>
      </c>
      <c r="F401" s="3">
        <v>13879.09</v>
      </c>
      <c r="G401" s="1">
        <v>667</v>
      </c>
      <c r="H401" s="24">
        <f t="shared" si="33"/>
        <v>20.808230884557723</v>
      </c>
      <c r="I401" s="25">
        <f t="shared" si="34"/>
        <v>0.45599396380241247</v>
      </c>
      <c r="J401" s="25">
        <f t="shared" si="35"/>
        <v>0.61121154196708871</v>
      </c>
    </row>
    <row r="402" spans="1:10" x14ac:dyDescent="0.25">
      <c r="A402" s="1">
        <v>4762</v>
      </c>
      <c r="B402" s="3">
        <v>13.2</v>
      </c>
      <c r="C402" s="3">
        <v>1.73</v>
      </c>
      <c r="D402" s="24">
        <f t="shared" si="31"/>
        <v>2264.5700000000002</v>
      </c>
      <c r="E402" s="22">
        <f t="shared" si="32"/>
        <v>17278.8</v>
      </c>
      <c r="F402" s="3">
        <v>7774.28</v>
      </c>
      <c r="G402" s="1">
        <v>1309</v>
      </c>
      <c r="H402" s="24">
        <f t="shared" si="33"/>
        <v>5.9390985485103132</v>
      </c>
      <c r="I402" s="25">
        <f t="shared" si="34"/>
        <v>0.55006829177952166</v>
      </c>
      <c r="J402" s="25">
        <f t="shared" si="35"/>
        <v>0.70871000272694074</v>
      </c>
    </row>
    <row r="403" spans="1:10" x14ac:dyDescent="0.25">
      <c r="A403" s="1">
        <v>4765</v>
      </c>
      <c r="B403" s="3">
        <v>18.989999999999998</v>
      </c>
      <c r="C403" s="3">
        <v>3.04</v>
      </c>
      <c r="D403" s="24">
        <f t="shared" si="31"/>
        <v>2045.92</v>
      </c>
      <c r="E403" s="22">
        <f t="shared" si="32"/>
        <v>12780.269999999999</v>
      </c>
      <c r="F403" s="3">
        <v>5603.39</v>
      </c>
      <c r="G403" s="1">
        <v>673</v>
      </c>
      <c r="H403" s="24">
        <f t="shared" si="33"/>
        <v>8.3259881129271918</v>
      </c>
      <c r="I403" s="25">
        <f t="shared" si="34"/>
        <v>0.56155934107808358</v>
      </c>
      <c r="J403" s="25">
        <f t="shared" si="35"/>
        <v>0.63487817196375762</v>
      </c>
    </row>
    <row r="404" spans="1:10" x14ac:dyDescent="0.25">
      <c r="A404" s="1">
        <v>4766</v>
      </c>
      <c r="B404" s="3">
        <v>26.99</v>
      </c>
      <c r="C404" s="3">
        <v>4.5</v>
      </c>
      <c r="D404" s="24">
        <f t="shared" si="31"/>
        <v>2088</v>
      </c>
      <c r="E404" s="22">
        <f t="shared" si="32"/>
        <v>12523.359999999999</v>
      </c>
      <c r="F404" s="3">
        <v>5658.64</v>
      </c>
      <c r="G404" s="1">
        <v>464</v>
      </c>
      <c r="H404" s="24">
        <f t="shared" si="33"/>
        <v>12.195344827586208</v>
      </c>
      <c r="I404" s="25">
        <f t="shared" si="34"/>
        <v>0.54815321127876215</v>
      </c>
      <c r="J404" s="25">
        <f t="shared" si="35"/>
        <v>0.6310067436698571</v>
      </c>
    </row>
    <row r="405" spans="1:10" x14ac:dyDescent="0.25">
      <c r="A405" s="1">
        <v>4767</v>
      </c>
      <c r="B405" s="3">
        <v>12.2</v>
      </c>
      <c r="C405" s="3">
        <v>2.04</v>
      </c>
      <c r="D405" s="24">
        <f t="shared" si="31"/>
        <v>3600.6</v>
      </c>
      <c r="E405" s="22">
        <f t="shared" si="32"/>
        <v>21533</v>
      </c>
      <c r="F405" s="3">
        <v>9856.6200000000008</v>
      </c>
      <c r="G405" s="1">
        <v>1765</v>
      </c>
      <c r="H405" s="24">
        <f t="shared" si="33"/>
        <v>5.5844872521246467</v>
      </c>
      <c r="I405" s="25">
        <f t="shared" si="34"/>
        <v>0.54225514326847157</v>
      </c>
      <c r="J405" s="25">
        <f t="shared" si="35"/>
        <v>0.63470236247313994</v>
      </c>
    </row>
    <row r="406" spans="1:10" x14ac:dyDescent="0.25">
      <c r="A406" s="1">
        <v>4768</v>
      </c>
      <c r="B406" s="3">
        <v>16.850000000000001</v>
      </c>
      <c r="C406" s="3">
        <v>1.68</v>
      </c>
      <c r="D406" s="24">
        <f t="shared" si="31"/>
        <v>4616.6399999999994</v>
      </c>
      <c r="E406" s="22">
        <f t="shared" si="32"/>
        <v>46303.8</v>
      </c>
      <c r="F406" s="3">
        <v>21470.39</v>
      </c>
      <c r="G406" s="1">
        <v>2748</v>
      </c>
      <c r="H406" s="24">
        <f t="shared" si="33"/>
        <v>7.813096797671033</v>
      </c>
      <c r="I406" s="25">
        <f t="shared" si="34"/>
        <v>0.53631473010854402</v>
      </c>
      <c r="J406" s="25">
        <f t="shared" si="35"/>
        <v>0.78497642567275216</v>
      </c>
    </row>
    <row r="407" spans="1:10" x14ac:dyDescent="0.25">
      <c r="A407" s="1">
        <v>4770</v>
      </c>
      <c r="B407" s="3">
        <v>23.6</v>
      </c>
      <c r="C407" s="3">
        <v>2.95</v>
      </c>
      <c r="D407" s="24">
        <f t="shared" si="31"/>
        <v>2070.9</v>
      </c>
      <c r="E407" s="22">
        <f t="shared" si="32"/>
        <v>16567.2</v>
      </c>
      <c r="F407" s="3">
        <v>7474.89</v>
      </c>
      <c r="G407" s="1">
        <v>702</v>
      </c>
      <c r="H407" s="24">
        <f t="shared" si="33"/>
        <v>10.647991452991453</v>
      </c>
      <c r="I407" s="25">
        <f t="shared" si="34"/>
        <v>0.54881392148341301</v>
      </c>
      <c r="J407" s="25">
        <f t="shared" si="35"/>
        <v>0.72295244478514065</v>
      </c>
    </row>
    <row r="408" spans="1:10" x14ac:dyDescent="0.25">
      <c r="A408" s="1">
        <v>4771</v>
      </c>
      <c r="B408" s="3">
        <v>51.75</v>
      </c>
      <c r="C408" s="3">
        <v>9.81</v>
      </c>
      <c r="D408" s="24">
        <f t="shared" si="31"/>
        <v>7583.13</v>
      </c>
      <c r="E408" s="22">
        <f t="shared" si="32"/>
        <v>40002.75</v>
      </c>
      <c r="F408" s="3">
        <v>17513.77</v>
      </c>
      <c r="G408" s="1">
        <v>773</v>
      </c>
      <c r="H408" s="24">
        <f t="shared" si="33"/>
        <v>22.656882276843469</v>
      </c>
      <c r="I408" s="25">
        <f t="shared" si="34"/>
        <v>0.56218584972283148</v>
      </c>
      <c r="J408" s="25">
        <f t="shared" si="35"/>
        <v>0.56701897992265515</v>
      </c>
    </row>
    <row r="409" spans="1:10" x14ac:dyDescent="0.25">
      <c r="A409" s="1">
        <v>4773</v>
      </c>
      <c r="B409" s="3">
        <v>28.99</v>
      </c>
      <c r="C409" s="3">
        <v>8.39</v>
      </c>
      <c r="D409" s="24">
        <f t="shared" si="31"/>
        <v>5688.42</v>
      </c>
      <c r="E409" s="22">
        <f t="shared" si="32"/>
        <v>19655.219999999998</v>
      </c>
      <c r="F409" s="3">
        <v>8415.27</v>
      </c>
      <c r="G409" s="1">
        <v>678</v>
      </c>
      <c r="H409" s="24">
        <f t="shared" si="33"/>
        <v>12.411902654867257</v>
      </c>
      <c r="I409" s="25">
        <f t="shared" si="34"/>
        <v>0.57185572077036018</v>
      </c>
      <c r="J409" s="25">
        <f t="shared" si="35"/>
        <v>0.32403594893568471</v>
      </c>
    </row>
    <row r="410" spans="1:10" x14ac:dyDescent="0.25">
      <c r="A410" s="1">
        <v>4775</v>
      </c>
      <c r="B410" s="3">
        <v>26.75</v>
      </c>
      <c r="C410" s="3">
        <v>6.72</v>
      </c>
      <c r="D410" s="24">
        <f t="shared" si="31"/>
        <v>2950.08</v>
      </c>
      <c r="E410" s="22">
        <f t="shared" si="32"/>
        <v>11743.25</v>
      </c>
      <c r="F410" s="3">
        <v>5102.76</v>
      </c>
      <c r="G410" s="1">
        <v>439</v>
      </c>
      <c r="H410" s="24">
        <f t="shared" si="33"/>
        <v>11.623599088838269</v>
      </c>
      <c r="I410" s="25">
        <f t="shared" si="34"/>
        <v>0.56547293125838249</v>
      </c>
      <c r="J410" s="25">
        <f t="shared" si="35"/>
        <v>0.42186581379488747</v>
      </c>
    </row>
    <row r="411" spans="1:10" x14ac:dyDescent="0.25">
      <c r="A411" s="1">
        <v>4775</v>
      </c>
      <c r="B411" s="3">
        <v>21.7</v>
      </c>
      <c r="C411" s="3">
        <v>1.48</v>
      </c>
      <c r="D411" s="24">
        <f t="shared" si="31"/>
        <v>552.04</v>
      </c>
      <c r="E411" s="22">
        <f t="shared" si="32"/>
        <v>8094.0999999999995</v>
      </c>
      <c r="F411" s="3">
        <v>3689.57</v>
      </c>
      <c r="G411" s="1">
        <v>373</v>
      </c>
      <c r="H411" s="24">
        <f t="shared" si="33"/>
        <v>9.8916085790884729</v>
      </c>
      <c r="I411" s="25">
        <f t="shared" si="34"/>
        <v>0.54416550326781232</v>
      </c>
      <c r="J411" s="25">
        <f t="shared" si="35"/>
        <v>0.85037822835723398</v>
      </c>
    </row>
    <row r="412" spans="1:10" x14ac:dyDescent="0.25">
      <c r="A412" s="1">
        <v>4777</v>
      </c>
      <c r="B412" s="3">
        <v>19.2</v>
      </c>
      <c r="C412" s="3">
        <v>4.2</v>
      </c>
      <c r="D412" s="24">
        <f t="shared" si="31"/>
        <v>3288.6000000000004</v>
      </c>
      <c r="E412" s="22">
        <f t="shared" si="32"/>
        <v>15033.599999999999</v>
      </c>
      <c r="F412" s="3">
        <v>6973.95</v>
      </c>
      <c r="G412" s="1">
        <v>783</v>
      </c>
      <c r="H412" s="24">
        <f t="shared" si="33"/>
        <v>8.9067049808429122</v>
      </c>
      <c r="I412" s="25">
        <f t="shared" si="34"/>
        <v>0.53610911558109831</v>
      </c>
      <c r="J412" s="25">
        <f t="shared" si="35"/>
        <v>0.52844514227948292</v>
      </c>
    </row>
    <row r="413" spans="1:10" x14ac:dyDescent="0.25">
      <c r="A413" s="1">
        <v>4777</v>
      </c>
      <c r="B413" s="3">
        <v>16.350000000000001</v>
      </c>
      <c r="C413" s="3">
        <v>2.2000000000000002</v>
      </c>
      <c r="D413" s="24">
        <f t="shared" si="31"/>
        <v>1843.6000000000001</v>
      </c>
      <c r="E413" s="22">
        <f t="shared" si="32"/>
        <v>13701.300000000001</v>
      </c>
      <c r="F413" s="3">
        <v>5916.48</v>
      </c>
      <c r="G413" s="1">
        <v>838</v>
      </c>
      <c r="H413" s="24">
        <f t="shared" si="33"/>
        <v>7.060238663484486</v>
      </c>
      <c r="I413" s="25">
        <f t="shared" si="34"/>
        <v>0.56818112149941979</v>
      </c>
      <c r="J413" s="25">
        <f t="shared" si="35"/>
        <v>0.68839580290983826</v>
      </c>
    </row>
    <row r="414" spans="1:10" x14ac:dyDescent="0.25">
      <c r="A414" s="1">
        <v>4777</v>
      </c>
      <c r="B414" s="3">
        <v>18.75</v>
      </c>
      <c r="C414" s="3">
        <v>2.62</v>
      </c>
      <c r="D414" s="24">
        <f t="shared" si="31"/>
        <v>4461.8600000000006</v>
      </c>
      <c r="E414" s="22">
        <f t="shared" si="32"/>
        <v>31931.25</v>
      </c>
      <c r="F414" s="3">
        <v>14802.06</v>
      </c>
      <c r="G414" s="1">
        <v>1703</v>
      </c>
      <c r="H414" s="24">
        <f t="shared" si="33"/>
        <v>8.6917557251908395</v>
      </c>
      <c r="I414" s="25">
        <f t="shared" si="34"/>
        <v>0.53643969465648855</v>
      </c>
      <c r="J414" s="25">
        <f t="shared" si="35"/>
        <v>0.69856492947603233</v>
      </c>
    </row>
    <row r="415" spans="1:10" x14ac:dyDescent="0.25">
      <c r="A415" s="1">
        <v>4777</v>
      </c>
      <c r="B415" s="3">
        <v>28.2</v>
      </c>
      <c r="C415" s="3">
        <v>3.82</v>
      </c>
      <c r="D415" s="24">
        <f t="shared" si="31"/>
        <v>7720.2199999999993</v>
      </c>
      <c r="E415" s="22">
        <f t="shared" si="32"/>
        <v>56992.2</v>
      </c>
      <c r="F415" s="3">
        <v>25733.279999999999</v>
      </c>
      <c r="G415" s="1">
        <v>2021</v>
      </c>
      <c r="H415" s="24">
        <f t="shared" si="33"/>
        <v>12.732944087085601</v>
      </c>
      <c r="I415" s="25">
        <f t="shared" si="34"/>
        <v>0.54847716003242553</v>
      </c>
      <c r="J415" s="25">
        <f t="shared" si="35"/>
        <v>0.69999082899653675</v>
      </c>
    </row>
    <row r="416" spans="1:10" x14ac:dyDescent="0.25">
      <c r="A416" s="1">
        <v>4778</v>
      </c>
      <c r="B416" s="3">
        <v>21.35</v>
      </c>
      <c r="C416" s="3">
        <v>2.33</v>
      </c>
      <c r="D416" s="24">
        <f t="shared" si="31"/>
        <v>640.75</v>
      </c>
      <c r="E416" s="22">
        <f t="shared" si="32"/>
        <v>5871.25</v>
      </c>
      <c r="F416" s="3">
        <v>2905.72</v>
      </c>
      <c r="G416" s="1">
        <v>275</v>
      </c>
      <c r="H416" s="24">
        <f t="shared" si="33"/>
        <v>10.566254545454544</v>
      </c>
      <c r="I416" s="25">
        <f t="shared" si="34"/>
        <v>0.50509346391313614</v>
      </c>
      <c r="J416" s="25">
        <f t="shared" si="35"/>
        <v>0.7794866676761697</v>
      </c>
    </row>
    <row r="417" spans="1:10" x14ac:dyDescent="0.25">
      <c r="A417" s="1">
        <v>4781</v>
      </c>
      <c r="B417" s="3">
        <v>11.75</v>
      </c>
      <c r="C417" s="3">
        <v>0.86</v>
      </c>
      <c r="D417" s="24">
        <f t="shared" si="31"/>
        <v>2186.12</v>
      </c>
      <c r="E417" s="22">
        <f t="shared" si="32"/>
        <v>29868.5</v>
      </c>
      <c r="F417" s="3">
        <v>13542.69</v>
      </c>
      <c r="G417" s="1">
        <v>2542</v>
      </c>
      <c r="H417" s="24">
        <f t="shared" si="33"/>
        <v>5.3275727773406771</v>
      </c>
      <c r="I417" s="25">
        <f t="shared" si="34"/>
        <v>0.54658955086462324</v>
      </c>
      <c r="J417" s="25">
        <f t="shared" si="35"/>
        <v>0.83857564486819081</v>
      </c>
    </row>
    <row r="418" spans="1:10" x14ac:dyDescent="0.25">
      <c r="A418" s="1">
        <v>4783</v>
      </c>
      <c r="B418" s="3">
        <v>13.99</v>
      </c>
      <c r="C418" s="3">
        <v>2.4900000000000002</v>
      </c>
      <c r="D418" s="24">
        <f t="shared" si="31"/>
        <v>1015.9200000000001</v>
      </c>
      <c r="E418" s="22">
        <f t="shared" si="32"/>
        <v>5707.92</v>
      </c>
      <c r="F418" s="3">
        <v>2557.9299999999998</v>
      </c>
      <c r="G418" s="1">
        <v>408</v>
      </c>
      <c r="H418" s="24">
        <f t="shared" si="33"/>
        <v>6.2694362745098031</v>
      </c>
      <c r="I418" s="25">
        <f t="shared" si="34"/>
        <v>0.55186302541030718</v>
      </c>
      <c r="J418" s="25">
        <f t="shared" si="35"/>
        <v>0.60283510494814163</v>
      </c>
    </row>
    <row r="419" spans="1:10" x14ac:dyDescent="0.25">
      <c r="A419" s="1">
        <v>4785</v>
      </c>
      <c r="B419" s="3">
        <v>48.25</v>
      </c>
      <c r="C419" s="3">
        <v>4.3600000000000003</v>
      </c>
      <c r="D419" s="24">
        <f t="shared" si="31"/>
        <v>1011.5200000000001</v>
      </c>
      <c r="E419" s="22">
        <f t="shared" si="32"/>
        <v>11194</v>
      </c>
      <c r="F419" s="3">
        <v>4831.7299999999996</v>
      </c>
      <c r="G419" s="1">
        <v>232</v>
      </c>
      <c r="H419" s="24">
        <f t="shared" si="33"/>
        <v>20.8264224137931</v>
      </c>
      <c r="I419" s="25">
        <f t="shared" si="34"/>
        <v>0.56836430230480617</v>
      </c>
      <c r="J419" s="25">
        <f t="shared" si="35"/>
        <v>0.79065055373541149</v>
      </c>
    </row>
    <row r="420" spans="1:10" x14ac:dyDescent="0.25">
      <c r="A420" s="1">
        <v>4787</v>
      </c>
      <c r="B420" s="3">
        <v>29.25</v>
      </c>
      <c r="C420" s="3">
        <v>4.05</v>
      </c>
      <c r="D420" s="24">
        <f t="shared" si="31"/>
        <v>2458.35</v>
      </c>
      <c r="E420" s="22">
        <f t="shared" si="32"/>
        <v>17754.75</v>
      </c>
      <c r="F420" s="3">
        <v>7957.98</v>
      </c>
      <c r="G420" s="1">
        <v>607</v>
      </c>
      <c r="H420" s="24">
        <f t="shared" si="33"/>
        <v>13.110345963756178</v>
      </c>
      <c r="I420" s="25">
        <f t="shared" si="34"/>
        <v>0.55178304397414779</v>
      </c>
      <c r="J420" s="25">
        <f t="shared" si="35"/>
        <v>0.69108366696071111</v>
      </c>
    </row>
    <row r="421" spans="1:10" x14ac:dyDescent="0.25">
      <c r="A421" s="1">
        <v>4787</v>
      </c>
      <c r="B421" s="3">
        <v>23.49</v>
      </c>
      <c r="C421" s="3">
        <v>2.86</v>
      </c>
      <c r="D421" s="24">
        <f t="shared" si="31"/>
        <v>3492.06</v>
      </c>
      <c r="E421" s="22">
        <f t="shared" si="32"/>
        <v>28681.289999999997</v>
      </c>
      <c r="F421" s="3">
        <v>12398.41</v>
      </c>
      <c r="G421" s="1">
        <v>1221</v>
      </c>
      <c r="H421" s="24">
        <f t="shared" si="33"/>
        <v>10.154307944307945</v>
      </c>
      <c r="I421" s="25">
        <f t="shared" si="34"/>
        <v>0.56771783974849099</v>
      </c>
      <c r="J421" s="25">
        <f t="shared" si="35"/>
        <v>0.71834614277153286</v>
      </c>
    </row>
    <row r="422" spans="1:10" x14ac:dyDescent="0.25">
      <c r="A422" s="1">
        <v>4834</v>
      </c>
      <c r="B422" s="3">
        <v>19.350000000000001</v>
      </c>
      <c r="C422" s="3">
        <v>2.79</v>
      </c>
      <c r="D422" s="24">
        <f t="shared" si="31"/>
        <v>30575.61</v>
      </c>
      <c r="E422" s="22">
        <f t="shared" si="32"/>
        <v>212056.65000000002</v>
      </c>
      <c r="F422" s="3">
        <v>113973.32</v>
      </c>
      <c r="G422" s="1">
        <v>10959</v>
      </c>
      <c r="H422" s="24">
        <f t="shared" si="33"/>
        <v>10.399974450223562</v>
      </c>
      <c r="I422" s="25">
        <f t="shared" si="34"/>
        <v>0.4625336201434852</v>
      </c>
      <c r="J422" s="25">
        <f t="shared" si="35"/>
        <v>0.73173011016964329</v>
      </c>
    </row>
    <row r="423" spans="1:10" x14ac:dyDescent="0.25">
      <c r="A423" s="1">
        <v>4838</v>
      </c>
      <c r="B423" s="3">
        <v>19.850000000000001</v>
      </c>
      <c r="C423" s="3">
        <v>4.08</v>
      </c>
      <c r="D423" s="24">
        <f t="shared" si="31"/>
        <v>2190.96</v>
      </c>
      <c r="E423" s="22">
        <f t="shared" si="32"/>
        <v>10659.45</v>
      </c>
      <c r="F423" s="3">
        <v>5640.36</v>
      </c>
      <c r="G423" s="1">
        <v>537</v>
      </c>
      <c r="H423" s="24">
        <f t="shared" si="33"/>
        <v>10.503463687150838</v>
      </c>
      <c r="I423" s="25">
        <f t="shared" si="34"/>
        <v>0.47085825253648178</v>
      </c>
      <c r="J423" s="25">
        <f t="shared" si="35"/>
        <v>0.61155670914622473</v>
      </c>
    </row>
    <row r="424" spans="1:10" x14ac:dyDescent="0.25">
      <c r="A424" s="1">
        <v>4840</v>
      </c>
      <c r="B424" s="3">
        <v>15.65</v>
      </c>
      <c r="C424" s="3">
        <v>2.56</v>
      </c>
      <c r="D424" s="24">
        <f t="shared" si="31"/>
        <v>1971.2</v>
      </c>
      <c r="E424" s="22">
        <f t="shared" si="32"/>
        <v>12050.5</v>
      </c>
      <c r="F424" s="3">
        <v>6618.32</v>
      </c>
      <c r="G424" s="1">
        <v>770</v>
      </c>
      <c r="H424" s="24">
        <f t="shared" si="33"/>
        <v>8.595220779220778</v>
      </c>
      <c r="I424" s="25">
        <f t="shared" si="34"/>
        <v>0.45078461474627618</v>
      </c>
      <c r="J424" s="25">
        <f t="shared" si="35"/>
        <v>0.70216006478985593</v>
      </c>
    </row>
    <row r="425" spans="1:10" x14ac:dyDescent="0.25">
      <c r="A425" s="1">
        <v>4841</v>
      </c>
      <c r="B425" s="3">
        <v>17.989999999999998</v>
      </c>
      <c r="C425" s="3">
        <v>2.96</v>
      </c>
      <c r="D425" s="24">
        <f t="shared" si="31"/>
        <v>16129.039999999999</v>
      </c>
      <c r="E425" s="22">
        <f t="shared" si="32"/>
        <v>98027.51</v>
      </c>
      <c r="F425" s="3">
        <v>53978.559999999998</v>
      </c>
      <c r="G425" s="1">
        <v>5449</v>
      </c>
      <c r="H425" s="24">
        <f t="shared" si="33"/>
        <v>9.9061405762525236</v>
      </c>
      <c r="I425" s="25">
        <f t="shared" si="34"/>
        <v>0.44935294184255004</v>
      </c>
      <c r="J425" s="25">
        <f t="shared" si="35"/>
        <v>0.70119543759596403</v>
      </c>
    </row>
    <row r="426" spans="1:10" x14ac:dyDescent="0.25">
      <c r="A426" s="1">
        <v>4842</v>
      </c>
      <c r="B426" s="3">
        <v>25.99</v>
      </c>
      <c r="C426" s="3">
        <v>4.3600000000000003</v>
      </c>
      <c r="D426" s="24">
        <f t="shared" si="31"/>
        <v>23779.440000000002</v>
      </c>
      <c r="E426" s="22">
        <f t="shared" si="32"/>
        <v>141749.46</v>
      </c>
      <c r="F426" s="3">
        <v>77724.47</v>
      </c>
      <c r="G426" s="1">
        <v>5454</v>
      </c>
      <c r="H426" s="24">
        <f t="shared" si="33"/>
        <v>14.250911257792445</v>
      </c>
      <c r="I426" s="25">
        <f t="shared" si="34"/>
        <v>0.45167713513688162</v>
      </c>
      <c r="J426" s="25">
        <f t="shared" si="35"/>
        <v>0.6940546522864679</v>
      </c>
    </row>
    <row r="427" spans="1:10" x14ac:dyDescent="0.25">
      <c r="A427" s="1">
        <v>4844</v>
      </c>
      <c r="B427" s="3">
        <v>18.989999999999998</v>
      </c>
      <c r="C427" s="3">
        <v>4.82</v>
      </c>
      <c r="D427" s="24">
        <f t="shared" si="31"/>
        <v>8555.5</v>
      </c>
      <c r="E427" s="22">
        <f t="shared" si="32"/>
        <v>33707.25</v>
      </c>
      <c r="F427" s="3">
        <v>18386.21</v>
      </c>
      <c r="G427" s="1">
        <v>1775</v>
      </c>
      <c r="H427" s="24">
        <f t="shared" si="33"/>
        <v>10.358428169014084</v>
      </c>
      <c r="I427" s="25">
        <f t="shared" si="34"/>
        <v>0.45453248188446099</v>
      </c>
      <c r="J427" s="25">
        <f t="shared" si="35"/>
        <v>0.53467843563192197</v>
      </c>
    </row>
    <row r="428" spans="1:10" x14ac:dyDescent="0.25">
      <c r="A428" s="1">
        <v>4855</v>
      </c>
      <c r="B428" s="3">
        <v>14.35</v>
      </c>
      <c r="C428" s="3">
        <v>1.95</v>
      </c>
      <c r="D428" s="24">
        <f t="shared" si="31"/>
        <v>1513.2</v>
      </c>
      <c r="E428" s="22">
        <f t="shared" si="32"/>
        <v>11135.6</v>
      </c>
      <c r="F428" s="3">
        <v>6092.84</v>
      </c>
      <c r="G428" s="1">
        <v>776</v>
      </c>
      <c r="H428" s="24">
        <f t="shared" si="33"/>
        <v>7.8515979381443302</v>
      </c>
      <c r="I428" s="25">
        <f t="shared" si="34"/>
        <v>0.45285031789934982</v>
      </c>
      <c r="J428" s="25">
        <f t="shared" si="35"/>
        <v>0.75164291200819322</v>
      </c>
    </row>
    <row r="429" spans="1:10" x14ac:dyDescent="0.25">
      <c r="A429" s="1">
        <v>4856</v>
      </c>
      <c r="B429" s="3">
        <v>19.989999999999998</v>
      </c>
      <c r="C429" s="3">
        <v>2.86</v>
      </c>
      <c r="D429" s="24">
        <f t="shared" si="31"/>
        <v>1292.72</v>
      </c>
      <c r="E429" s="22">
        <f t="shared" si="32"/>
        <v>9035.48</v>
      </c>
      <c r="F429" s="3">
        <v>4920.72</v>
      </c>
      <c r="G429" s="1">
        <v>452</v>
      </c>
      <c r="H429" s="24">
        <f t="shared" si="33"/>
        <v>10.886548672566372</v>
      </c>
      <c r="I429" s="25">
        <f t="shared" si="34"/>
        <v>0.45540026650493381</v>
      </c>
      <c r="J429" s="25">
        <f t="shared" si="35"/>
        <v>0.73729047781625456</v>
      </c>
    </row>
    <row r="430" spans="1:10" x14ac:dyDescent="0.25">
      <c r="A430" s="1">
        <v>4865</v>
      </c>
      <c r="B430" s="3">
        <v>18.850000000000001</v>
      </c>
      <c r="C430" s="3">
        <v>4.29</v>
      </c>
      <c r="D430" s="24">
        <f t="shared" si="31"/>
        <v>1106.82</v>
      </c>
      <c r="E430" s="22">
        <f t="shared" si="32"/>
        <v>4863.3</v>
      </c>
      <c r="F430" s="3">
        <v>2610.9699999999998</v>
      </c>
      <c r="G430" s="1">
        <v>258</v>
      </c>
      <c r="H430" s="24">
        <f t="shared" si="33"/>
        <v>10.120038759689921</v>
      </c>
      <c r="I430" s="25">
        <f t="shared" si="34"/>
        <v>0.46312791725782915</v>
      </c>
      <c r="J430" s="25">
        <f t="shared" si="35"/>
        <v>0.57608858010624397</v>
      </c>
    </row>
    <row r="431" spans="1:10" x14ac:dyDescent="0.25">
      <c r="A431" s="1">
        <v>4866</v>
      </c>
      <c r="B431" s="3">
        <v>26.75</v>
      </c>
      <c r="C431" s="3">
        <v>6.38</v>
      </c>
      <c r="D431" s="24">
        <f t="shared" si="31"/>
        <v>912.34</v>
      </c>
      <c r="E431" s="22">
        <f t="shared" si="32"/>
        <v>3825.25</v>
      </c>
      <c r="F431" s="3">
        <v>2016.88</v>
      </c>
      <c r="G431" s="1">
        <v>143</v>
      </c>
      <c r="H431" s="24">
        <f t="shared" si="33"/>
        <v>14.104055944055945</v>
      </c>
      <c r="I431" s="25">
        <f t="shared" si="34"/>
        <v>0.47274557218482449</v>
      </c>
      <c r="J431" s="25">
        <f t="shared" si="35"/>
        <v>0.54764785212803935</v>
      </c>
    </row>
    <row r="432" spans="1:10" x14ac:dyDescent="0.25">
      <c r="A432" s="1">
        <v>4870</v>
      </c>
      <c r="B432" s="3">
        <v>24.49</v>
      </c>
      <c r="C432" s="3">
        <v>3.53</v>
      </c>
      <c r="D432" s="24">
        <f t="shared" si="31"/>
        <v>3508.8199999999997</v>
      </c>
      <c r="E432" s="22">
        <f t="shared" si="32"/>
        <v>24343.059999999998</v>
      </c>
      <c r="F432" s="3">
        <v>10615.29</v>
      </c>
      <c r="G432" s="1">
        <v>994</v>
      </c>
      <c r="H432" s="24">
        <f t="shared" si="33"/>
        <v>10.6793661971831</v>
      </c>
      <c r="I432" s="25">
        <f t="shared" si="34"/>
        <v>0.563929514202405</v>
      </c>
      <c r="J432" s="25">
        <f t="shared" si="35"/>
        <v>0.66945603935455378</v>
      </c>
    </row>
    <row r="433" spans="1:10" x14ac:dyDescent="0.25">
      <c r="A433" s="1">
        <v>4877</v>
      </c>
      <c r="B433" s="3">
        <v>22.75</v>
      </c>
      <c r="C433" s="3">
        <v>4.3499999999999996</v>
      </c>
      <c r="D433" s="24">
        <f t="shared" si="31"/>
        <v>2818.7999999999997</v>
      </c>
      <c r="E433" s="22">
        <f t="shared" si="32"/>
        <v>14742</v>
      </c>
      <c r="F433" s="3">
        <v>6720.18</v>
      </c>
      <c r="G433" s="1">
        <v>648</v>
      </c>
      <c r="H433" s="24">
        <f t="shared" si="33"/>
        <v>10.370648148148149</v>
      </c>
      <c r="I433" s="25">
        <f t="shared" si="34"/>
        <v>0.54414733414733407</v>
      </c>
      <c r="J433" s="25">
        <f t="shared" si="35"/>
        <v>0.58054694963527764</v>
      </c>
    </row>
    <row r="434" spans="1:10" x14ac:dyDescent="0.25">
      <c r="A434" s="1">
        <v>5003</v>
      </c>
      <c r="B434" s="3">
        <v>30.49</v>
      </c>
      <c r="C434" s="3">
        <v>7.71</v>
      </c>
      <c r="D434" s="24">
        <f t="shared" si="31"/>
        <v>9853.3799999999992</v>
      </c>
      <c r="E434" s="22">
        <f t="shared" si="32"/>
        <v>38966.22</v>
      </c>
      <c r="F434" s="3">
        <v>17291.07</v>
      </c>
      <c r="G434" s="1">
        <v>1278</v>
      </c>
      <c r="H434" s="24">
        <f t="shared" si="33"/>
        <v>13.529788732394366</v>
      </c>
      <c r="I434" s="25">
        <f t="shared" si="34"/>
        <v>0.55625487922616046</v>
      </c>
      <c r="J434" s="25">
        <f t="shared" si="35"/>
        <v>0.43014631251854279</v>
      </c>
    </row>
    <row r="435" spans="1:10" x14ac:dyDescent="0.25">
      <c r="A435" s="1">
        <v>5007</v>
      </c>
      <c r="B435" s="3">
        <v>21.49</v>
      </c>
      <c r="C435" s="3">
        <v>6.21</v>
      </c>
      <c r="D435" s="24">
        <f t="shared" si="31"/>
        <v>4775.49</v>
      </c>
      <c r="E435" s="22">
        <f t="shared" si="32"/>
        <v>16525.809999999998</v>
      </c>
      <c r="F435" s="3">
        <v>7419.1</v>
      </c>
      <c r="G435" s="1">
        <v>769</v>
      </c>
      <c r="H435" s="24">
        <f t="shared" si="33"/>
        <v>9.6477243172951894</v>
      </c>
      <c r="I435" s="25">
        <f t="shared" si="34"/>
        <v>0.55105982702209444</v>
      </c>
      <c r="J435" s="25">
        <f t="shared" si="35"/>
        <v>0.3563248911593051</v>
      </c>
    </row>
    <row r="436" spans="1:10" x14ac:dyDescent="0.25">
      <c r="A436" s="1">
        <v>5010</v>
      </c>
      <c r="B436" s="3">
        <v>17.2</v>
      </c>
      <c r="C436" s="3">
        <v>3.65</v>
      </c>
      <c r="D436" s="24">
        <f t="shared" si="31"/>
        <v>412.45</v>
      </c>
      <c r="E436" s="22">
        <f t="shared" si="32"/>
        <v>1943.6</v>
      </c>
      <c r="F436" s="3">
        <v>913.65</v>
      </c>
      <c r="G436" s="1">
        <v>113</v>
      </c>
      <c r="H436" s="24">
        <f t="shared" si="33"/>
        <v>8.0853982300884955</v>
      </c>
      <c r="I436" s="25">
        <f t="shared" si="34"/>
        <v>0.52991870755299442</v>
      </c>
      <c r="J436" s="25">
        <f t="shared" si="35"/>
        <v>0.54856892683193781</v>
      </c>
    </row>
    <row r="437" spans="1:10" x14ac:dyDescent="0.25">
      <c r="A437" s="1">
        <v>5012</v>
      </c>
      <c r="B437" s="3">
        <v>18.25</v>
      </c>
      <c r="C437" s="3">
        <v>3.88</v>
      </c>
      <c r="D437" s="24">
        <f t="shared" si="31"/>
        <v>248.32</v>
      </c>
      <c r="E437" s="22">
        <f t="shared" si="32"/>
        <v>1168</v>
      </c>
      <c r="F437" s="3">
        <v>551.95000000000005</v>
      </c>
      <c r="G437" s="1">
        <v>64</v>
      </c>
      <c r="H437" s="24">
        <f t="shared" si="33"/>
        <v>8.6242187500000007</v>
      </c>
      <c r="I437" s="25">
        <f t="shared" si="34"/>
        <v>0.52744006849315062</v>
      </c>
      <c r="J437" s="25">
        <f t="shared" si="35"/>
        <v>0.55010417610290796</v>
      </c>
    </row>
    <row r="438" spans="1:10" x14ac:dyDescent="0.25">
      <c r="A438" s="1">
        <v>5014</v>
      </c>
      <c r="B438" s="3">
        <v>20.350000000000001</v>
      </c>
      <c r="C438" s="3">
        <v>4.6100000000000003</v>
      </c>
      <c r="D438" s="24">
        <f t="shared" si="31"/>
        <v>87.59</v>
      </c>
      <c r="E438" s="22">
        <f t="shared" si="32"/>
        <v>386.65000000000003</v>
      </c>
      <c r="F438" s="3">
        <v>196.09</v>
      </c>
      <c r="G438" s="1">
        <v>19</v>
      </c>
      <c r="H438" s="24">
        <f t="shared" si="33"/>
        <v>10.320526315789474</v>
      </c>
      <c r="I438" s="25">
        <f t="shared" si="34"/>
        <v>0.49284882969093496</v>
      </c>
      <c r="J438" s="25">
        <f t="shared" si="35"/>
        <v>0.55331735427609763</v>
      </c>
    </row>
    <row r="439" spans="1:10" x14ac:dyDescent="0.25">
      <c r="A439" s="1">
        <v>5016</v>
      </c>
      <c r="B439" s="3">
        <v>21.49</v>
      </c>
      <c r="C439" s="3">
        <v>4.5999999999999996</v>
      </c>
      <c r="D439" s="24">
        <f t="shared" si="31"/>
        <v>473.79999999999995</v>
      </c>
      <c r="E439" s="22">
        <f t="shared" si="32"/>
        <v>2213.4699999999998</v>
      </c>
      <c r="F439" s="3">
        <v>1028.47</v>
      </c>
      <c r="G439" s="1">
        <v>103</v>
      </c>
      <c r="H439" s="24">
        <f t="shared" si="33"/>
        <v>9.9851456310679616</v>
      </c>
      <c r="I439" s="25">
        <f t="shared" si="34"/>
        <v>0.53535850948962482</v>
      </c>
      <c r="J439" s="25">
        <f t="shared" si="35"/>
        <v>0.53931568251869288</v>
      </c>
    </row>
    <row r="440" spans="1:10" x14ac:dyDescent="0.25">
      <c r="A440" s="1">
        <v>5018</v>
      </c>
      <c r="B440" s="3">
        <v>12.85</v>
      </c>
      <c r="C440" s="3">
        <v>3.28</v>
      </c>
      <c r="D440" s="24">
        <f t="shared" si="31"/>
        <v>2643.68</v>
      </c>
      <c r="E440" s="22">
        <f t="shared" si="32"/>
        <v>10357.1</v>
      </c>
      <c r="F440" s="3">
        <v>4206.12</v>
      </c>
      <c r="G440" s="1">
        <v>806</v>
      </c>
      <c r="H440" s="24">
        <f t="shared" si="33"/>
        <v>5.2185111662531014</v>
      </c>
      <c r="I440" s="25">
        <f t="shared" si="34"/>
        <v>0.59389018161454465</v>
      </c>
      <c r="J440" s="25">
        <f t="shared" si="35"/>
        <v>0.37146824151474517</v>
      </c>
    </row>
    <row r="441" spans="1:10" x14ac:dyDescent="0.25">
      <c r="A441" s="1">
        <v>5071</v>
      </c>
      <c r="B441" s="3">
        <v>11.49</v>
      </c>
      <c r="C441" s="3">
        <v>1.72</v>
      </c>
      <c r="D441" s="24">
        <f t="shared" si="31"/>
        <v>1174.76</v>
      </c>
      <c r="E441" s="22">
        <f t="shared" si="32"/>
        <v>7847.67</v>
      </c>
      <c r="F441" s="3">
        <v>3394.93</v>
      </c>
      <c r="G441" s="1">
        <v>683</v>
      </c>
      <c r="H441" s="24">
        <f t="shared" si="33"/>
        <v>4.9706149341142014</v>
      </c>
      <c r="I441" s="25">
        <f t="shared" si="34"/>
        <v>0.56739643741390766</v>
      </c>
      <c r="J441" s="25">
        <f t="shared" si="35"/>
        <v>0.6539663557127835</v>
      </c>
    </row>
    <row r="442" spans="1:10" x14ac:dyDescent="0.25">
      <c r="A442" s="1">
        <v>5107</v>
      </c>
      <c r="B442" s="3">
        <v>10.49</v>
      </c>
      <c r="C442" s="3">
        <v>2.3199999999999998</v>
      </c>
      <c r="D442" s="24">
        <f t="shared" si="31"/>
        <v>2143.6799999999998</v>
      </c>
      <c r="E442" s="22">
        <f t="shared" si="32"/>
        <v>9692.76</v>
      </c>
      <c r="F442" s="3">
        <v>4315.4399999999996</v>
      </c>
      <c r="G442" s="1">
        <v>924</v>
      </c>
      <c r="H442" s="24">
        <f t="shared" si="33"/>
        <v>4.6703896103896101</v>
      </c>
      <c r="I442" s="25">
        <f t="shared" si="34"/>
        <v>0.55477696755103811</v>
      </c>
      <c r="J442" s="25">
        <f t="shared" si="35"/>
        <v>0.50325343418052393</v>
      </c>
    </row>
    <row r="443" spans="1:10" x14ac:dyDescent="0.25">
      <c r="A443" s="1">
        <v>5121</v>
      </c>
      <c r="B443" s="3">
        <v>13.99</v>
      </c>
      <c r="C443" s="3">
        <v>2.96</v>
      </c>
      <c r="D443" s="24">
        <f t="shared" si="31"/>
        <v>1592.48</v>
      </c>
      <c r="E443" s="22">
        <f t="shared" si="32"/>
        <v>7526.62</v>
      </c>
      <c r="F443" s="3">
        <v>3208.97</v>
      </c>
      <c r="G443" s="1">
        <v>538</v>
      </c>
      <c r="H443" s="24">
        <f t="shared" si="33"/>
        <v>5.9646282527881036</v>
      </c>
      <c r="I443" s="25">
        <f t="shared" si="34"/>
        <v>0.57365058950764081</v>
      </c>
      <c r="J443" s="25">
        <f t="shared" si="35"/>
        <v>0.50374107579690675</v>
      </c>
    </row>
    <row r="444" spans="1:10" x14ac:dyDescent="0.25">
      <c r="A444" s="1">
        <v>5153</v>
      </c>
      <c r="B444" s="3">
        <v>13.45</v>
      </c>
      <c r="C444" s="3">
        <v>2.41</v>
      </c>
      <c r="D444" s="24">
        <f t="shared" si="31"/>
        <v>1318.27</v>
      </c>
      <c r="E444" s="22">
        <f t="shared" si="32"/>
        <v>7357.15</v>
      </c>
      <c r="F444" s="3">
        <v>3115.85</v>
      </c>
      <c r="G444" s="1">
        <v>547</v>
      </c>
      <c r="H444" s="24">
        <f t="shared" si="33"/>
        <v>5.6962522851919557</v>
      </c>
      <c r="I444" s="25">
        <f t="shared" si="34"/>
        <v>0.576486818944836</v>
      </c>
      <c r="J444" s="25">
        <f t="shared" si="35"/>
        <v>0.57691480655358884</v>
      </c>
    </row>
    <row r="445" spans="1:10" x14ac:dyDescent="0.25">
      <c r="A445" s="1">
        <v>5154</v>
      </c>
      <c r="B445" s="3">
        <v>18.489999999999998</v>
      </c>
      <c r="C445" s="3">
        <v>3.59</v>
      </c>
      <c r="D445" s="24">
        <f t="shared" si="31"/>
        <v>915.44999999999993</v>
      </c>
      <c r="E445" s="22">
        <f t="shared" si="32"/>
        <v>4714.95</v>
      </c>
      <c r="F445" s="3">
        <v>2096.08</v>
      </c>
      <c r="G445" s="1">
        <v>255</v>
      </c>
      <c r="H445" s="24">
        <f t="shared" si="33"/>
        <v>8.2199215686274503</v>
      </c>
      <c r="I445" s="25">
        <f t="shared" si="34"/>
        <v>0.55543961229705507</v>
      </c>
      <c r="J445" s="25">
        <f t="shared" si="35"/>
        <v>0.5632561734284951</v>
      </c>
    </row>
    <row r="446" spans="1:10" x14ac:dyDescent="0.25">
      <c r="A446" s="1">
        <v>5160</v>
      </c>
      <c r="B446" s="3">
        <v>18.850000000000001</v>
      </c>
      <c r="C446" s="3">
        <v>5.15</v>
      </c>
      <c r="D446" s="24">
        <f t="shared" si="31"/>
        <v>4130.3</v>
      </c>
      <c r="E446" s="22">
        <f t="shared" si="32"/>
        <v>15117.7</v>
      </c>
      <c r="F446" s="3">
        <v>6508.54</v>
      </c>
      <c r="G446" s="1">
        <v>802</v>
      </c>
      <c r="H446" s="24">
        <f t="shared" si="33"/>
        <v>8.115386533665836</v>
      </c>
      <c r="I446" s="25">
        <f t="shared" si="34"/>
        <v>0.56947551545539332</v>
      </c>
      <c r="J446" s="25">
        <f t="shared" si="35"/>
        <v>0.36540299360532469</v>
      </c>
    </row>
    <row r="447" spans="1:10" x14ac:dyDescent="0.25">
      <c r="A447" s="1">
        <v>5180</v>
      </c>
      <c r="B447" s="3">
        <v>42.85</v>
      </c>
      <c r="C447" s="3">
        <v>8.3000000000000007</v>
      </c>
      <c r="D447" s="24">
        <f t="shared" si="31"/>
        <v>15180.7</v>
      </c>
      <c r="E447" s="22">
        <f t="shared" si="32"/>
        <v>78372.650000000009</v>
      </c>
      <c r="F447" s="3">
        <v>35104.589999999997</v>
      </c>
      <c r="G447" s="1">
        <v>1829</v>
      </c>
      <c r="H447" s="24">
        <f t="shared" si="33"/>
        <v>19.193324220885728</v>
      </c>
      <c r="I447" s="25">
        <f t="shared" si="34"/>
        <v>0.55208111503183832</v>
      </c>
      <c r="J447" s="25">
        <f t="shared" si="35"/>
        <v>0.56755797461243662</v>
      </c>
    </row>
    <row r="448" spans="1:10" x14ac:dyDescent="0.25">
      <c r="A448" s="1">
        <v>5201</v>
      </c>
      <c r="B448" s="3">
        <v>14.49</v>
      </c>
      <c r="C448" s="3">
        <v>4.1900000000000004</v>
      </c>
      <c r="D448" s="24">
        <f t="shared" si="31"/>
        <v>4680.2300000000005</v>
      </c>
      <c r="E448" s="22">
        <f t="shared" si="32"/>
        <v>16185.33</v>
      </c>
      <c r="F448" s="3">
        <v>7123.09</v>
      </c>
      <c r="G448" s="1">
        <v>1117</v>
      </c>
      <c r="H448" s="24">
        <f t="shared" si="33"/>
        <v>6.3769829901521939</v>
      </c>
      <c r="I448" s="25">
        <f t="shared" si="34"/>
        <v>0.55990455554505214</v>
      </c>
      <c r="J448" s="25">
        <f t="shared" si="35"/>
        <v>0.34294947838648676</v>
      </c>
    </row>
    <row r="449" spans="1:10" x14ac:dyDescent="0.25">
      <c r="A449" s="1">
        <v>5211</v>
      </c>
      <c r="B449" s="3">
        <v>23.49</v>
      </c>
      <c r="C449" s="3">
        <v>6.81</v>
      </c>
      <c r="D449" s="24">
        <f t="shared" si="31"/>
        <v>1899.9899999999998</v>
      </c>
      <c r="E449" s="22">
        <f t="shared" si="32"/>
        <v>6553.7099999999991</v>
      </c>
      <c r="F449" s="3">
        <v>2833.25</v>
      </c>
      <c r="G449" s="1">
        <v>279</v>
      </c>
      <c r="H449" s="24">
        <f t="shared" si="33"/>
        <v>10.155017921146953</v>
      </c>
      <c r="I449" s="25">
        <f t="shared" si="34"/>
        <v>0.56768761510655796</v>
      </c>
      <c r="J449" s="25">
        <f t="shared" si="35"/>
        <v>0.3293955704579547</v>
      </c>
    </row>
    <row r="450" spans="1:10" x14ac:dyDescent="0.25">
      <c r="A450" s="1">
        <v>5707</v>
      </c>
      <c r="B450" s="3">
        <v>85</v>
      </c>
      <c r="C450" s="3">
        <v>50.5</v>
      </c>
      <c r="D450" s="24">
        <f t="shared" si="31"/>
        <v>50.5</v>
      </c>
      <c r="E450" s="22">
        <f t="shared" si="32"/>
        <v>85</v>
      </c>
      <c r="F450" s="3">
        <v>79.989999999999995</v>
      </c>
      <c r="G450" s="1">
        <v>1</v>
      </c>
      <c r="H450" s="24">
        <f t="shared" si="33"/>
        <v>79.989999999999995</v>
      </c>
      <c r="I450" s="25">
        <f t="shared" si="34"/>
        <v>5.8941176470588295E-2</v>
      </c>
      <c r="J450" s="25">
        <f t="shared" si="35"/>
        <v>0.36867108388548564</v>
      </c>
    </row>
    <row r="451" spans="1:10" x14ac:dyDescent="0.25">
      <c r="A451" s="1">
        <v>5720</v>
      </c>
      <c r="B451" s="3">
        <v>9.25</v>
      </c>
      <c r="C451" s="3">
        <v>0.93</v>
      </c>
      <c r="D451" s="24">
        <f t="shared" ref="D451:D514" si="36">+C451*G451</f>
        <v>1351.29</v>
      </c>
      <c r="E451" s="22">
        <f t="shared" ref="E451:E514" si="37">B451*G451</f>
        <v>13440.25</v>
      </c>
      <c r="F451" s="3">
        <v>7100.43</v>
      </c>
      <c r="G451" s="1">
        <v>1453</v>
      </c>
      <c r="H451" s="24">
        <f t="shared" ref="H451:H514" si="38">+F451/G451</f>
        <v>4.8867377838953887</v>
      </c>
      <c r="I451" s="25">
        <f t="shared" ref="I451:I514" si="39">(B451-H451)/B451</f>
        <v>0.47170402336266071</v>
      </c>
      <c r="J451" s="25">
        <f t="shared" ref="J451:J514" si="40">(H451-C451)/H451</f>
        <v>0.80968899066676236</v>
      </c>
    </row>
    <row r="452" spans="1:10" x14ac:dyDescent="0.25">
      <c r="A452" s="1">
        <v>5730</v>
      </c>
      <c r="B452" s="3">
        <v>15.75</v>
      </c>
      <c r="C452" s="3">
        <v>1.53</v>
      </c>
      <c r="D452" s="24">
        <f t="shared" si="36"/>
        <v>1906.38</v>
      </c>
      <c r="E452" s="22">
        <f t="shared" si="37"/>
        <v>19624.5</v>
      </c>
      <c r="F452" s="3">
        <v>10559.47</v>
      </c>
      <c r="G452" s="1">
        <v>1246</v>
      </c>
      <c r="H452" s="24">
        <f t="shared" si="38"/>
        <v>8.4746950240770467</v>
      </c>
      <c r="I452" s="25">
        <f t="shared" si="39"/>
        <v>0.4619241254554256</v>
      </c>
      <c r="J452" s="25">
        <f t="shared" si="40"/>
        <v>0.81946252984288037</v>
      </c>
    </row>
    <row r="453" spans="1:10" x14ac:dyDescent="0.25">
      <c r="A453" s="1">
        <v>5750</v>
      </c>
      <c r="B453" s="3">
        <v>2.99</v>
      </c>
      <c r="C453" s="3">
        <v>0.49</v>
      </c>
      <c r="D453" s="24">
        <f t="shared" si="36"/>
        <v>2027.62</v>
      </c>
      <c r="E453" s="22">
        <f t="shared" si="37"/>
        <v>12372.62</v>
      </c>
      <c r="F453" s="3">
        <v>6743.51</v>
      </c>
      <c r="G453" s="1">
        <v>4138</v>
      </c>
      <c r="H453" s="24">
        <f t="shared" si="38"/>
        <v>1.629654422426293</v>
      </c>
      <c r="I453" s="25">
        <f t="shared" si="39"/>
        <v>0.45496507611160775</v>
      </c>
      <c r="J453" s="25">
        <f t="shared" si="40"/>
        <v>0.69932275625008344</v>
      </c>
    </row>
    <row r="454" spans="1:10" x14ac:dyDescent="0.25">
      <c r="A454" s="1">
        <v>5760</v>
      </c>
      <c r="B454" s="3">
        <v>3.25</v>
      </c>
      <c r="C454" s="3">
        <v>0.5</v>
      </c>
      <c r="D454" s="24">
        <f t="shared" si="36"/>
        <v>1359</v>
      </c>
      <c r="E454" s="22">
        <f t="shared" si="37"/>
        <v>8833.5</v>
      </c>
      <c r="F454" s="3">
        <v>4683.6499999999996</v>
      </c>
      <c r="G454" s="1">
        <v>2718</v>
      </c>
      <c r="H454" s="24">
        <f t="shared" si="38"/>
        <v>1.7231972038263428</v>
      </c>
      <c r="I454" s="25">
        <f t="shared" si="39"/>
        <v>0.4697854757457407</v>
      </c>
      <c r="J454" s="25">
        <f t="shared" si="40"/>
        <v>0.70984168330255248</v>
      </c>
    </row>
    <row r="455" spans="1:10" x14ac:dyDescent="0.25">
      <c r="A455" s="1">
        <v>5761</v>
      </c>
      <c r="B455" s="3">
        <v>4.5</v>
      </c>
      <c r="C455" s="3">
        <v>0.62</v>
      </c>
      <c r="D455" s="24">
        <f t="shared" si="36"/>
        <v>2261.7599999999998</v>
      </c>
      <c r="E455" s="22">
        <f t="shared" si="37"/>
        <v>16416</v>
      </c>
      <c r="F455" s="3">
        <v>8975.7999999999993</v>
      </c>
      <c r="G455" s="1">
        <v>3648</v>
      </c>
      <c r="H455" s="24">
        <f t="shared" si="38"/>
        <v>2.4604714912280699</v>
      </c>
      <c r="I455" s="25">
        <f t="shared" si="39"/>
        <v>0.45322855750487334</v>
      </c>
      <c r="J455" s="25">
        <f t="shared" si="40"/>
        <v>0.74801577575257905</v>
      </c>
    </row>
    <row r="456" spans="1:10" x14ac:dyDescent="0.25">
      <c r="A456" s="1">
        <v>5762</v>
      </c>
      <c r="B456" s="3">
        <v>3.9</v>
      </c>
      <c r="C456" s="3">
        <v>0.48</v>
      </c>
      <c r="D456" s="24">
        <f t="shared" si="36"/>
        <v>2228.64</v>
      </c>
      <c r="E456" s="22">
        <f t="shared" si="37"/>
        <v>18107.7</v>
      </c>
      <c r="F456" s="3">
        <v>9900.11</v>
      </c>
      <c r="G456" s="1">
        <v>4643</v>
      </c>
      <c r="H456" s="24">
        <f t="shared" si="38"/>
        <v>2.1322657764376483</v>
      </c>
      <c r="I456" s="25">
        <f t="shared" si="39"/>
        <v>0.45326518552880812</v>
      </c>
      <c r="J456" s="25">
        <f t="shared" si="40"/>
        <v>0.77488734973651807</v>
      </c>
    </row>
    <row r="457" spans="1:10" x14ac:dyDescent="0.25">
      <c r="A457" s="1">
        <v>5763</v>
      </c>
      <c r="B457" s="3">
        <v>3.9</v>
      </c>
      <c r="C457" s="3">
        <v>0.5</v>
      </c>
      <c r="D457" s="24">
        <f t="shared" si="36"/>
        <v>3221</v>
      </c>
      <c r="E457" s="22">
        <f t="shared" si="37"/>
        <v>25123.8</v>
      </c>
      <c r="F457" s="3">
        <v>13721.22</v>
      </c>
      <c r="G457" s="1">
        <v>6442</v>
      </c>
      <c r="H457" s="24">
        <f t="shared" si="38"/>
        <v>2.1299627444892888</v>
      </c>
      <c r="I457" s="25">
        <f t="shared" si="39"/>
        <v>0.45385570654120799</v>
      </c>
      <c r="J457" s="25">
        <f t="shared" si="40"/>
        <v>0.76525411005726895</v>
      </c>
    </row>
    <row r="458" spans="1:10" x14ac:dyDescent="0.25">
      <c r="A458" s="1">
        <v>5770</v>
      </c>
      <c r="B458" s="3">
        <v>8.99</v>
      </c>
      <c r="C458" s="3">
        <v>1.9</v>
      </c>
      <c r="D458" s="24">
        <f t="shared" si="36"/>
        <v>1582.6999999999998</v>
      </c>
      <c r="E458" s="22">
        <f t="shared" si="37"/>
        <v>7488.67</v>
      </c>
      <c r="F458" s="3">
        <v>4032.73</v>
      </c>
      <c r="G458" s="1">
        <v>833</v>
      </c>
      <c r="H458" s="24">
        <f t="shared" si="38"/>
        <v>4.8412124849939975</v>
      </c>
      <c r="I458" s="25">
        <f t="shared" si="39"/>
        <v>0.46148915628542853</v>
      </c>
      <c r="J458" s="25">
        <f t="shared" si="40"/>
        <v>0.60753633394747475</v>
      </c>
    </row>
    <row r="459" spans="1:10" x14ac:dyDescent="0.25">
      <c r="A459" s="1">
        <v>5770</v>
      </c>
      <c r="B459" s="3">
        <v>4.8</v>
      </c>
      <c r="C459" s="3">
        <v>1.02</v>
      </c>
      <c r="D459" s="24">
        <f t="shared" si="36"/>
        <v>10191.84</v>
      </c>
      <c r="E459" s="22">
        <f t="shared" si="37"/>
        <v>47961.599999999999</v>
      </c>
      <c r="F459" s="3">
        <v>26045.75</v>
      </c>
      <c r="G459" s="1">
        <v>9992</v>
      </c>
      <c r="H459" s="24">
        <f t="shared" si="38"/>
        <v>2.6066603282626102</v>
      </c>
      <c r="I459" s="25">
        <f t="shared" si="39"/>
        <v>0.45694576494528955</v>
      </c>
      <c r="J459" s="25">
        <f t="shared" si="40"/>
        <v>0.60869470067093479</v>
      </c>
    </row>
    <row r="460" spans="1:10" x14ac:dyDescent="0.25">
      <c r="A460" s="1">
        <v>5772</v>
      </c>
      <c r="B460" s="3">
        <v>8.6</v>
      </c>
      <c r="C460" s="3">
        <v>1.42</v>
      </c>
      <c r="D460" s="24">
        <f t="shared" si="36"/>
        <v>438.78</v>
      </c>
      <c r="E460" s="22">
        <f t="shared" si="37"/>
        <v>2657.4</v>
      </c>
      <c r="F460" s="3">
        <v>1385.48</v>
      </c>
      <c r="G460" s="1">
        <v>309</v>
      </c>
      <c r="H460" s="24">
        <f t="shared" si="38"/>
        <v>4.4837540453074434</v>
      </c>
      <c r="I460" s="25">
        <f t="shared" si="39"/>
        <v>0.47863325054564609</v>
      </c>
      <c r="J460" s="25">
        <f t="shared" si="40"/>
        <v>0.68330109420561824</v>
      </c>
    </row>
    <row r="461" spans="1:10" x14ac:dyDescent="0.25">
      <c r="A461" s="1">
        <v>6010</v>
      </c>
      <c r="B461" s="3">
        <v>9.3000000000000007</v>
      </c>
      <c r="C461" s="3">
        <v>1.1599999999999999</v>
      </c>
      <c r="D461" s="24">
        <f t="shared" si="36"/>
        <v>1483.6399999999999</v>
      </c>
      <c r="E461" s="22">
        <f t="shared" si="37"/>
        <v>11894.7</v>
      </c>
      <c r="F461" s="3">
        <v>6221.85</v>
      </c>
      <c r="G461" s="1">
        <v>1279</v>
      </c>
      <c r="H461" s="24">
        <f t="shared" si="38"/>
        <v>4.8646207974980458</v>
      </c>
      <c r="I461" s="25">
        <f t="shared" si="39"/>
        <v>0.47692249489268329</v>
      </c>
      <c r="J461" s="25">
        <f t="shared" si="40"/>
        <v>0.76154359233989888</v>
      </c>
    </row>
    <row r="462" spans="1:10" x14ac:dyDescent="0.25">
      <c r="A462" s="1">
        <v>6020</v>
      </c>
      <c r="B462" s="3">
        <v>7.35</v>
      </c>
      <c r="C462" s="3">
        <v>1.06</v>
      </c>
      <c r="D462" s="24">
        <f t="shared" si="36"/>
        <v>1548.66</v>
      </c>
      <c r="E462" s="22">
        <f t="shared" si="37"/>
        <v>10738.35</v>
      </c>
      <c r="F462" s="3">
        <v>5796.28</v>
      </c>
      <c r="G462" s="1">
        <v>1461</v>
      </c>
      <c r="H462" s="24">
        <f t="shared" si="38"/>
        <v>3.9673374401095138</v>
      </c>
      <c r="I462" s="25">
        <f t="shared" si="39"/>
        <v>0.46022619862455594</v>
      </c>
      <c r="J462" s="25">
        <f t="shared" si="40"/>
        <v>0.73281829035174284</v>
      </c>
    </row>
    <row r="463" spans="1:10" x14ac:dyDescent="0.25">
      <c r="A463" s="1">
        <v>6030</v>
      </c>
      <c r="B463" s="3">
        <v>28.65</v>
      </c>
      <c r="C463" s="3">
        <v>4.8</v>
      </c>
      <c r="D463" s="24">
        <f t="shared" si="36"/>
        <v>763.19999999999993</v>
      </c>
      <c r="E463" s="22">
        <f t="shared" si="37"/>
        <v>4555.3499999999995</v>
      </c>
      <c r="F463" s="3">
        <v>2485.31</v>
      </c>
      <c r="G463" s="1">
        <v>159</v>
      </c>
      <c r="H463" s="24">
        <f t="shared" si="38"/>
        <v>15.630880503144654</v>
      </c>
      <c r="I463" s="25">
        <f t="shared" si="39"/>
        <v>0.45441952868605046</v>
      </c>
      <c r="J463" s="25">
        <f t="shared" si="40"/>
        <v>0.69291557190048736</v>
      </c>
    </row>
    <row r="464" spans="1:10" x14ac:dyDescent="0.25">
      <c r="A464" s="1">
        <v>6032</v>
      </c>
      <c r="B464" s="3">
        <v>14.9</v>
      </c>
      <c r="C464" s="3">
        <v>2.73</v>
      </c>
      <c r="D464" s="24">
        <f t="shared" si="36"/>
        <v>559.65</v>
      </c>
      <c r="E464" s="22">
        <f t="shared" si="37"/>
        <v>3054.5</v>
      </c>
      <c r="F464" s="3">
        <v>1702.51</v>
      </c>
      <c r="G464" s="1">
        <v>205</v>
      </c>
      <c r="H464" s="24">
        <f t="shared" si="38"/>
        <v>8.3049268292682932</v>
      </c>
      <c r="I464" s="25">
        <f t="shared" si="39"/>
        <v>0.44262236045179243</v>
      </c>
      <c r="J464" s="25">
        <f t="shared" si="40"/>
        <v>0.67127946385043258</v>
      </c>
    </row>
    <row r="465" spans="1:10" x14ac:dyDescent="0.25">
      <c r="A465" s="1">
        <v>6034</v>
      </c>
      <c r="B465" s="3">
        <v>18.3</v>
      </c>
      <c r="C465" s="3">
        <v>1.32</v>
      </c>
      <c r="D465" s="24">
        <f t="shared" si="36"/>
        <v>212.52</v>
      </c>
      <c r="E465" s="22">
        <f t="shared" si="37"/>
        <v>2946.3</v>
      </c>
      <c r="F465" s="3">
        <v>1531.68</v>
      </c>
      <c r="G465" s="1">
        <v>161</v>
      </c>
      <c r="H465" s="24">
        <f t="shared" si="38"/>
        <v>9.513540372670807</v>
      </c>
      <c r="I465" s="25">
        <f t="shared" si="39"/>
        <v>0.48013440586498324</v>
      </c>
      <c r="J465" s="25">
        <f t="shared" si="40"/>
        <v>0.86125039172673135</v>
      </c>
    </row>
    <row r="466" spans="1:10" x14ac:dyDescent="0.25">
      <c r="A466" s="1">
        <v>6036</v>
      </c>
      <c r="B466" s="3">
        <v>55.7</v>
      </c>
      <c r="C466" s="3">
        <v>9.16</v>
      </c>
      <c r="D466" s="24">
        <f t="shared" si="36"/>
        <v>329.76</v>
      </c>
      <c r="E466" s="22">
        <f t="shared" si="37"/>
        <v>2005.2</v>
      </c>
      <c r="F466" s="3">
        <v>1082.0899999999999</v>
      </c>
      <c r="G466" s="1">
        <v>36</v>
      </c>
      <c r="H466" s="24">
        <f t="shared" si="38"/>
        <v>30.058055555555555</v>
      </c>
      <c r="I466" s="25">
        <f t="shared" si="39"/>
        <v>0.4603580690205466</v>
      </c>
      <c r="J466" s="25">
        <f t="shared" si="40"/>
        <v>0.69525640196286809</v>
      </c>
    </row>
    <row r="467" spans="1:10" x14ac:dyDescent="0.25">
      <c r="A467" s="1">
        <v>6400</v>
      </c>
      <c r="B467" s="3">
        <v>8.35</v>
      </c>
      <c r="C467" s="3">
        <v>2</v>
      </c>
      <c r="D467" s="24">
        <f t="shared" si="36"/>
        <v>17028</v>
      </c>
      <c r="E467" s="22">
        <f t="shared" si="37"/>
        <v>71091.899999999994</v>
      </c>
      <c r="F467" s="3">
        <v>38235.440000000002</v>
      </c>
      <c r="G467" s="1">
        <v>8514</v>
      </c>
      <c r="H467" s="24">
        <f t="shared" si="38"/>
        <v>4.4908902983321592</v>
      </c>
      <c r="I467" s="25">
        <f t="shared" si="39"/>
        <v>0.46216882654704677</v>
      </c>
      <c r="J467" s="25">
        <f t="shared" si="40"/>
        <v>0.55465400685855848</v>
      </c>
    </row>
    <row r="468" spans="1:10" x14ac:dyDescent="0.25">
      <c r="A468" s="1">
        <v>6405</v>
      </c>
      <c r="B468" s="3">
        <v>12.6</v>
      </c>
      <c r="C468" s="3">
        <v>3.03</v>
      </c>
      <c r="D468" s="24">
        <f t="shared" si="36"/>
        <v>13601.669999999998</v>
      </c>
      <c r="E468" s="22">
        <f t="shared" si="37"/>
        <v>56561.4</v>
      </c>
      <c r="F468" s="3">
        <v>32029.13</v>
      </c>
      <c r="G468" s="1">
        <v>4489</v>
      </c>
      <c r="H468" s="24">
        <f t="shared" si="38"/>
        <v>7.1350256181777683</v>
      </c>
      <c r="I468" s="25">
        <f t="shared" si="39"/>
        <v>0.43372812554144696</v>
      </c>
      <c r="J468" s="25">
        <f t="shared" si="40"/>
        <v>0.57533439091227268</v>
      </c>
    </row>
    <row r="469" spans="1:10" x14ac:dyDescent="0.25">
      <c r="A469" s="1">
        <v>6410</v>
      </c>
      <c r="B469" s="3">
        <v>22.95</v>
      </c>
      <c r="C469" s="3">
        <v>5.5</v>
      </c>
      <c r="D469" s="24">
        <f t="shared" si="36"/>
        <v>7700</v>
      </c>
      <c r="E469" s="22">
        <f t="shared" si="37"/>
        <v>32130</v>
      </c>
      <c r="F469" s="3">
        <v>18206.689999999999</v>
      </c>
      <c r="G469" s="1">
        <v>1400</v>
      </c>
      <c r="H469" s="24">
        <f t="shared" si="38"/>
        <v>13.00477857142857</v>
      </c>
      <c r="I469" s="25">
        <f t="shared" si="39"/>
        <v>0.43334298163709933</v>
      </c>
      <c r="J469" s="25">
        <f t="shared" si="40"/>
        <v>0.57707853541747567</v>
      </c>
    </row>
    <row r="470" spans="1:10" x14ac:dyDescent="0.25">
      <c r="A470" s="1">
        <v>6420</v>
      </c>
      <c r="B470" s="3">
        <v>5.95</v>
      </c>
      <c r="C470" s="3">
        <v>1.43</v>
      </c>
      <c r="D470" s="24">
        <f t="shared" si="36"/>
        <v>1851.85</v>
      </c>
      <c r="E470" s="22">
        <f t="shared" si="37"/>
        <v>7705.25</v>
      </c>
      <c r="F470" s="3">
        <v>4495.2700000000004</v>
      </c>
      <c r="G470" s="1">
        <v>1295</v>
      </c>
      <c r="H470" s="24">
        <f t="shared" si="38"/>
        <v>3.4712509652509658</v>
      </c>
      <c r="I470" s="25">
        <f t="shared" si="39"/>
        <v>0.41659647642840913</v>
      </c>
      <c r="J470" s="25">
        <f t="shared" si="40"/>
        <v>0.58804476705514919</v>
      </c>
    </row>
    <row r="471" spans="1:10" x14ac:dyDescent="0.25">
      <c r="A471" s="1">
        <v>6425</v>
      </c>
      <c r="B471" s="3">
        <v>11.65</v>
      </c>
      <c r="C471" s="3">
        <v>2.79</v>
      </c>
      <c r="D471" s="24">
        <f t="shared" si="36"/>
        <v>1408.95</v>
      </c>
      <c r="E471" s="22">
        <f t="shared" si="37"/>
        <v>5883.25</v>
      </c>
      <c r="F471" s="3">
        <v>3408.65</v>
      </c>
      <c r="G471" s="1">
        <v>505</v>
      </c>
      <c r="H471" s="24">
        <f t="shared" si="38"/>
        <v>6.7498019801980202</v>
      </c>
      <c r="I471" s="25">
        <f t="shared" si="39"/>
        <v>0.42061785577699401</v>
      </c>
      <c r="J471" s="25">
        <f t="shared" si="40"/>
        <v>0.58665454065392464</v>
      </c>
    </row>
    <row r="472" spans="1:10" x14ac:dyDescent="0.25">
      <c r="A472" s="1">
        <v>6430</v>
      </c>
      <c r="B472" s="3">
        <v>9.9499999999999993</v>
      </c>
      <c r="C472" s="3">
        <v>2.39</v>
      </c>
      <c r="D472" s="24">
        <f t="shared" si="36"/>
        <v>1857.0300000000002</v>
      </c>
      <c r="E472" s="22">
        <f t="shared" si="37"/>
        <v>7731.15</v>
      </c>
      <c r="F472" s="3">
        <v>4525.51</v>
      </c>
      <c r="G472" s="1">
        <v>777</v>
      </c>
      <c r="H472" s="24">
        <f t="shared" si="38"/>
        <v>5.8243371943371942</v>
      </c>
      <c r="I472" s="25">
        <f t="shared" si="39"/>
        <v>0.41463947795606082</v>
      </c>
      <c r="J472" s="25">
        <f t="shared" si="40"/>
        <v>0.58965287890204632</v>
      </c>
    </row>
    <row r="473" spans="1:10" x14ac:dyDescent="0.25">
      <c r="A473" s="1">
        <v>6435</v>
      </c>
      <c r="B473" s="3">
        <v>9.25</v>
      </c>
      <c r="C473" s="3">
        <v>2.21</v>
      </c>
      <c r="D473" s="24">
        <f t="shared" si="36"/>
        <v>3816.67</v>
      </c>
      <c r="E473" s="22">
        <f t="shared" si="37"/>
        <v>15974.75</v>
      </c>
      <c r="F473" s="3">
        <v>9316.92</v>
      </c>
      <c r="G473" s="1">
        <v>1727</v>
      </c>
      <c r="H473" s="24">
        <f t="shared" si="38"/>
        <v>5.3948581354950784</v>
      </c>
      <c r="I473" s="25">
        <f t="shared" si="39"/>
        <v>0.4167720934599915</v>
      </c>
      <c r="J473" s="25">
        <f t="shared" si="40"/>
        <v>0.59035067382783157</v>
      </c>
    </row>
    <row r="474" spans="1:10" x14ac:dyDescent="0.25">
      <c r="A474" s="1">
        <v>6445</v>
      </c>
      <c r="B474" s="3">
        <v>8.9499999999999993</v>
      </c>
      <c r="C474" s="3">
        <v>2.14</v>
      </c>
      <c r="D474" s="24">
        <f t="shared" si="36"/>
        <v>3004.5600000000004</v>
      </c>
      <c r="E474" s="22">
        <f t="shared" si="37"/>
        <v>12565.8</v>
      </c>
      <c r="F474" s="3">
        <v>7338.62</v>
      </c>
      <c r="G474" s="1">
        <v>1404</v>
      </c>
      <c r="H474" s="24">
        <f t="shared" si="38"/>
        <v>5.2269373219373216</v>
      </c>
      <c r="I474" s="25">
        <f t="shared" si="39"/>
        <v>0.41598465676677965</v>
      </c>
      <c r="J474" s="25">
        <f t="shared" si="40"/>
        <v>0.59058242557865093</v>
      </c>
    </row>
    <row r="475" spans="1:10" x14ac:dyDescent="0.25">
      <c r="A475" s="1">
        <v>6447</v>
      </c>
      <c r="B475" s="3">
        <v>9.65</v>
      </c>
      <c r="C475" s="3">
        <v>2.3199999999999998</v>
      </c>
      <c r="D475" s="24">
        <f t="shared" si="36"/>
        <v>1357.1999999999998</v>
      </c>
      <c r="E475" s="22">
        <f t="shared" si="37"/>
        <v>5645.25</v>
      </c>
      <c r="F475" s="3">
        <v>3272.69</v>
      </c>
      <c r="G475" s="1">
        <v>585</v>
      </c>
      <c r="H475" s="24">
        <f t="shared" si="38"/>
        <v>5.5943418803418803</v>
      </c>
      <c r="I475" s="25">
        <f t="shared" si="39"/>
        <v>0.42027545281431294</v>
      </c>
      <c r="J475" s="25">
        <f t="shared" si="40"/>
        <v>0.58529527697398775</v>
      </c>
    </row>
    <row r="476" spans="1:10" x14ac:dyDescent="0.25">
      <c r="A476" s="1">
        <v>6451</v>
      </c>
      <c r="B476" s="3">
        <v>13.95</v>
      </c>
      <c r="C476" s="3">
        <v>3.61</v>
      </c>
      <c r="D476" s="24">
        <f t="shared" si="36"/>
        <v>1115.49</v>
      </c>
      <c r="E476" s="22">
        <f t="shared" si="37"/>
        <v>4310.55</v>
      </c>
      <c r="F476" s="3">
        <v>2517.67</v>
      </c>
      <c r="G476" s="1">
        <v>309</v>
      </c>
      <c r="H476" s="24">
        <f t="shared" si="38"/>
        <v>8.147799352750809</v>
      </c>
      <c r="I476" s="25">
        <f t="shared" si="39"/>
        <v>0.41592836180997783</v>
      </c>
      <c r="J476" s="25">
        <f t="shared" si="40"/>
        <v>0.55693557932532867</v>
      </c>
    </row>
    <row r="477" spans="1:10" x14ac:dyDescent="0.25">
      <c r="A477" s="1">
        <v>6500</v>
      </c>
      <c r="B477" s="3">
        <v>7.9</v>
      </c>
      <c r="C477" s="3">
        <v>1.89</v>
      </c>
      <c r="D477" s="24">
        <f t="shared" si="36"/>
        <v>2717.8199999999997</v>
      </c>
      <c r="E477" s="22">
        <f t="shared" si="37"/>
        <v>11360.2</v>
      </c>
      <c r="F477" s="3">
        <v>6616.69</v>
      </c>
      <c r="G477" s="1">
        <v>1438</v>
      </c>
      <c r="H477" s="24">
        <f t="shared" si="38"/>
        <v>4.6013143254520168</v>
      </c>
      <c r="I477" s="25">
        <f t="shared" si="39"/>
        <v>0.41755514867695992</v>
      </c>
      <c r="J477" s="25">
        <f t="shared" si="40"/>
        <v>0.58924779610348987</v>
      </c>
    </row>
    <row r="478" spans="1:10" x14ac:dyDescent="0.25">
      <c r="A478" s="1">
        <v>6505</v>
      </c>
      <c r="B478" s="3">
        <v>7.9</v>
      </c>
      <c r="C478" s="3">
        <v>1.89</v>
      </c>
      <c r="D478" s="24">
        <f t="shared" si="36"/>
        <v>1357.02</v>
      </c>
      <c r="E478" s="22">
        <f t="shared" si="37"/>
        <v>5672.2</v>
      </c>
      <c r="F478" s="3">
        <v>3290.74</v>
      </c>
      <c r="G478" s="1">
        <v>718</v>
      </c>
      <c r="H478" s="24">
        <f t="shared" si="38"/>
        <v>4.5832033426183845</v>
      </c>
      <c r="I478" s="25">
        <f t="shared" si="39"/>
        <v>0.41984767814957163</v>
      </c>
      <c r="J478" s="25">
        <f t="shared" si="40"/>
        <v>0.58762466800780377</v>
      </c>
    </row>
    <row r="479" spans="1:10" x14ac:dyDescent="0.25">
      <c r="A479" s="1">
        <v>6510</v>
      </c>
      <c r="B479" s="3">
        <v>8.25</v>
      </c>
      <c r="C479" s="3">
        <v>1.98</v>
      </c>
      <c r="D479" s="24">
        <f t="shared" si="36"/>
        <v>3104.64</v>
      </c>
      <c r="E479" s="22">
        <f t="shared" si="37"/>
        <v>12936</v>
      </c>
      <c r="F479" s="3">
        <v>7488.93</v>
      </c>
      <c r="G479" s="1">
        <v>1568</v>
      </c>
      <c r="H479" s="24">
        <f t="shared" si="38"/>
        <v>4.7761033163265312</v>
      </c>
      <c r="I479" s="25">
        <f t="shared" si="39"/>
        <v>0.42107838589981439</v>
      </c>
      <c r="J479" s="25">
        <f t="shared" si="40"/>
        <v>0.58543610368904508</v>
      </c>
    </row>
    <row r="480" spans="1:10" x14ac:dyDescent="0.25">
      <c r="A480" s="1">
        <v>6601</v>
      </c>
      <c r="B480" s="3">
        <v>3.6</v>
      </c>
      <c r="C480" s="3">
        <v>0.86</v>
      </c>
      <c r="D480" s="24">
        <f t="shared" si="36"/>
        <v>4313.76</v>
      </c>
      <c r="E480" s="22">
        <f t="shared" si="37"/>
        <v>18057.600000000002</v>
      </c>
      <c r="F480" s="3">
        <v>10356.31</v>
      </c>
      <c r="G480" s="1">
        <v>5016</v>
      </c>
      <c r="H480" s="24">
        <f t="shared" si="38"/>
        <v>2.0646551036682617</v>
      </c>
      <c r="I480" s="25">
        <f t="shared" si="39"/>
        <v>0.4264846934254829</v>
      </c>
      <c r="J480" s="25">
        <f t="shared" si="40"/>
        <v>0.58346553936682088</v>
      </c>
    </row>
    <row r="481" spans="1:10" x14ac:dyDescent="0.25">
      <c r="A481" s="1">
        <v>6606</v>
      </c>
      <c r="B481" s="3">
        <v>8.85</v>
      </c>
      <c r="C481" s="3">
        <v>2.13</v>
      </c>
      <c r="D481" s="24">
        <f t="shared" si="36"/>
        <v>7097.16</v>
      </c>
      <c r="E481" s="22">
        <f t="shared" si="37"/>
        <v>29488.199999999997</v>
      </c>
      <c r="F481" s="3">
        <v>17100.7</v>
      </c>
      <c r="G481" s="1">
        <v>3332</v>
      </c>
      <c r="H481" s="24">
        <f t="shared" si="38"/>
        <v>5.1322629051620652</v>
      </c>
      <c r="I481" s="25">
        <f t="shared" si="39"/>
        <v>0.420083287552309</v>
      </c>
      <c r="J481" s="25">
        <f t="shared" si="40"/>
        <v>0.58497839269737506</v>
      </c>
    </row>
    <row r="482" spans="1:10" x14ac:dyDescent="0.25">
      <c r="A482" s="1">
        <v>6610</v>
      </c>
      <c r="B482" s="3">
        <v>3.85</v>
      </c>
      <c r="C482" s="3">
        <v>0.92</v>
      </c>
      <c r="D482" s="24">
        <f t="shared" si="36"/>
        <v>1864.8400000000001</v>
      </c>
      <c r="E482" s="22">
        <f t="shared" si="37"/>
        <v>7803.95</v>
      </c>
      <c r="F482" s="3">
        <v>4579.83</v>
      </c>
      <c r="G482" s="1">
        <v>2027</v>
      </c>
      <c r="H482" s="24">
        <f t="shared" si="38"/>
        <v>2.2594129255056732</v>
      </c>
      <c r="I482" s="25">
        <f t="shared" si="39"/>
        <v>0.41313949986865633</v>
      </c>
      <c r="J482" s="25">
        <f t="shared" si="40"/>
        <v>0.5928145804538596</v>
      </c>
    </row>
    <row r="483" spans="1:10" x14ac:dyDescent="0.25">
      <c r="A483" s="1">
        <v>6620</v>
      </c>
      <c r="B483" s="3">
        <v>12.95</v>
      </c>
      <c r="C483" s="3">
        <v>3.11</v>
      </c>
      <c r="D483" s="24">
        <f t="shared" si="36"/>
        <v>7317.83</v>
      </c>
      <c r="E483" s="22">
        <f t="shared" si="37"/>
        <v>30471.35</v>
      </c>
      <c r="F483" s="3">
        <v>17769.830000000002</v>
      </c>
      <c r="G483" s="1">
        <v>2353</v>
      </c>
      <c r="H483" s="24">
        <f t="shared" si="38"/>
        <v>7.5519889502762441</v>
      </c>
      <c r="I483" s="25">
        <f t="shared" si="39"/>
        <v>0.41683483009449851</v>
      </c>
      <c r="J483" s="25">
        <f t="shared" si="40"/>
        <v>0.58818795677842728</v>
      </c>
    </row>
    <row r="484" spans="1:10" x14ac:dyDescent="0.25">
      <c r="A484" s="1">
        <v>6622</v>
      </c>
      <c r="B484" s="3">
        <v>15</v>
      </c>
      <c r="C484" s="3">
        <v>3.6</v>
      </c>
      <c r="D484" s="24">
        <f t="shared" si="36"/>
        <v>1440</v>
      </c>
      <c r="E484" s="22">
        <f t="shared" si="37"/>
        <v>6000</v>
      </c>
      <c r="F484" s="3">
        <v>3449.36</v>
      </c>
      <c r="G484" s="1">
        <v>400</v>
      </c>
      <c r="H484" s="24">
        <f t="shared" si="38"/>
        <v>8.6234000000000002</v>
      </c>
      <c r="I484" s="25">
        <f t="shared" si="39"/>
        <v>0.42510666666666663</v>
      </c>
      <c r="J484" s="25">
        <f t="shared" si="40"/>
        <v>0.58253125217431645</v>
      </c>
    </row>
    <row r="485" spans="1:10" x14ac:dyDescent="0.25">
      <c r="A485" s="1">
        <v>6630</v>
      </c>
      <c r="B485" s="3">
        <v>10.95</v>
      </c>
      <c r="C485" s="3">
        <v>2.5299999999999998</v>
      </c>
      <c r="D485" s="24">
        <f t="shared" si="36"/>
        <v>1171.3899999999999</v>
      </c>
      <c r="E485" s="22">
        <f t="shared" si="37"/>
        <v>5069.8499999999995</v>
      </c>
      <c r="F485" s="3">
        <v>2919.32</v>
      </c>
      <c r="G485" s="1">
        <v>463</v>
      </c>
      <c r="H485" s="24">
        <f t="shared" si="38"/>
        <v>6.3052267818574519</v>
      </c>
      <c r="I485" s="25">
        <f t="shared" si="39"/>
        <v>0.4241802025700957</v>
      </c>
      <c r="J485" s="25">
        <f t="shared" si="40"/>
        <v>0.59874559829001284</v>
      </c>
    </row>
    <row r="486" spans="1:10" x14ac:dyDescent="0.25">
      <c r="A486" s="1">
        <v>6632</v>
      </c>
      <c r="B486" s="3">
        <v>13.25</v>
      </c>
      <c r="C486" s="3">
        <v>3.17</v>
      </c>
      <c r="D486" s="24">
        <f t="shared" si="36"/>
        <v>4212.93</v>
      </c>
      <c r="E486" s="22">
        <f t="shared" si="37"/>
        <v>17609.25</v>
      </c>
      <c r="F486" s="3">
        <v>10171.66</v>
      </c>
      <c r="G486" s="1">
        <v>1329</v>
      </c>
      <c r="H486" s="24">
        <f t="shared" si="38"/>
        <v>7.6536192626034607</v>
      </c>
      <c r="I486" s="25">
        <f t="shared" si="39"/>
        <v>0.42236835753936147</v>
      </c>
      <c r="J486" s="25">
        <f t="shared" si="40"/>
        <v>0.58581686764992147</v>
      </c>
    </row>
    <row r="487" spans="1:10" x14ac:dyDescent="0.25">
      <c r="A487" s="1">
        <v>6640</v>
      </c>
      <c r="B487" s="3">
        <v>6.25</v>
      </c>
      <c r="C487" s="3">
        <v>1.49</v>
      </c>
      <c r="D487" s="24">
        <f t="shared" si="36"/>
        <v>1863.99</v>
      </c>
      <c r="E487" s="22">
        <f t="shared" si="37"/>
        <v>7818.75</v>
      </c>
      <c r="F487" s="3">
        <v>4496.41</v>
      </c>
      <c r="G487" s="1">
        <v>1251</v>
      </c>
      <c r="H487" s="24">
        <f t="shared" si="38"/>
        <v>3.5942525979216624</v>
      </c>
      <c r="I487" s="25">
        <f t="shared" si="39"/>
        <v>0.42491958433253402</v>
      </c>
      <c r="J487" s="25">
        <f t="shared" si="40"/>
        <v>0.58544928064833934</v>
      </c>
    </row>
    <row r="488" spans="1:10" x14ac:dyDescent="0.25">
      <c r="A488" s="1">
        <v>6645</v>
      </c>
      <c r="B488" s="3">
        <v>6.25</v>
      </c>
      <c r="C488" s="3">
        <v>1.49</v>
      </c>
      <c r="D488" s="24">
        <f t="shared" si="36"/>
        <v>1567.48</v>
      </c>
      <c r="E488" s="22">
        <f t="shared" si="37"/>
        <v>6575</v>
      </c>
      <c r="F488" s="3">
        <v>3819.55</v>
      </c>
      <c r="G488" s="1">
        <v>1052</v>
      </c>
      <c r="H488" s="24">
        <f t="shared" si="38"/>
        <v>3.6307509505703424</v>
      </c>
      <c r="I488" s="25">
        <f t="shared" si="39"/>
        <v>0.4190798479087452</v>
      </c>
      <c r="J488" s="25">
        <f t="shared" si="40"/>
        <v>0.58961657786912069</v>
      </c>
    </row>
    <row r="489" spans="1:10" x14ac:dyDescent="0.25">
      <c r="A489" s="1">
        <v>6650</v>
      </c>
      <c r="B489" s="3">
        <v>6.25</v>
      </c>
      <c r="C489" s="3">
        <v>1.49</v>
      </c>
      <c r="D489" s="24">
        <f t="shared" si="36"/>
        <v>636.23</v>
      </c>
      <c r="E489" s="22">
        <f t="shared" si="37"/>
        <v>2668.75</v>
      </c>
      <c r="F489" s="3">
        <v>1530.48</v>
      </c>
      <c r="G489" s="1">
        <v>427</v>
      </c>
      <c r="H489" s="24">
        <f t="shared" si="38"/>
        <v>3.5842622950819671</v>
      </c>
      <c r="I489" s="25">
        <f t="shared" si="39"/>
        <v>0.42651803278688527</v>
      </c>
      <c r="J489" s="25">
        <f t="shared" si="40"/>
        <v>0.58429381631906341</v>
      </c>
    </row>
    <row r="490" spans="1:10" x14ac:dyDescent="0.25">
      <c r="A490" s="1">
        <v>6660</v>
      </c>
      <c r="B490" s="3">
        <v>10.95</v>
      </c>
      <c r="C490" s="3">
        <v>2.63</v>
      </c>
      <c r="D490" s="24">
        <f t="shared" si="36"/>
        <v>1733.1699999999998</v>
      </c>
      <c r="E490" s="22">
        <f t="shared" si="37"/>
        <v>7216.0499999999993</v>
      </c>
      <c r="F490" s="3">
        <v>4140.09</v>
      </c>
      <c r="G490" s="1">
        <v>659</v>
      </c>
      <c r="H490" s="24">
        <f t="shared" si="38"/>
        <v>6.2823823975720794</v>
      </c>
      <c r="I490" s="25">
        <f t="shared" si="39"/>
        <v>0.42626644771031236</v>
      </c>
      <c r="J490" s="25">
        <f t="shared" si="40"/>
        <v>0.58136900405546743</v>
      </c>
    </row>
    <row r="491" spans="1:10" x14ac:dyDescent="0.25">
      <c r="A491" s="1">
        <v>6670</v>
      </c>
      <c r="B491" s="3">
        <v>9.25</v>
      </c>
      <c r="C491" s="3">
        <v>2.21</v>
      </c>
      <c r="D491" s="24">
        <f t="shared" si="36"/>
        <v>1502.8</v>
      </c>
      <c r="E491" s="22">
        <f t="shared" si="37"/>
        <v>6290</v>
      </c>
      <c r="F491" s="3">
        <v>3615.57</v>
      </c>
      <c r="G491" s="1">
        <v>680</v>
      </c>
      <c r="H491" s="24">
        <f t="shared" si="38"/>
        <v>5.3170147058823529</v>
      </c>
      <c r="I491" s="25">
        <f t="shared" si="39"/>
        <v>0.42518759936406997</v>
      </c>
      <c r="J491" s="25">
        <f t="shared" si="40"/>
        <v>0.58435322784512544</v>
      </c>
    </row>
    <row r="492" spans="1:10" x14ac:dyDescent="0.25">
      <c r="A492" s="1">
        <v>6670</v>
      </c>
      <c r="B492" s="3">
        <v>7.95</v>
      </c>
      <c r="C492" s="3">
        <v>1.9</v>
      </c>
      <c r="D492" s="24">
        <f t="shared" si="36"/>
        <v>2276.1999999999998</v>
      </c>
      <c r="E492" s="22">
        <f t="shared" si="37"/>
        <v>9524.1</v>
      </c>
      <c r="F492" s="3">
        <v>5534.59</v>
      </c>
      <c r="G492" s="1">
        <v>1198</v>
      </c>
      <c r="H492" s="24">
        <f t="shared" si="38"/>
        <v>4.6198580968280467</v>
      </c>
      <c r="I492" s="25">
        <f t="shared" si="39"/>
        <v>0.41888577398389348</v>
      </c>
      <c r="J492" s="25">
        <f t="shared" si="40"/>
        <v>0.58873195665803613</v>
      </c>
    </row>
    <row r="493" spans="1:10" x14ac:dyDescent="0.25">
      <c r="A493" s="1">
        <v>6672</v>
      </c>
      <c r="B493" s="3">
        <v>20.95</v>
      </c>
      <c r="C493" s="3">
        <v>5.0199999999999996</v>
      </c>
      <c r="D493" s="24">
        <f t="shared" si="36"/>
        <v>5446.7</v>
      </c>
      <c r="E493" s="22">
        <f t="shared" si="37"/>
        <v>22730.75</v>
      </c>
      <c r="F493" s="3">
        <v>13259.76</v>
      </c>
      <c r="G493" s="1">
        <v>1085</v>
      </c>
      <c r="H493" s="24">
        <f t="shared" si="38"/>
        <v>12.220976958525346</v>
      </c>
      <c r="I493" s="25">
        <f t="shared" si="39"/>
        <v>0.41665981104890948</v>
      </c>
      <c r="J493" s="25">
        <f t="shared" si="40"/>
        <v>0.58923087597362256</v>
      </c>
    </row>
    <row r="494" spans="1:10" x14ac:dyDescent="0.25">
      <c r="A494" s="1">
        <v>6674</v>
      </c>
      <c r="B494" s="3">
        <v>14.5</v>
      </c>
      <c r="C494" s="3">
        <v>3.48</v>
      </c>
      <c r="D494" s="24">
        <f t="shared" si="36"/>
        <v>26956.079999999998</v>
      </c>
      <c r="E494" s="22">
        <f t="shared" si="37"/>
        <v>112317</v>
      </c>
      <c r="F494" s="3">
        <v>65549.86</v>
      </c>
      <c r="G494" s="1">
        <v>7746</v>
      </c>
      <c r="H494" s="24">
        <f t="shared" si="38"/>
        <v>8.4624141492383167</v>
      </c>
      <c r="I494" s="25">
        <f t="shared" si="39"/>
        <v>0.41638523108701264</v>
      </c>
      <c r="J494" s="25">
        <f t="shared" si="40"/>
        <v>0.58876983108735848</v>
      </c>
    </row>
    <row r="495" spans="1:10" x14ac:dyDescent="0.25">
      <c r="A495" s="1">
        <v>6685</v>
      </c>
      <c r="B495" s="3">
        <v>11.35</v>
      </c>
      <c r="C495" s="3">
        <v>2.72</v>
      </c>
      <c r="D495" s="24">
        <f t="shared" si="36"/>
        <v>2505.1200000000003</v>
      </c>
      <c r="E495" s="22">
        <f t="shared" si="37"/>
        <v>10453.35</v>
      </c>
      <c r="F495" s="3">
        <v>6083.84</v>
      </c>
      <c r="G495" s="1">
        <v>921</v>
      </c>
      <c r="H495" s="24">
        <f t="shared" si="38"/>
        <v>6.6056894679695981</v>
      </c>
      <c r="I495" s="25">
        <f t="shared" si="39"/>
        <v>0.41800092793219396</v>
      </c>
      <c r="J495" s="25">
        <f t="shared" si="40"/>
        <v>0.5882337471070902</v>
      </c>
    </row>
    <row r="496" spans="1:10" x14ac:dyDescent="0.25">
      <c r="A496" s="1">
        <v>6710</v>
      </c>
      <c r="B496" s="3">
        <v>6.35</v>
      </c>
      <c r="C496" s="3">
        <v>1.52</v>
      </c>
      <c r="D496" s="24">
        <f t="shared" si="36"/>
        <v>5531.28</v>
      </c>
      <c r="E496" s="22">
        <f t="shared" si="37"/>
        <v>23107.649999999998</v>
      </c>
      <c r="F496" s="3">
        <v>13239.63</v>
      </c>
      <c r="G496" s="1">
        <v>3639</v>
      </c>
      <c r="H496" s="24">
        <f t="shared" si="38"/>
        <v>3.6382605111294311</v>
      </c>
      <c r="I496" s="25">
        <f t="shared" si="39"/>
        <v>0.42704558879851479</v>
      </c>
      <c r="J496" s="25">
        <f t="shared" si="40"/>
        <v>0.5822179320721198</v>
      </c>
    </row>
    <row r="497" spans="1:10" x14ac:dyDescent="0.25">
      <c r="A497" s="1">
        <v>6720</v>
      </c>
      <c r="B497" s="3">
        <v>8.5</v>
      </c>
      <c r="C497" s="3">
        <v>2.04</v>
      </c>
      <c r="D497" s="24">
        <f t="shared" si="36"/>
        <v>3927</v>
      </c>
      <c r="E497" s="22">
        <f t="shared" si="37"/>
        <v>16362.5</v>
      </c>
      <c r="F497" s="3">
        <v>9418.52</v>
      </c>
      <c r="G497" s="1">
        <v>1925</v>
      </c>
      <c r="H497" s="24">
        <f t="shared" si="38"/>
        <v>4.8927376623376624</v>
      </c>
      <c r="I497" s="25">
        <f t="shared" si="39"/>
        <v>0.42438380443086327</v>
      </c>
      <c r="J497" s="25">
        <f t="shared" si="40"/>
        <v>0.5830555119063292</v>
      </c>
    </row>
    <row r="498" spans="1:10" x14ac:dyDescent="0.25">
      <c r="A498" s="1">
        <v>6725</v>
      </c>
      <c r="B498" s="3">
        <v>5.95</v>
      </c>
      <c r="C498" s="3">
        <v>1.42</v>
      </c>
      <c r="D498" s="24">
        <f t="shared" si="36"/>
        <v>6151.44</v>
      </c>
      <c r="E498" s="22">
        <f t="shared" si="37"/>
        <v>25775.4</v>
      </c>
      <c r="F498" s="3">
        <v>14984.47</v>
      </c>
      <c r="G498" s="1">
        <v>4332</v>
      </c>
      <c r="H498" s="24">
        <f t="shared" si="38"/>
        <v>3.4590189289012003</v>
      </c>
      <c r="I498" s="25">
        <f t="shared" si="39"/>
        <v>0.41865228085694112</v>
      </c>
      <c r="J498" s="25">
        <f t="shared" si="40"/>
        <v>0.58947897389764203</v>
      </c>
    </row>
    <row r="499" spans="1:10" x14ac:dyDescent="0.25">
      <c r="A499" s="1">
        <v>6728</v>
      </c>
      <c r="B499" s="3">
        <v>7.95</v>
      </c>
      <c r="C499" s="3">
        <v>0.83</v>
      </c>
      <c r="D499" s="24">
        <f t="shared" si="36"/>
        <v>114.53999999999999</v>
      </c>
      <c r="E499" s="22">
        <f t="shared" si="37"/>
        <v>1097.1000000000001</v>
      </c>
      <c r="F499" s="3">
        <v>641.04999999999995</v>
      </c>
      <c r="G499" s="1">
        <v>138</v>
      </c>
      <c r="H499" s="24">
        <f t="shared" si="38"/>
        <v>4.6452898550724635</v>
      </c>
      <c r="I499" s="25">
        <f t="shared" si="39"/>
        <v>0.41568681068270902</v>
      </c>
      <c r="J499" s="25">
        <f t="shared" si="40"/>
        <v>0.82132438967319243</v>
      </c>
    </row>
    <row r="500" spans="1:10" x14ac:dyDescent="0.25">
      <c r="A500" s="1">
        <v>6730</v>
      </c>
      <c r="B500" s="3">
        <v>6.35</v>
      </c>
      <c r="C500" s="3">
        <v>1.52</v>
      </c>
      <c r="D500" s="24">
        <f t="shared" si="36"/>
        <v>449.92</v>
      </c>
      <c r="E500" s="22">
        <f t="shared" si="37"/>
        <v>1879.6</v>
      </c>
      <c r="F500" s="3">
        <v>1084.44</v>
      </c>
      <c r="G500" s="1">
        <v>296</v>
      </c>
      <c r="H500" s="24">
        <f t="shared" si="38"/>
        <v>3.6636486486486488</v>
      </c>
      <c r="I500" s="25">
        <f t="shared" si="39"/>
        <v>0.42304745690572454</v>
      </c>
      <c r="J500" s="25">
        <f t="shared" si="40"/>
        <v>0.58511305374202349</v>
      </c>
    </row>
    <row r="501" spans="1:10" x14ac:dyDescent="0.25">
      <c r="A501" s="1">
        <v>6735</v>
      </c>
      <c r="B501" s="3">
        <v>6.95</v>
      </c>
      <c r="C501" s="3">
        <v>1.67</v>
      </c>
      <c r="D501" s="24">
        <f t="shared" si="36"/>
        <v>292.25</v>
      </c>
      <c r="E501" s="22">
        <f t="shared" si="37"/>
        <v>1216.25</v>
      </c>
      <c r="F501" s="3">
        <v>714.18</v>
      </c>
      <c r="G501" s="1">
        <v>175</v>
      </c>
      <c r="H501" s="24">
        <f t="shared" si="38"/>
        <v>4.081028571428571</v>
      </c>
      <c r="I501" s="25">
        <f t="shared" si="39"/>
        <v>0.41280164439876676</v>
      </c>
      <c r="J501" s="25">
        <f t="shared" si="40"/>
        <v>0.59078943683665175</v>
      </c>
    </row>
    <row r="502" spans="1:10" x14ac:dyDescent="0.25">
      <c r="A502" s="1">
        <v>6800</v>
      </c>
      <c r="B502" s="3">
        <v>10.99</v>
      </c>
      <c r="C502" s="3">
        <v>2.64</v>
      </c>
      <c r="D502" s="24">
        <f t="shared" si="36"/>
        <v>380.16</v>
      </c>
      <c r="E502" s="22">
        <f t="shared" si="37"/>
        <v>1582.56</v>
      </c>
      <c r="F502" s="3">
        <v>868.09</v>
      </c>
      <c r="G502" s="1">
        <v>144</v>
      </c>
      <c r="H502" s="24">
        <f t="shared" si="38"/>
        <v>6.028402777777778</v>
      </c>
      <c r="I502" s="25">
        <f t="shared" si="39"/>
        <v>0.45146471539783639</v>
      </c>
      <c r="J502" s="25">
        <f t="shared" si="40"/>
        <v>0.56207305694110055</v>
      </c>
    </row>
    <row r="503" spans="1:10" x14ac:dyDescent="0.25">
      <c r="A503" s="1">
        <v>6802</v>
      </c>
      <c r="B503" s="3">
        <v>5.99</v>
      </c>
      <c r="C503" s="3">
        <v>1.44</v>
      </c>
      <c r="D503" s="24">
        <f t="shared" si="36"/>
        <v>800.64</v>
      </c>
      <c r="E503" s="22">
        <f t="shared" si="37"/>
        <v>3330.44</v>
      </c>
      <c r="F503" s="3">
        <v>1815.08</v>
      </c>
      <c r="G503" s="1">
        <v>556</v>
      </c>
      <c r="H503" s="24">
        <f t="shared" si="38"/>
        <v>3.2645323741007193</v>
      </c>
      <c r="I503" s="25">
        <f t="shared" si="39"/>
        <v>0.45500294255413704</v>
      </c>
      <c r="J503" s="25">
        <f t="shared" si="40"/>
        <v>0.55889547568151265</v>
      </c>
    </row>
    <row r="504" spans="1:10" x14ac:dyDescent="0.25">
      <c r="A504" s="1">
        <v>6804</v>
      </c>
      <c r="B504" s="3">
        <v>14.99</v>
      </c>
      <c r="C504" s="3">
        <v>3.6</v>
      </c>
      <c r="D504" s="24">
        <f t="shared" si="36"/>
        <v>399.6</v>
      </c>
      <c r="E504" s="22">
        <f t="shared" si="37"/>
        <v>1663.89</v>
      </c>
      <c r="F504" s="3">
        <v>930.94</v>
      </c>
      <c r="G504" s="1">
        <v>111</v>
      </c>
      <c r="H504" s="24">
        <f t="shared" si="38"/>
        <v>8.3868468468468471</v>
      </c>
      <c r="I504" s="25">
        <f t="shared" si="39"/>
        <v>0.44050387946318564</v>
      </c>
      <c r="J504" s="25">
        <f t="shared" si="40"/>
        <v>0.57075643972758727</v>
      </c>
    </row>
    <row r="505" spans="1:10" x14ac:dyDescent="0.25">
      <c r="A505" s="1">
        <v>6806</v>
      </c>
      <c r="B505" s="3">
        <v>10.99</v>
      </c>
      <c r="C505" s="3">
        <v>2.64</v>
      </c>
      <c r="D505" s="24">
        <f t="shared" si="36"/>
        <v>1766.16</v>
      </c>
      <c r="E505" s="22">
        <f t="shared" si="37"/>
        <v>7352.31</v>
      </c>
      <c r="F505" s="3">
        <v>4054.26</v>
      </c>
      <c r="G505" s="1">
        <v>669</v>
      </c>
      <c r="H505" s="24">
        <f t="shared" si="38"/>
        <v>6.0601793721973101</v>
      </c>
      <c r="I505" s="25">
        <f t="shared" si="39"/>
        <v>0.44857330553254687</v>
      </c>
      <c r="J505" s="25">
        <f t="shared" si="40"/>
        <v>0.56436933003803413</v>
      </c>
    </row>
    <row r="506" spans="1:10" x14ac:dyDescent="0.25">
      <c r="A506" s="1">
        <v>6808</v>
      </c>
      <c r="B506" s="3">
        <v>6.99</v>
      </c>
      <c r="C506" s="3">
        <v>1.68</v>
      </c>
      <c r="D506" s="24">
        <f t="shared" si="36"/>
        <v>488.88</v>
      </c>
      <c r="E506" s="22">
        <f t="shared" si="37"/>
        <v>2034.0900000000001</v>
      </c>
      <c r="F506" s="3">
        <v>1098.5899999999999</v>
      </c>
      <c r="G506" s="1">
        <v>291</v>
      </c>
      <c r="H506" s="24">
        <f t="shared" si="38"/>
        <v>3.7752233676975941</v>
      </c>
      <c r="I506" s="25">
        <f t="shared" si="39"/>
        <v>0.45991082007187495</v>
      </c>
      <c r="J506" s="25">
        <f t="shared" si="40"/>
        <v>0.55499321858017991</v>
      </c>
    </row>
    <row r="507" spans="1:10" x14ac:dyDescent="0.25">
      <c r="A507" s="1">
        <v>6810</v>
      </c>
      <c r="B507" s="3">
        <v>5.99</v>
      </c>
      <c r="C507" s="3">
        <v>1.44</v>
      </c>
      <c r="D507" s="24">
        <f t="shared" si="36"/>
        <v>223.2</v>
      </c>
      <c r="E507" s="22">
        <f t="shared" si="37"/>
        <v>928.45</v>
      </c>
      <c r="F507" s="3">
        <v>519.75</v>
      </c>
      <c r="G507" s="1">
        <v>155</v>
      </c>
      <c r="H507" s="24">
        <f t="shared" si="38"/>
        <v>3.3532258064516127</v>
      </c>
      <c r="I507" s="25">
        <f t="shared" si="39"/>
        <v>0.44019602563412141</v>
      </c>
      <c r="J507" s="25">
        <f t="shared" si="40"/>
        <v>0.5705627705627706</v>
      </c>
    </row>
    <row r="508" spans="1:10" x14ac:dyDescent="0.25">
      <c r="A508" s="1">
        <v>6812</v>
      </c>
      <c r="B508" s="3">
        <v>5.99</v>
      </c>
      <c r="C508" s="3">
        <v>1.44</v>
      </c>
      <c r="D508" s="24">
        <f t="shared" si="36"/>
        <v>190.07999999999998</v>
      </c>
      <c r="E508" s="22">
        <f t="shared" si="37"/>
        <v>790.68000000000006</v>
      </c>
      <c r="F508" s="3">
        <v>446.56</v>
      </c>
      <c r="G508" s="1">
        <v>132</v>
      </c>
      <c r="H508" s="24">
        <f t="shared" si="38"/>
        <v>3.3830303030303028</v>
      </c>
      <c r="I508" s="25">
        <f t="shared" si="39"/>
        <v>0.43522031668943195</v>
      </c>
      <c r="J508" s="25">
        <f t="shared" si="40"/>
        <v>0.57434611250447865</v>
      </c>
    </row>
    <row r="509" spans="1:10" x14ac:dyDescent="0.25">
      <c r="A509" s="1">
        <v>6814</v>
      </c>
      <c r="B509" s="3">
        <v>6.99</v>
      </c>
      <c r="C509" s="3">
        <v>1.68</v>
      </c>
      <c r="D509" s="24">
        <f t="shared" si="36"/>
        <v>240.23999999999998</v>
      </c>
      <c r="E509" s="22">
        <f t="shared" si="37"/>
        <v>999.57</v>
      </c>
      <c r="F509" s="3">
        <v>555.03</v>
      </c>
      <c r="G509" s="1">
        <v>143</v>
      </c>
      <c r="H509" s="24">
        <f t="shared" si="38"/>
        <v>3.8813286713286712</v>
      </c>
      <c r="I509" s="25">
        <f t="shared" si="39"/>
        <v>0.44473123443080526</v>
      </c>
      <c r="J509" s="25">
        <f t="shared" si="40"/>
        <v>0.56715853197124477</v>
      </c>
    </row>
    <row r="510" spans="1:10" x14ac:dyDescent="0.25">
      <c r="A510" s="1">
        <v>6816</v>
      </c>
      <c r="B510" s="3">
        <v>8.99</v>
      </c>
      <c r="C510" s="3">
        <v>2.16</v>
      </c>
      <c r="D510" s="24">
        <f t="shared" si="36"/>
        <v>479.52000000000004</v>
      </c>
      <c r="E510" s="22">
        <f t="shared" si="37"/>
        <v>1995.78</v>
      </c>
      <c r="F510" s="3">
        <v>1122.6600000000001</v>
      </c>
      <c r="G510" s="1">
        <v>222</v>
      </c>
      <c r="H510" s="24">
        <f t="shared" si="38"/>
        <v>5.0570270270270274</v>
      </c>
      <c r="I510" s="25">
        <f t="shared" si="39"/>
        <v>0.43748308931846192</v>
      </c>
      <c r="J510" s="25">
        <f t="shared" si="40"/>
        <v>0.57287157287157287</v>
      </c>
    </row>
    <row r="511" spans="1:10" x14ac:dyDescent="0.25">
      <c r="A511" s="1">
        <v>6818</v>
      </c>
      <c r="B511" s="3">
        <v>8.99</v>
      </c>
      <c r="C511" s="3">
        <v>2.16</v>
      </c>
      <c r="D511" s="24">
        <f t="shared" si="36"/>
        <v>1222.5600000000002</v>
      </c>
      <c r="E511" s="22">
        <f t="shared" si="37"/>
        <v>5088.34</v>
      </c>
      <c r="F511" s="3">
        <v>2737.78</v>
      </c>
      <c r="G511" s="1">
        <v>566</v>
      </c>
      <c r="H511" s="24">
        <f t="shared" si="38"/>
        <v>4.8370671378091874</v>
      </c>
      <c r="I511" s="25">
        <f t="shared" si="39"/>
        <v>0.46195026275759876</v>
      </c>
      <c r="J511" s="25">
        <f t="shared" si="40"/>
        <v>0.55344841440875447</v>
      </c>
    </row>
    <row r="512" spans="1:10" x14ac:dyDescent="0.25">
      <c r="A512" s="1">
        <v>6820</v>
      </c>
      <c r="B512" s="3">
        <v>7.49</v>
      </c>
      <c r="C512" s="3">
        <v>1.8</v>
      </c>
      <c r="D512" s="24">
        <f t="shared" si="36"/>
        <v>378</v>
      </c>
      <c r="E512" s="22">
        <f t="shared" si="37"/>
        <v>1572.9</v>
      </c>
      <c r="F512" s="3">
        <v>876.8</v>
      </c>
      <c r="G512" s="1">
        <v>210</v>
      </c>
      <c r="H512" s="24">
        <f t="shared" si="38"/>
        <v>4.175238095238095</v>
      </c>
      <c r="I512" s="25">
        <f t="shared" si="39"/>
        <v>0.44255833174391257</v>
      </c>
      <c r="J512" s="25">
        <f t="shared" si="40"/>
        <v>0.56888686131386867</v>
      </c>
    </row>
    <row r="513" spans="1:10" x14ac:dyDescent="0.25">
      <c r="A513" s="1">
        <v>6822</v>
      </c>
      <c r="B513" s="3">
        <v>12.99</v>
      </c>
      <c r="C513" s="3">
        <v>3.12</v>
      </c>
      <c r="D513" s="24">
        <f t="shared" si="36"/>
        <v>414.96000000000004</v>
      </c>
      <c r="E513" s="22">
        <f t="shared" si="37"/>
        <v>1727.67</v>
      </c>
      <c r="F513" s="3">
        <v>970.65</v>
      </c>
      <c r="G513" s="1">
        <v>133</v>
      </c>
      <c r="H513" s="24">
        <f t="shared" si="38"/>
        <v>7.2981203007518793</v>
      </c>
      <c r="I513" s="25">
        <f t="shared" si="39"/>
        <v>0.43817395683203392</v>
      </c>
      <c r="J513" s="25">
        <f t="shared" si="40"/>
        <v>0.57249265955802808</v>
      </c>
    </row>
    <row r="514" spans="1:10" x14ac:dyDescent="0.25">
      <c r="A514" s="1">
        <v>6840</v>
      </c>
      <c r="B514" s="3">
        <v>19.989999999999998</v>
      </c>
      <c r="C514" s="3">
        <v>4.8</v>
      </c>
      <c r="D514" s="24">
        <f t="shared" si="36"/>
        <v>364.8</v>
      </c>
      <c r="E514" s="22">
        <f t="shared" si="37"/>
        <v>1519.2399999999998</v>
      </c>
      <c r="F514" s="3">
        <v>767.16</v>
      </c>
      <c r="G514" s="1">
        <v>76</v>
      </c>
      <c r="H514" s="24">
        <f t="shared" si="38"/>
        <v>10.09421052631579</v>
      </c>
      <c r="I514" s="25">
        <f t="shared" si="39"/>
        <v>0.49503699218030062</v>
      </c>
      <c r="J514" s="25">
        <f t="shared" si="40"/>
        <v>0.52447989989050525</v>
      </c>
    </row>
    <row r="515" spans="1:10" x14ac:dyDescent="0.25">
      <c r="A515" s="1">
        <v>6842</v>
      </c>
      <c r="B515" s="3">
        <v>14.99</v>
      </c>
      <c r="C515" s="3">
        <v>3.6</v>
      </c>
      <c r="D515" s="24">
        <f t="shared" ref="D515:D578" si="41">+C515*G515</f>
        <v>172.8</v>
      </c>
      <c r="E515" s="22">
        <f t="shared" ref="E515:E578" si="42">B515*G515</f>
        <v>719.52</v>
      </c>
      <c r="F515" s="3">
        <v>378.67</v>
      </c>
      <c r="G515" s="1">
        <v>48</v>
      </c>
      <c r="H515" s="24">
        <f t="shared" ref="H515:H578" si="43">+F515/G515</f>
        <v>7.888958333333334</v>
      </c>
      <c r="I515" s="25">
        <f t="shared" ref="I515:I578" si="44">(B515-H515)/B515</f>
        <v>0.47371859017122525</v>
      </c>
      <c r="J515" s="25">
        <f t="shared" ref="J515:J578" si="45">(H515-C515)/H515</f>
        <v>0.54366598885573192</v>
      </c>
    </row>
    <row r="516" spans="1:10" x14ac:dyDescent="0.25">
      <c r="A516" s="1">
        <v>6844</v>
      </c>
      <c r="B516" s="3">
        <v>14.99</v>
      </c>
      <c r="C516" s="3">
        <v>3.6</v>
      </c>
      <c r="D516" s="24">
        <f t="shared" si="41"/>
        <v>338.40000000000003</v>
      </c>
      <c r="E516" s="22">
        <f t="shared" si="42"/>
        <v>1409.06</v>
      </c>
      <c r="F516" s="3">
        <v>819.29</v>
      </c>
      <c r="G516" s="1">
        <v>94</v>
      </c>
      <c r="H516" s="24">
        <f t="shared" si="43"/>
        <v>8.7158510638297866</v>
      </c>
      <c r="I516" s="25">
        <f t="shared" si="44"/>
        <v>0.41855563283323638</v>
      </c>
      <c r="J516" s="25">
        <f t="shared" si="45"/>
        <v>0.586959440491157</v>
      </c>
    </row>
    <row r="517" spans="1:10" x14ac:dyDescent="0.25">
      <c r="A517" s="1">
        <v>6860</v>
      </c>
      <c r="B517" s="3">
        <v>14.99</v>
      </c>
      <c r="C517" s="3">
        <v>3.6</v>
      </c>
      <c r="D517" s="24">
        <f t="shared" si="41"/>
        <v>61.2</v>
      </c>
      <c r="E517" s="22">
        <f t="shared" si="42"/>
        <v>254.83</v>
      </c>
      <c r="F517" s="3">
        <v>141.16999999999999</v>
      </c>
      <c r="G517" s="1">
        <v>17</v>
      </c>
      <c r="H517" s="24">
        <f t="shared" si="43"/>
        <v>8.3041176470588223</v>
      </c>
      <c r="I517" s="25">
        <f t="shared" si="44"/>
        <v>0.44602283875524867</v>
      </c>
      <c r="J517" s="25">
        <f t="shared" si="45"/>
        <v>0.56648013033930722</v>
      </c>
    </row>
    <row r="518" spans="1:10" x14ac:dyDescent="0.25">
      <c r="A518" s="1">
        <v>6862</v>
      </c>
      <c r="B518" s="3">
        <v>18.989999999999998</v>
      </c>
      <c r="C518" s="3">
        <v>4.5599999999999996</v>
      </c>
      <c r="D518" s="24">
        <f t="shared" si="41"/>
        <v>214.32</v>
      </c>
      <c r="E518" s="22">
        <f t="shared" si="42"/>
        <v>892.53</v>
      </c>
      <c r="F518" s="3">
        <v>494.08</v>
      </c>
      <c r="G518" s="1">
        <v>47</v>
      </c>
      <c r="H518" s="24">
        <f t="shared" si="43"/>
        <v>10.512340425531914</v>
      </c>
      <c r="I518" s="25">
        <f t="shared" si="44"/>
        <v>0.44642757106203712</v>
      </c>
      <c r="J518" s="25">
        <f t="shared" si="45"/>
        <v>0.56622409326424872</v>
      </c>
    </row>
    <row r="519" spans="1:10" x14ac:dyDescent="0.25">
      <c r="A519" s="1">
        <v>6866</v>
      </c>
      <c r="B519" s="3">
        <v>24.99</v>
      </c>
      <c r="C519" s="3">
        <v>6</v>
      </c>
      <c r="D519" s="24">
        <f t="shared" si="41"/>
        <v>168</v>
      </c>
      <c r="E519" s="22">
        <f t="shared" si="42"/>
        <v>699.71999999999991</v>
      </c>
      <c r="F519" s="3">
        <v>221.89</v>
      </c>
      <c r="G519" s="1">
        <v>28</v>
      </c>
      <c r="H519" s="24">
        <f t="shared" si="43"/>
        <v>7.9246428571428567</v>
      </c>
      <c r="I519" s="25">
        <f t="shared" si="44"/>
        <v>0.68288744069056195</v>
      </c>
      <c r="J519" s="25">
        <f t="shared" si="45"/>
        <v>0.24286808779124786</v>
      </c>
    </row>
    <row r="520" spans="1:10" x14ac:dyDescent="0.25">
      <c r="A520" s="1">
        <v>6868</v>
      </c>
      <c r="B520" s="3">
        <v>18.989999999999998</v>
      </c>
      <c r="C520" s="3">
        <v>4.5599999999999996</v>
      </c>
      <c r="D520" s="24">
        <f t="shared" si="41"/>
        <v>145.91999999999999</v>
      </c>
      <c r="E520" s="22">
        <f t="shared" si="42"/>
        <v>607.67999999999995</v>
      </c>
      <c r="F520" s="3">
        <v>342.12</v>
      </c>
      <c r="G520" s="1">
        <v>32</v>
      </c>
      <c r="H520" s="24">
        <f t="shared" si="43"/>
        <v>10.69125</v>
      </c>
      <c r="I520" s="25">
        <f t="shared" si="44"/>
        <v>0.43700631911532378</v>
      </c>
      <c r="J520" s="25">
        <f t="shared" si="45"/>
        <v>0.57348298842511403</v>
      </c>
    </row>
    <row r="521" spans="1:10" x14ac:dyDescent="0.25">
      <c r="A521" s="1">
        <v>6874</v>
      </c>
      <c r="B521" s="3">
        <v>24.99</v>
      </c>
      <c r="C521" s="3">
        <v>6</v>
      </c>
      <c r="D521" s="24">
        <f t="shared" si="41"/>
        <v>66</v>
      </c>
      <c r="E521" s="22">
        <f t="shared" si="42"/>
        <v>274.89</v>
      </c>
      <c r="F521" s="3">
        <v>157.41999999999999</v>
      </c>
      <c r="G521" s="1">
        <v>11</v>
      </c>
      <c r="H521" s="24">
        <f t="shared" si="43"/>
        <v>14.310909090909091</v>
      </c>
      <c r="I521" s="25">
        <f t="shared" si="44"/>
        <v>0.427334570191713</v>
      </c>
      <c r="J521" s="25">
        <f t="shared" si="45"/>
        <v>0.58073942319908523</v>
      </c>
    </row>
    <row r="522" spans="1:10" x14ac:dyDescent="0.25">
      <c r="A522" s="1">
        <v>6876</v>
      </c>
      <c r="B522" s="3">
        <v>18.989999999999998</v>
      </c>
      <c r="C522" s="3">
        <v>4.5599999999999996</v>
      </c>
      <c r="D522" s="24">
        <f t="shared" si="41"/>
        <v>173.27999999999997</v>
      </c>
      <c r="E522" s="22">
        <f t="shared" si="42"/>
        <v>721.61999999999989</v>
      </c>
      <c r="F522" s="3">
        <v>331.84</v>
      </c>
      <c r="G522" s="1">
        <v>38</v>
      </c>
      <c r="H522" s="24">
        <f t="shared" si="43"/>
        <v>8.7326315789473679</v>
      </c>
      <c r="I522" s="25">
        <f t="shared" si="44"/>
        <v>0.54014578309913808</v>
      </c>
      <c r="J522" s="25">
        <f t="shared" si="45"/>
        <v>0.47782063645130185</v>
      </c>
    </row>
    <row r="523" spans="1:10" x14ac:dyDescent="0.25">
      <c r="A523" s="1">
        <v>6882</v>
      </c>
      <c r="B523" s="3">
        <v>16.989999999999998</v>
      </c>
      <c r="C523" s="3">
        <v>4.08</v>
      </c>
      <c r="D523" s="24">
        <f t="shared" si="41"/>
        <v>69.36</v>
      </c>
      <c r="E523" s="22">
        <f t="shared" si="42"/>
        <v>288.83</v>
      </c>
      <c r="F523" s="3">
        <v>150.32</v>
      </c>
      <c r="G523" s="1">
        <v>17</v>
      </c>
      <c r="H523" s="24">
        <f t="shared" si="43"/>
        <v>8.8423529411764701</v>
      </c>
      <c r="I523" s="25">
        <f t="shared" si="44"/>
        <v>0.47955544784129073</v>
      </c>
      <c r="J523" s="25">
        <f t="shared" si="45"/>
        <v>0.53858435337945709</v>
      </c>
    </row>
    <row r="524" spans="1:10" x14ac:dyDescent="0.25">
      <c r="A524" s="1">
        <v>6884</v>
      </c>
      <c r="B524" s="3">
        <v>18.989999999999998</v>
      </c>
      <c r="C524" s="3">
        <v>4.5599999999999996</v>
      </c>
      <c r="D524" s="24">
        <f t="shared" si="41"/>
        <v>141.35999999999999</v>
      </c>
      <c r="E524" s="22">
        <f t="shared" si="42"/>
        <v>588.68999999999994</v>
      </c>
      <c r="F524" s="3">
        <v>310.08999999999997</v>
      </c>
      <c r="G524" s="1">
        <v>31</v>
      </c>
      <c r="H524" s="24">
        <f t="shared" si="43"/>
        <v>10.002903225806451</v>
      </c>
      <c r="I524" s="25">
        <f t="shared" si="44"/>
        <v>0.47325417452309365</v>
      </c>
      <c r="J524" s="25">
        <f t="shared" si="45"/>
        <v>0.54413234867296589</v>
      </c>
    </row>
    <row r="525" spans="1:10" x14ac:dyDescent="0.25">
      <c r="A525" s="1">
        <v>7100</v>
      </c>
      <c r="B525" s="3">
        <v>17.989999999999998</v>
      </c>
      <c r="C525" s="3">
        <v>3.11</v>
      </c>
      <c r="D525" s="24">
        <f t="shared" si="41"/>
        <v>777.5</v>
      </c>
      <c r="E525" s="22">
        <f t="shared" si="42"/>
        <v>4497.5</v>
      </c>
      <c r="F525" s="3">
        <v>2069.86</v>
      </c>
      <c r="G525" s="1">
        <v>250</v>
      </c>
      <c r="H525" s="24">
        <f t="shared" si="43"/>
        <v>8.279440000000001</v>
      </c>
      <c r="I525" s="25">
        <f t="shared" si="44"/>
        <v>0.53977543079488599</v>
      </c>
      <c r="J525" s="25">
        <f t="shared" si="45"/>
        <v>0.62437073038756252</v>
      </c>
    </row>
    <row r="526" spans="1:10" x14ac:dyDescent="0.25">
      <c r="A526" s="1">
        <v>7104</v>
      </c>
      <c r="B526" s="3">
        <v>15.75</v>
      </c>
      <c r="C526" s="3">
        <v>2.2799999999999998</v>
      </c>
      <c r="D526" s="24">
        <f t="shared" si="41"/>
        <v>1032.8399999999999</v>
      </c>
      <c r="E526" s="22">
        <f t="shared" si="42"/>
        <v>7134.75</v>
      </c>
      <c r="F526" s="3">
        <v>2998.18</v>
      </c>
      <c r="G526" s="1">
        <v>453</v>
      </c>
      <c r="H526" s="24">
        <f t="shared" si="43"/>
        <v>6.6184988962472406</v>
      </c>
      <c r="I526" s="25">
        <f t="shared" si="44"/>
        <v>0.57977784785731801</v>
      </c>
      <c r="J526" s="25">
        <f t="shared" si="45"/>
        <v>0.65551101001274115</v>
      </c>
    </row>
    <row r="527" spans="1:10" x14ac:dyDescent="0.25">
      <c r="A527" s="1">
        <v>7108</v>
      </c>
      <c r="B527" s="3">
        <v>20.6</v>
      </c>
      <c r="C527" s="3">
        <v>3.41</v>
      </c>
      <c r="D527" s="24">
        <f t="shared" si="41"/>
        <v>2843.94</v>
      </c>
      <c r="E527" s="22">
        <f t="shared" si="42"/>
        <v>17180.400000000001</v>
      </c>
      <c r="F527" s="3">
        <v>7338.72</v>
      </c>
      <c r="G527" s="1">
        <v>834</v>
      </c>
      <c r="H527" s="24">
        <f t="shared" si="43"/>
        <v>8.7994244604316556</v>
      </c>
      <c r="I527" s="25">
        <f t="shared" si="44"/>
        <v>0.57284347279457981</v>
      </c>
      <c r="J527" s="25">
        <f t="shared" si="45"/>
        <v>0.61247465498070508</v>
      </c>
    </row>
    <row r="528" spans="1:10" x14ac:dyDescent="0.25">
      <c r="A528" s="1">
        <v>7112</v>
      </c>
      <c r="B528" s="3">
        <v>24.75</v>
      </c>
      <c r="C528" s="3">
        <v>2.75</v>
      </c>
      <c r="D528" s="24">
        <f t="shared" si="41"/>
        <v>2191.75</v>
      </c>
      <c r="E528" s="22">
        <f t="shared" si="42"/>
        <v>19725.75</v>
      </c>
      <c r="F528" s="3">
        <v>8909.7000000000007</v>
      </c>
      <c r="G528" s="1">
        <v>797</v>
      </c>
      <c r="H528" s="24">
        <f t="shared" si="43"/>
        <v>11.179046424090339</v>
      </c>
      <c r="I528" s="25">
        <f t="shared" si="44"/>
        <v>0.54832135660241055</v>
      </c>
      <c r="J528" s="25">
        <f t="shared" si="45"/>
        <v>0.75400406298753042</v>
      </c>
    </row>
    <row r="529" spans="1:10" x14ac:dyDescent="0.25">
      <c r="A529" s="1">
        <v>7116</v>
      </c>
      <c r="B529" s="3">
        <v>19.2</v>
      </c>
      <c r="C529" s="3">
        <v>4.41</v>
      </c>
      <c r="D529" s="24">
        <f t="shared" si="41"/>
        <v>2033.01</v>
      </c>
      <c r="E529" s="22">
        <f t="shared" si="42"/>
        <v>8851.1999999999989</v>
      </c>
      <c r="F529" s="3">
        <v>3826.73</v>
      </c>
      <c r="G529" s="1">
        <v>461</v>
      </c>
      <c r="H529" s="24">
        <f t="shared" si="43"/>
        <v>8.3009327548806944</v>
      </c>
      <c r="I529" s="25">
        <f t="shared" si="44"/>
        <v>0.5676597523499638</v>
      </c>
      <c r="J529" s="25">
        <f t="shared" si="45"/>
        <v>0.46873440247940146</v>
      </c>
    </row>
    <row r="530" spans="1:10" x14ac:dyDescent="0.25">
      <c r="A530" s="1">
        <v>7120</v>
      </c>
      <c r="B530" s="3">
        <v>14.99</v>
      </c>
      <c r="C530" s="3">
        <v>2.1</v>
      </c>
      <c r="D530" s="24">
        <f t="shared" si="41"/>
        <v>1530.9</v>
      </c>
      <c r="E530" s="22">
        <f t="shared" si="42"/>
        <v>10927.710000000001</v>
      </c>
      <c r="F530" s="3">
        <v>4684.6099999999997</v>
      </c>
      <c r="G530" s="1">
        <v>729</v>
      </c>
      <c r="H530" s="24">
        <f t="shared" si="43"/>
        <v>6.4260768175582985</v>
      </c>
      <c r="I530" s="25">
        <f t="shared" si="44"/>
        <v>0.57130908488603749</v>
      </c>
      <c r="J530" s="25">
        <f t="shared" si="45"/>
        <v>0.67320652092703559</v>
      </c>
    </row>
    <row r="531" spans="1:10" x14ac:dyDescent="0.25">
      <c r="A531" s="1">
        <v>7124</v>
      </c>
      <c r="B531" s="3">
        <v>19.2</v>
      </c>
      <c r="C531" s="3">
        <v>3.29</v>
      </c>
      <c r="D531" s="24">
        <f t="shared" si="41"/>
        <v>3309.7400000000002</v>
      </c>
      <c r="E531" s="22">
        <f t="shared" si="42"/>
        <v>19315.2</v>
      </c>
      <c r="F531" s="3">
        <v>8493.2900000000009</v>
      </c>
      <c r="G531" s="1">
        <v>1006</v>
      </c>
      <c r="H531" s="24">
        <f t="shared" si="43"/>
        <v>8.4426341948310153</v>
      </c>
      <c r="I531" s="25">
        <f t="shared" si="44"/>
        <v>0.56027946901921799</v>
      </c>
      <c r="J531" s="25">
        <f t="shared" si="45"/>
        <v>0.61031119860501648</v>
      </c>
    </row>
    <row r="532" spans="1:10" x14ac:dyDescent="0.25">
      <c r="A532" s="1">
        <v>7136</v>
      </c>
      <c r="B532" s="3">
        <v>6.75</v>
      </c>
      <c r="C532" s="3">
        <v>1.95</v>
      </c>
      <c r="D532" s="24">
        <f t="shared" si="41"/>
        <v>949.65</v>
      </c>
      <c r="E532" s="22">
        <f t="shared" si="42"/>
        <v>3287.25</v>
      </c>
      <c r="F532" s="3">
        <v>1439.96</v>
      </c>
      <c r="G532" s="1">
        <v>487</v>
      </c>
      <c r="H532" s="24">
        <f t="shared" si="43"/>
        <v>2.9567967145790557</v>
      </c>
      <c r="I532" s="25">
        <f t="shared" si="44"/>
        <v>0.56195604228458429</v>
      </c>
      <c r="J532" s="25">
        <f t="shared" si="45"/>
        <v>0.34050251395872116</v>
      </c>
    </row>
    <row r="533" spans="1:10" x14ac:dyDescent="0.25">
      <c r="A533" s="1">
        <v>7144</v>
      </c>
      <c r="B533" s="3">
        <v>17.989999999999998</v>
      </c>
      <c r="C533" s="3">
        <v>2.29</v>
      </c>
      <c r="D533" s="24">
        <f t="shared" si="41"/>
        <v>1417.51</v>
      </c>
      <c r="E533" s="22">
        <f t="shared" si="42"/>
        <v>11135.81</v>
      </c>
      <c r="F533" s="3">
        <v>4518.1899999999996</v>
      </c>
      <c r="G533" s="1">
        <v>619</v>
      </c>
      <c r="H533" s="24">
        <f t="shared" si="43"/>
        <v>7.2991760904684968</v>
      </c>
      <c r="I533" s="25">
        <f t="shared" si="44"/>
        <v>0.59426480875661503</v>
      </c>
      <c r="J533" s="25">
        <f t="shared" si="45"/>
        <v>0.6862659604841761</v>
      </c>
    </row>
    <row r="534" spans="1:10" x14ac:dyDescent="0.25">
      <c r="A534" s="1">
        <v>7146</v>
      </c>
      <c r="B534" s="3">
        <v>14.99</v>
      </c>
      <c r="C534" s="3">
        <v>3</v>
      </c>
      <c r="D534" s="24">
        <f t="shared" si="41"/>
        <v>2013</v>
      </c>
      <c r="E534" s="22">
        <f t="shared" si="42"/>
        <v>10058.290000000001</v>
      </c>
      <c r="F534" s="3">
        <v>4405.08</v>
      </c>
      <c r="G534" s="1">
        <v>671</v>
      </c>
      <c r="H534" s="24">
        <f t="shared" si="43"/>
        <v>6.5649478390461997</v>
      </c>
      <c r="I534" s="25">
        <f t="shared" si="44"/>
        <v>0.56204484062400273</v>
      </c>
      <c r="J534" s="25">
        <f t="shared" si="45"/>
        <v>0.54302759541256918</v>
      </c>
    </row>
    <row r="535" spans="1:10" x14ac:dyDescent="0.25">
      <c r="A535" s="1">
        <v>7156</v>
      </c>
      <c r="B535" s="3">
        <v>14.6</v>
      </c>
      <c r="C535" s="3">
        <v>2.76</v>
      </c>
      <c r="D535" s="24">
        <f t="shared" si="41"/>
        <v>712.07999999999993</v>
      </c>
      <c r="E535" s="22">
        <f t="shared" si="42"/>
        <v>3766.7999999999997</v>
      </c>
      <c r="F535" s="3">
        <v>1669.48</v>
      </c>
      <c r="G535" s="1">
        <v>258</v>
      </c>
      <c r="H535" s="24">
        <f t="shared" si="43"/>
        <v>6.4708527131782949</v>
      </c>
      <c r="I535" s="25">
        <f t="shared" si="44"/>
        <v>0.55679091005628123</v>
      </c>
      <c r="J535" s="25">
        <f t="shared" si="45"/>
        <v>0.57347197929894345</v>
      </c>
    </row>
    <row r="536" spans="1:10" x14ac:dyDescent="0.25">
      <c r="A536" s="1">
        <v>7160</v>
      </c>
      <c r="B536" s="3">
        <v>25.9</v>
      </c>
      <c r="C536" s="3">
        <v>4.24</v>
      </c>
      <c r="D536" s="24">
        <f t="shared" si="41"/>
        <v>631.76</v>
      </c>
      <c r="E536" s="22">
        <f t="shared" si="42"/>
        <v>3859.1</v>
      </c>
      <c r="F536" s="3">
        <v>1694.37</v>
      </c>
      <c r="G536" s="1">
        <v>149</v>
      </c>
      <c r="H536" s="24">
        <f t="shared" si="43"/>
        <v>11.371610738255033</v>
      </c>
      <c r="I536" s="25">
        <f t="shared" si="44"/>
        <v>0.56094167033764353</v>
      </c>
      <c r="J536" s="25">
        <f t="shared" si="45"/>
        <v>0.62714165146927758</v>
      </c>
    </row>
    <row r="537" spans="1:10" x14ac:dyDescent="0.25">
      <c r="A537" s="1">
        <v>7162</v>
      </c>
      <c r="B537" s="3">
        <v>22.49</v>
      </c>
      <c r="C537" s="3">
        <v>3.73</v>
      </c>
      <c r="D537" s="24">
        <f t="shared" si="41"/>
        <v>533.39</v>
      </c>
      <c r="E537" s="22">
        <f t="shared" si="42"/>
        <v>3216.0699999999997</v>
      </c>
      <c r="F537" s="3">
        <v>1447.71</v>
      </c>
      <c r="G537" s="1">
        <v>143</v>
      </c>
      <c r="H537" s="24">
        <f t="shared" si="43"/>
        <v>10.123846153846154</v>
      </c>
      <c r="I537" s="25">
        <f t="shared" si="44"/>
        <v>0.5498512159250265</v>
      </c>
      <c r="J537" s="25">
        <f t="shared" si="45"/>
        <v>0.63156295114353012</v>
      </c>
    </row>
    <row r="538" spans="1:10" x14ac:dyDescent="0.25">
      <c r="A538" s="1">
        <v>7163</v>
      </c>
      <c r="B538" s="3">
        <v>16.850000000000001</v>
      </c>
      <c r="C538" s="3">
        <v>3.31</v>
      </c>
      <c r="D538" s="24">
        <f t="shared" si="41"/>
        <v>678.55</v>
      </c>
      <c r="E538" s="22">
        <f t="shared" si="42"/>
        <v>3454.2500000000005</v>
      </c>
      <c r="F538" s="3">
        <v>1608.24</v>
      </c>
      <c r="G538" s="1">
        <v>205</v>
      </c>
      <c r="H538" s="24">
        <f t="shared" si="43"/>
        <v>7.8450731707317072</v>
      </c>
      <c r="I538" s="25">
        <f t="shared" si="44"/>
        <v>0.53441702250850409</v>
      </c>
      <c r="J538" s="25">
        <f t="shared" si="45"/>
        <v>0.57807914241655467</v>
      </c>
    </row>
    <row r="539" spans="1:10" x14ac:dyDescent="0.25">
      <c r="A539" s="1">
        <v>7166</v>
      </c>
      <c r="B539" s="3">
        <v>14.49</v>
      </c>
      <c r="C539" s="3">
        <v>3.25</v>
      </c>
      <c r="D539" s="24">
        <f t="shared" si="41"/>
        <v>1069.25</v>
      </c>
      <c r="E539" s="22">
        <f t="shared" si="42"/>
        <v>4767.21</v>
      </c>
      <c r="F539" s="3">
        <v>2022.15</v>
      </c>
      <c r="G539" s="1">
        <v>329</v>
      </c>
      <c r="H539" s="24">
        <f t="shared" si="43"/>
        <v>6.1463525835866264</v>
      </c>
      <c r="I539" s="25">
        <f t="shared" si="44"/>
        <v>0.57582107773729285</v>
      </c>
      <c r="J539" s="25">
        <f t="shared" si="45"/>
        <v>0.47123111539697848</v>
      </c>
    </row>
    <row r="540" spans="1:10" x14ac:dyDescent="0.25">
      <c r="A540" s="1">
        <v>7168</v>
      </c>
      <c r="B540" s="3">
        <v>7.35</v>
      </c>
      <c r="C540" s="3">
        <v>1.02</v>
      </c>
      <c r="D540" s="24">
        <f t="shared" si="41"/>
        <v>999.6</v>
      </c>
      <c r="E540" s="22">
        <f t="shared" si="42"/>
        <v>7203</v>
      </c>
      <c r="F540" s="3">
        <v>3199.18</v>
      </c>
      <c r="G540" s="1">
        <v>980</v>
      </c>
      <c r="H540" s="24">
        <f t="shared" si="43"/>
        <v>3.2644693877551019</v>
      </c>
      <c r="I540" s="25">
        <f t="shared" si="44"/>
        <v>0.55585450506733303</v>
      </c>
      <c r="J540" s="25">
        <f t="shared" si="45"/>
        <v>0.68754493338918099</v>
      </c>
    </row>
    <row r="541" spans="1:10" x14ac:dyDescent="0.25">
      <c r="A541" s="1">
        <v>7170</v>
      </c>
      <c r="B541" s="3">
        <v>26.75</v>
      </c>
      <c r="C541" s="3">
        <v>7.22</v>
      </c>
      <c r="D541" s="24">
        <f t="shared" si="41"/>
        <v>2714.72</v>
      </c>
      <c r="E541" s="22">
        <f t="shared" si="42"/>
        <v>10058</v>
      </c>
      <c r="F541" s="3">
        <v>4250.8900000000003</v>
      </c>
      <c r="G541" s="1">
        <v>376</v>
      </c>
      <c r="H541" s="24">
        <f t="shared" si="43"/>
        <v>11.305558510638299</v>
      </c>
      <c r="I541" s="25">
        <f t="shared" si="44"/>
        <v>0.57736229866772715</v>
      </c>
      <c r="J541" s="25">
        <f t="shared" si="45"/>
        <v>0.36137608830150875</v>
      </c>
    </row>
    <row r="542" spans="1:10" x14ac:dyDescent="0.25">
      <c r="A542" s="1">
        <v>7172</v>
      </c>
      <c r="B542" s="3">
        <v>26.99</v>
      </c>
      <c r="C542" s="3">
        <v>6.26</v>
      </c>
      <c r="D542" s="24">
        <f t="shared" si="41"/>
        <v>9728.0399999999991</v>
      </c>
      <c r="E542" s="22">
        <f t="shared" si="42"/>
        <v>41942.46</v>
      </c>
      <c r="F542" s="3">
        <v>19008.43</v>
      </c>
      <c r="G542" s="1">
        <v>1554</v>
      </c>
      <c r="H542" s="24">
        <f t="shared" si="43"/>
        <v>12.231936936936938</v>
      </c>
      <c r="I542" s="25">
        <f t="shared" si="44"/>
        <v>0.54679744583412604</v>
      </c>
      <c r="J542" s="25">
        <f t="shared" si="45"/>
        <v>0.48822496124088111</v>
      </c>
    </row>
    <row r="543" spans="1:10" x14ac:dyDescent="0.25">
      <c r="A543" s="1">
        <v>7176</v>
      </c>
      <c r="B543" s="3">
        <v>10.49</v>
      </c>
      <c r="C543" s="3">
        <v>2</v>
      </c>
      <c r="D543" s="24">
        <f t="shared" si="41"/>
        <v>1010</v>
      </c>
      <c r="E543" s="22">
        <f t="shared" si="42"/>
        <v>5297.45</v>
      </c>
      <c r="F543" s="3">
        <v>2458.2800000000002</v>
      </c>
      <c r="G543" s="1">
        <v>505</v>
      </c>
      <c r="H543" s="24">
        <f t="shared" si="43"/>
        <v>4.8678811881188127</v>
      </c>
      <c r="I543" s="25">
        <f t="shared" si="44"/>
        <v>0.53595031571793972</v>
      </c>
      <c r="J543" s="25">
        <f t="shared" si="45"/>
        <v>0.58914362887872829</v>
      </c>
    </row>
    <row r="544" spans="1:10" x14ac:dyDescent="0.25">
      <c r="A544" s="1">
        <v>7176</v>
      </c>
      <c r="B544" s="3">
        <v>24.6</v>
      </c>
      <c r="C544" s="3">
        <v>3.99</v>
      </c>
      <c r="D544" s="24">
        <f t="shared" si="41"/>
        <v>3387.51</v>
      </c>
      <c r="E544" s="22">
        <f t="shared" si="42"/>
        <v>20885.400000000001</v>
      </c>
      <c r="F544" s="3">
        <v>8927.27</v>
      </c>
      <c r="G544" s="1">
        <v>849</v>
      </c>
      <c r="H544" s="24">
        <f t="shared" si="43"/>
        <v>10.515041224970554</v>
      </c>
      <c r="I544" s="25">
        <f t="shared" si="44"/>
        <v>0.57255929979794495</v>
      </c>
      <c r="J544" s="25">
        <f t="shared" si="45"/>
        <v>0.62054357043082597</v>
      </c>
    </row>
    <row r="545" spans="1:10" x14ac:dyDescent="0.25">
      <c r="A545" s="1">
        <v>7178</v>
      </c>
      <c r="B545" s="3">
        <v>31.3</v>
      </c>
      <c r="C545" s="3">
        <v>1.37</v>
      </c>
      <c r="D545" s="24">
        <f t="shared" si="41"/>
        <v>456.21000000000004</v>
      </c>
      <c r="E545" s="22">
        <f t="shared" si="42"/>
        <v>10422.9</v>
      </c>
      <c r="F545" s="3">
        <v>4500.3999999999996</v>
      </c>
      <c r="G545" s="1">
        <v>333</v>
      </c>
      <c r="H545" s="24">
        <f t="shared" si="43"/>
        <v>13.514714714714714</v>
      </c>
      <c r="I545" s="25">
        <f t="shared" si="44"/>
        <v>0.56821997716566408</v>
      </c>
      <c r="J545" s="25">
        <f t="shared" si="45"/>
        <v>0.89862901075459956</v>
      </c>
    </row>
    <row r="546" spans="1:10" x14ac:dyDescent="0.25">
      <c r="A546" s="1">
        <v>7180</v>
      </c>
      <c r="B546" s="3">
        <v>25.9</v>
      </c>
      <c r="C546" s="3">
        <v>4.75</v>
      </c>
      <c r="D546" s="24">
        <f t="shared" si="41"/>
        <v>935.75</v>
      </c>
      <c r="E546" s="22">
        <f t="shared" si="42"/>
        <v>5102.2999999999993</v>
      </c>
      <c r="F546" s="3">
        <v>2316.0300000000002</v>
      </c>
      <c r="G546" s="1">
        <v>197</v>
      </c>
      <c r="H546" s="24">
        <f t="shared" si="43"/>
        <v>11.756497461928936</v>
      </c>
      <c r="I546" s="25">
        <f t="shared" si="44"/>
        <v>0.54608117907610287</v>
      </c>
      <c r="J546" s="25">
        <f t="shared" si="45"/>
        <v>0.59596810058591643</v>
      </c>
    </row>
    <row r="547" spans="1:10" x14ac:dyDescent="0.25">
      <c r="A547" s="1">
        <v>7184</v>
      </c>
      <c r="B547" s="3">
        <v>16.850000000000001</v>
      </c>
      <c r="C547" s="3">
        <v>0.78</v>
      </c>
      <c r="D547" s="24">
        <f t="shared" si="41"/>
        <v>524.94000000000005</v>
      </c>
      <c r="E547" s="22">
        <f t="shared" si="42"/>
        <v>11340.050000000001</v>
      </c>
      <c r="F547" s="3">
        <v>4833.17</v>
      </c>
      <c r="G547" s="1">
        <v>673</v>
      </c>
      <c r="H547" s="24">
        <f t="shared" si="43"/>
        <v>7.1815304606240717</v>
      </c>
      <c r="I547" s="25">
        <f t="shared" si="44"/>
        <v>0.57379641183239938</v>
      </c>
      <c r="J547" s="25">
        <f t="shared" si="45"/>
        <v>0.89138805380319741</v>
      </c>
    </row>
    <row r="548" spans="1:10" x14ac:dyDescent="0.25">
      <c r="A548" s="1">
        <v>7188</v>
      </c>
      <c r="B548" s="3">
        <v>14.99</v>
      </c>
      <c r="C548" s="3">
        <v>1.46</v>
      </c>
      <c r="D548" s="24">
        <f t="shared" si="41"/>
        <v>2988.62</v>
      </c>
      <c r="E548" s="22">
        <f t="shared" si="42"/>
        <v>30684.53</v>
      </c>
      <c r="F548" s="3">
        <v>13667.42</v>
      </c>
      <c r="G548" s="1">
        <v>2047</v>
      </c>
      <c r="H548" s="24">
        <f t="shared" si="43"/>
        <v>6.6768050806057646</v>
      </c>
      <c r="I548" s="25">
        <f t="shared" si="44"/>
        <v>0.55458271643724044</v>
      </c>
      <c r="J548" s="25">
        <f t="shared" si="45"/>
        <v>0.78133254118187634</v>
      </c>
    </row>
    <row r="549" spans="1:10" x14ac:dyDescent="0.25">
      <c r="A549" s="1">
        <v>7200</v>
      </c>
      <c r="B549" s="3">
        <v>9.99</v>
      </c>
      <c r="C549" s="3">
        <v>2.4</v>
      </c>
      <c r="D549" s="24">
        <f t="shared" si="41"/>
        <v>1838.3999999999999</v>
      </c>
      <c r="E549" s="22">
        <f t="shared" si="42"/>
        <v>7652.34</v>
      </c>
      <c r="F549" s="3">
        <v>3427.42</v>
      </c>
      <c r="G549" s="1">
        <v>766</v>
      </c>
      <c r="H549" s="24">
        <f t="shared" si="43"/>
        <v>4.4744386422976499</v>
      </c>
      <c r="I549" s="25">
        <f t="shared" si="44"/>
        <v>0.55210824401424929</v>
      </c>
      <c r="J549" s="25">
        <f t="shared" si="45"/>
        <v>0.46361986567155467</v>
      </c>
    </row>
    <row r="550" spans="1:10" x14ac:dyDescent="0.25">
      <c r="A550" s="1">
        <v>7216</v>
      </c>
      <c r="B550" s="3">
        <v>19.2</v>
      </c>
      <c r="C550" s="3">
        <v>2.97</v>
      </c>
      <c r="D550" s="24">
        <f t="shared" si="41"/>
        <v>1327.5900000000001</v>
      </c>
      <c r="E550" s="22">
        <f t="shared" si="42"/>
        <v>8582.4</v>
      </c>
      <c r="F550" s="3">
        <v>3863.16</v>
      </c>
      <c r="G550" s="1">
        <v>447</v>
      </c>
      <c r="H550" s="24">
        <f t="shared" si="43"/>
        <v>8.6424161073825498</v>
      </c>
      <c r="I550" s="25">
        <f t="shared" si="44"/>
        <v>0.54987416107382547</v>
      </c>
      <c r="J550" s="25">
        <f t="shared" si="45"/>
        <v>0.65634610008386907</v>
      </c>
    </row>
    <row r="551" spans="1:10" x14ac:dyDescent="0.25">
      <c r="A551" s="1">
        <v>7224</v>
      </c>
      <c r="B551" s="3">
        <v>9.99</v>
      </c>
      <c r="C551" s="3">
        <v>2.0099999999999998</v>
      </c>
      <c r="D551" s="24">
        <f t="shared" si="41"/>
        <v>1913.5199999999998</v>
      </c>
      <c r="E551" s="22">
        <f t="shared" si="42"/>
        <v>9510.48</v>
      </c>
      <c r="F551" s="3">
        <v>4239.25</v>
      </c>
      <c r="G551" s="1">
        <v>952</v>
      </c>
      <c r="H551" s="24">
        <f t="shared" si="43"/>
        <v>4.4529936974789912</v>
      </c>
      <c r="I551" s="25">
        <f t="shared" si="44"/>
        <v>0.55425488513723808</v>
      </c>
      <c r="J551" s="25">
        <f t="shared" si="45"/>
        <v>0.54861826974110983</v>
      </c>
    </row>
    <row r="552" spans="1:10" x14ac:dyDescent="0.25">
      <c r="A552" s="1">
        <v>7228</v>
      </c>
      <c r="B552" s="3">
        <v>23.6</v>
      </c>
      <c r="C552" s="3">
        <v>1.96</v>
      </c>
      <c r="D552" s="24">
        <f t="shared" si="41"/>
        <v>3539.7599999999998</v>
      </c>
      <c r="E552" s="22">
        <f t="shared" si="42"/>
        <v>42621.600000000006</v>
      </c>
      <c r="F552" s="3">
        <v>19293.599999999999</v>
      </c>
      <c r="G552" s="1">
        <v>1806</v>
      </c>
      <c r="H552" s="24">
        <f t="shared" si="43"/>
        <v>10.683056478405314</v>
      </c>
      <c r="I552" s="25">
        <f t="shared" si="44"/>
        <v>0.54732811532180869</v>
      </c>
      <c r="J552" s="25">
        <f t="shared" si="45"/>
        <v>0.81653190695360123</v>
      </c>
    </row>
    <row r="553" spans="1:10" x14ac:dyDescent="0.25">
      <c r="A553" s="1">
        <v>7232</v>
      </c>
      <c r="B553" s="3">
        <v>9.1999999999999993</v>
      </c>
      <c r="C553" s="3">
        <v>1.37</v>
      </c>
      <c r="D553" s="24">
        <f t="shared" si="41"/>
        <v>1223.4100000000001</v>
      </c>
      <c r="E553" s="22">
        <f t="shared" si="42"/>
        <v>8215.5999999999985</v>
      </c>
      <c r="F553" s="3">
        <v>3523.43</v>
      </c>
      <c r="G553" s="1">
        <v>893</v>
      </c>
      <c r="H553" s="24">
        <f t="shared" si="43"/>
        <v>3.9456103023516236</v>
      </c>
      <c r="I553" s="25">
        <f t="shared" si="44"/>
        <v>0.5711293149617801</v>
      </c>
      <c r="J553" s="25">
        <f t="shared" si="45"/>
        <v>0.65277868440695563</v>
      </c>
    </row>
    <row r="554" spans="1:10" x14ac:dyDescent="0.25">
      <c r="A554" s="1">
        <v>7234</v>
      </c>
      <c r="B554" s="3">
        <v>12.7</v>
      </c>
      <c r="C554" s="3">
        <v>1.17</v>
      </c>
      <c r="D554" s="24">
        <f t="shared" si="41"/>
        <v>656.37</v>
      </c>
      <c r="E554" s="22">
        <f t="shared" si="42"/>
        <v>7124.7</v>
      </c>
      <c r="F554" s="3">
        <v>3026.99</v>
      </c>
      <c r="G554" s="1">
        <v>561</v>
      </c>
      <c r="H554" s="24">
        <f t="shared" si="43"/>
        <v>5.3957040998217467</v>
      </c>
      <c r="I554" s="25">
        <f t="shared" si="44"/>
        <v>0.57514140946285452</v>
      </c>
      <c r="J554" s="25">
        <f t="shared" si="45"/>
        <v>0.78316082973514944</v>
      </c>
    </row>
    <row r="555" spans="1:10" x14ac:dyDescent="0.25">
      <c r="A555" s="1">
        <v>7235</v>
      </c>
      <c r="B555" s="3">
        <v>19.2</v>
      </c>
      <c r="C555" s="3">
        <v>1.97</v>
      </c>
      <c r="D555" s="24">
        <f t="shared" si="41"/>
        <v>1306.1099999999999</v>
      </c>
      <c r="E555" s="22">
        <f t="shared" si="42"/>
        <v>12729.6</v>
      </c>
      <c r="F555" s="3">
        <v>5438.05</v>
      </c>
      <c r="G555" s="1">
        <v>663</v>
      </c>
      <c r="H555" s="24">
        <f t="shared" si="43"/>
        <v>8.2021870286576171</v>
      </c>
      <c r="I555" s="25">
        <f t="shared" si="44"/>
        <v>0.57280275892408239</v>
      </c>
      <c r="J555" s="25">
        <f t="shared" si="45"/>
        <v>0.75982015612213938</v>
      </c>
    </row>
    <row r="556" spans="1:10" x14ac:dyDescent="0.25">
      <c r="A556" s="1">
        <v>7236</v>
      </c>
      <c r="B556" s="3">
        <v>13.2</v>
      </c>
      <c r="C556" s="3">
        <v>2.48</v>
      </c>
      <c r="D556" s="24">
        <f t="shared" si="41"/>
        <v>1458.24</v>
      </c>
      <c r="E556" s="22">
        <f t="shared" si="42"/>
        <v>7761.5999999999995</v>
      </c>
      <c r="F556" s="3">
        <v>3588.3</v>
      </c>
      <c r="G556" s="1">
        <v>588</v>
      </c>
      <c r="H556" s="24">
        <f t="shared" si="43"/>
        <v>6.1025510204081632</v>
      </c>
      <c r="I556" s="25">
        <f t="shared" si="44"/>
        <v>0.5376855287569573</v>
      </c>
      <c r="J556" s="25">
        <f t="shared" si="45"/>
        <v>0.59361257419948166</v>
      </c>
    </row>
    <row r="557" spans="1:10" x14ac:dyDescent="0.25">
      <c r="A557" s="1">
        <v>7238</v>
      </c>
      <c r="B557" s="3">
        <v>11.25</v>
      </c>
      <c r="C557" s="3">
        <v>1.68</v>
      </c>
      <c r="D557" s="24">
        <f t="shared" si="41"/>
        <v>661.92</v>
      </c>
      <c r="E557" s="22">
        <f t="shared" si="42"/>
        <v>4432.5</v>
      </c>
      <c r="F557" s="3">
        <v>1903.83</v>
      </c>
      <c r="G557" s="1">
        <v>394</v>
      </c>
      <c r="H557" s="24">
        <f t="shared" si="43"/>
        <v>4.8320558375634519</v>
      </c>
      <c r="I557" s="25">
        <f t="shared" si="44"/>
        <v>0.57048392554991534</v>
      </c>
      <c r="J557" s="25">
        <f t="shared" si="45"/>
        <v>0.65232189848883571</v>
      </c>
    </row>
    <row r="558" spans="1:10" x14ac:dyDescent="0.25">
      <c r="A558" s="1">
        <v>7240</v>
      </c>
      <c r="B558" s="3">
        <v>20.99</v>
      </c>
      <c r="C558" s="3">
        <v>2.86</v>
      </c>
      <c r="D558" s="24">
        <f t="shared" si="41"/>
        <v>1192.6199999999999</v>
      </c>
      <c r="E558" s="22">
        <f t="shared" si="42"/>
        <v>8752.83</v>
      </c>
      <c r="F558" s="3">
        <v>3636.36</v>
      </c>
      <c r="G558" s="1">
        <v>417</v>
      </c>
      <c r="H558" s="24">
        <f t="shared" si="43"/>
        <v>8.7202877697841732</v>
      </c>
      <c r="I558" s="25">
        <f t="shared" si="44"/>
        <v>0.58455036828088736</v>
      </c>
      <c r="J558" s="25">
        <f t="shared" si="45"/>
        <v>0.67202917202917212</v>
      </c>
    </row>
    <row r="559" spans="1:10" x14ac:dyDescent="0.25">
      <c r="A559" s="1">
        <v>7244</v>
      </c>
      <c r="B559" s="3">
        <v>19.850000000000001</v>
      </c>
      <c r="C559" s="3">
        <v>5.3</v>
      </c>
      <c r="D559" s="24">
        <f t="shared" si="41"/>
        <v>2862</v>
      </c>
      <c r="E559" s="22">
        <f t="shared" si="42"/>
        <v>10719</v>
      </c>
      <c r="F559" s="3">
        <v>4869.0200000000004</v>
      </c>
      <c r="G559" s="1">
        <v>540</v>
      </c>
      <c r="H559" s="24">
        <f t="shared" si="43"/>
        <v>9.0167037037037048</v>
      </c>
      <c r="I559" s="25">
        <f t="shared" si="44"/>
        <v>0.54575799981341544</v>
      </c>
      <c r="J559" s="25">
        <f t="shared" si="45"/>
        <v>0.412202044764655</v>
      </c>
    </row>
    <row r="560" spans="1:10" x14ac:dyDescent="0.25">
      <c r="A560" s="1">
        <v>7246</v>
      </c>
      <c r="B560" s="3">
        <v>21.99</v>
      </c>
      <c r="C560" s="3">
        <v>2.48</v>
      </c>
      <c r="D560" s="24">
        <f t="shared" si="41"/>
        <v>14818</v>
      </c>
      <c r="E560" s="22">
        <f t="shared" si="42"/>
        <v>131390.25</v>
      </c>
      <c r="F560" s="3">
        <v>58923.27</v>
      </c>
      <c r="G560" s="1">
        <v>5975</v>
      </c>
      <c r="H560" s="24">
        <f t="shared" si="43"/>
        <v>9.8616351464435148</v>
      </c>
      <c r="I560" s="25">
        <f t="shared" si="44"/>
        <v>0.55154001153053589</v>
      </c>
      <c r="J560" s="25">
        <f t="shared" si="45"/>
        <v>0.74852040628430838</v>
      </c>
    </row>
    <row r="561" spans="1:10" x14ac:dyDescent="0.25">
      <c r="A561" s="1">
        <v>7247</v>
      </c>
      <c r="B561" s="3">
        <v>29.75</v>
      </c>
      <c r="C561" s="3">
        <v>5.03</v>
      </c>
      <c r="D561" s="24">
        <f t="shared" si="41"/>
        <v>1805.77</v>
      </c>
      <c r="E561" s="22">
        <f t="shared" si="42"/>
        <v>10680.25</v>
      </c>
      <c r="F561" s="3">
        <v>4922.18</v>
      </c>
      <c r="G561" s="1">
        <v>359</v>
      </c>
      <c r="H561" s="24">
        <f t="shared" si="43"/>
        <v>13.710807799442899</v>
      </c>
      <c r="I561" s="25">
        <f t="shared" si="44"/>
        <v>0.53913251094309589</v>
      </c>
      <c r="J561" s="25">
        <f t="shared" si="45"/>
        <v>0.63313613073881903</v>
      </c>
    </row>
    <row r="562" spans="1:10" x14ac:dyDescent="0.25">
      <c r="A562" s="1">
        <v>7247</v>
      </c>
      <c r="B562" s="3">
        <v>16.489999999999998</v>
      </c>
      <c r="C562" s="3">
        <v>2.6</v>
      </c>
      <c r="D562" s="24">
        <f t="shared" si="41"/>
        <v>6630</v>
      </c>
      <c r="E562" s="22">
        <f t="shared" si="42"/>
        <v>42049.499999999993</v>
      </c>
      <c r="F562" s="3">
        <v>18975.84</v>
      </c>
      <c r="G562" s="1">
        <v>2550</v>
      </c>
      <c r="H562" s="24">
        <f t="shared" si="43"/>
        <v>7.4415058823529412</v>
      </c>
      <c r="I562" s="25">
        <f t="shared" si="44"/>
        <v>0.54872614418720789</v>
      </c>
      <c r="J562" s="25">
        <f t="shared" si="45"/>
        <v>0.65060835251561977</v>
      </c>
    </row>
    <row r="563" spans="1:10" x14ac:dyDescent="0.25">
      <c r="A563" s="1">
        <v>7256</v>
      </c>
      <c r="B563" s="3">
        <v>23.6</v>
      </c>
      <c r="C563" s="3">
        <v>1.88</v>
      </c>
      <c r="D563" s="24">
        <f t="shared" si="41"/>
        <v>1071.5999999999999</v>
      </c>
      <c r="E563" s="22">
        <f t="shared" si="42"/>
        <v>13452</v>
      </c>
      <c r="F563" s="3">
        <v>5766.63</v>
      </c>
      <c r="G563" s="1">
        <v>570</v>
      </c>
      <c r="H563" s="24">
        <f t="shared" si="43"/>
        <v>10.116894736842106</v>
      </c>
      <c r="I563" s="25">
        <f t="shared" si="44"/>
        <v>0.57131801962533457</v>
      </c>
      <c r="J563" s="25">
        <f t="shared" si="45"/>
        <v>0.81417222884076157</v>
      </c>
    </row>
    <row r="564" spans="1:10" x14ac:dyDescent="0.25">
      <c r="A564" s="1">
        <v>7260</v>
      </c>
      <c r="B564" s="3">
        <v>14.6</v>
      </c>
      <c r="C564" s="3">
        <v>1.81</v>
      </c>
      <c r="D564" s="24">
        <f t="shared" si="41"/>
        <v>644.36</v>
      </c>
      <c r="E564" s="22">
        <f t="shared" si="42"/>
        <v>5197.5999999999995</v>
      </c>
      <c r="F564" s="3">
        <v>2147.64</v>
      </c>
      <c r="G564" s="1">
        <v>356</v>
      </c>
      <c r="H564" s="24">
        <f t="shared" si="43"/>
        <v>6.0326966292134827</v>
      </c>
      <c r="I564" s="25">
        <f t="shared" si="44"/>
        <v>0.5868016007388025</v>
      </c>
      <c r="J564" s="25">
        <f t="shared" si="45"/>
        <v>0.69996833733772879</v>
      </c>
    </row>
    <row r="565" spans="1:10" x14ac:dyDescent="0.25">
      <c r="A565" s="1">
        <v>7272</v>
      </c>
      <c r="B565" s="3">
        <v>12.35</v>
      </c>
      <c r="C565" s="3">
        <v>2.39</v>
      </c>
      <c r="D565" s="24">
        <f t="shared" si="41"/>
        <v>721.78000000000009</v>
      </c>
      <c r="E565" s="22">
        <f t="shared" si="42"/>
        <v>3729.7</v>
      </c>
      <c r="F565" s="3">
        <v>1657.71</v>
      </c>
      <c r="G565" s="1">
        <v>302</v>
      </c>
      <c r="H565" s="24">
        <f t="shared" si="43"/>
        <v>5.4891059602649008</v>
      </c>
      <c r="I565" s="25">
        <f t="shared" si="44"/>
        <v>0.55553797892591894</v>
      </c>
      <c r="J565" s="25">
        <f t="shared" si="45"/>
        <v>0.56459211804235965</v>
      </c>
    </row>
    <row r="566" spans="1:10" x14ac:dyDescent="0.25">
      <c r="A566" s="1">
        <v>7272</v>
      </c>
      <c r="B566" s="3">
        <v>18.399999999999999</v>
      </c>
      <c r="C566" s="3">
        <v>3.29</v>
      </c>
      <c r="D566" s="24">
        <f t="shared" si="41"/>
        <v>1161.3700000000001</v>
      </c>
      <c r="E566" s="22">
        <f t="shared" si="42"/>
        <v>6495.2</v>
      </c>
      <c r="F566" s="3">
        <v>2952.47</v>
      </c>
      <c r="G566" s="1">
        <v>353</v>
      </c>
      <c r="H566" s="24">
        <f t="shared" si="43"/>
        <v>8.3639376770538245</v>
      </c>
      <c r="I566" s="25">
        <f t="shared" si="44"/>
        <v>0.54543816972533554</v>
      </c>
      <c r="J566" s="25">
        <f t="shared" si="45"/>
        <v>0.60664460604172099</v>
      </c>
    </row>
    <row r="567" spans="1:10" x14ac:dyDescent="0.25">
      <c r="A567" s="1">
        <v>7274</v>
      </c>
      <c r="B567" s="3">
        <v>16.850000000000001</v>
      </c>
      <c r="C567" s="3">
        <v>1.96</v>
      </c>
      <c r="D567" s="24">
        <f t="shared" si="41"/>
        <v>1272.04</v>
      </c>
      <c r="E567" s="22">
        <f t="shared" si="42"/>
        <v>10935.650000000001</v>
      </c>
      <c r="F567" s="3">
        <v>4761.1400000000003</v>
      </c>
      <c r="G567" s="1">
        <v>649</v>
      </c>
      <c r="H567" s="24">
        <f t="shared" si="43"/>
        <v>7.3361171032357477</v>
      </c>
      <c r="I567" s="25">
        <f t="shared" si="44"/>
        <v>0.56462213037176578</v>
      </c>
      <c r="J567" s="25">
        <f t="shared" si="45"/>
        <v>0.73282869228798142</v>
      </c>
    </row>
    <row r="568" spans="1:10" x14ac:dyDescent="0.25">
      <c r="A568" s="1">
        <v>7276</v>
      </c>
      <c r="B568" s="3">
        <v>12.35</v>
      </c>
      <c r="C568" s="3">
        <v>1.48</v>
      </c>
      <c r="D568" s="24">
        <f t="shared" si="41"/>
        <v>984.19999999999993</v>
      </c>
      <c r="E568" s="22">
        <f t="shared" si="42"/>
        <v>8212.75</v>
      </c>
      <c r="F568" s="3">
        <v>3478.44</v>
      </c>
      <c r="G568" s="1">
        <v>665</v>
      </c>
      <c r="H568" s="24">
        <f t="shared" si="43"/>
        <v>5.2307368421052631</v>
      </c>
      <c r="I568" s="25">
        <f t="shared" si="44"/>
        <v>0.57645855529512036</v>
      </c>
      <c r="J568" s="25">
        <f t="shared" si="45"/>
        <v>0.71705707156081466</v>
      </c>
    </row>
    <row r="569" spans="1:10" x14ac:dyDescent="0.25">
      <c r="A569" s="1">
        <v>7278</v>
      </c>
      <c r="B569" s="3">
        <v>15.75</v>
      </c>
      <c r="C569" s="3">
        <v>1.57</v>
      </c>
      <c r="D569" s="24">
        <f t="shared" si="41"/>
        <v>631.14</v>
      </c>
      <c r="E569" s="22">
        <f t="shared" si="42"/>
        <v>6331.5</v>
      </c>
      <c r="F569" s="3">
        <v>2808.27</v>
      </c>
      <c r="G569" s="1">
        <v>402</v>
      </c>
      <c r="H569" s="24">
        <f t="shared" si="43"/>
        <v>6.9857462686567162</v>
      </c>
      <c r="I569" s="25">
        <f t="shared" si="44"/>
        <v>0.55646055437100217</v>
      </c>
      <c r="J569" s="25">
        <f t="shared" si="45"/>
        <v>0.77525665267228572</v>
      </c>
    </row>
    <row r="570" spans="1:10" x14ac:dyDescent="0.25">
      <c r="A570" s="1">
        <v>7284</v>
      </c>
      <c r="B570" s="3">
        <v>19.649999999999999</v>
      </c>
      <c r="C570" s="3">
        <v>4.6900000000000004</v>
      </c>
      <c r="D570" s="24">
        <f t="shared" si="41"/>
        <v>8104.3200000000006</v>
      </c>
      <c r="E570" s="22">
        <f t="shared" si="42"/>
        <v>33955.199999999997</v>
      </c>
      <c r="F570" s="3">
        <v>15301.57</v>
      </c>
      <c r="G570" s="1">
        <v>1728</v>
      </c>
      <c r="H570" s="24">
        <f t="shared" si="43"/>
        <v>8.8550752314814805</v>
      </c>
      <c r="I570" s="25">
        <f t="shared" si="44"/>
        <v>0.54936003911035725</v>
      </c>
      <c r="J570" s="25">
        <f t="shared" si="45"/>
        <v>0.47036023100897478</v>
      </c>
    </row>
    <row r="571" spans="1:10" x14ac:dyDescent="0.25">
      <c r="A571" s="1">
        <v>7308</v>
      </c>
      <c r="B571" s="3">
        <v>19.2</v>
      </c>
      <c r="C571" s="3">
        <v>3.95</v>
      </c>
      <c r="D571" s="24">
        <f t="shared" si="41"/>
        <v>4143.55</v>
      </c>
      <c r="E571" s="22">
        <f t="shared" si="42"/>
        <v>20140.8</v>
      </c>
      <c r="F571" s="3">
        <v>9244.6200000000008</v>
      </c>
      <c r="G571" s="1">
        <v>1049</v>
      </c>
      <c r="H571" s="24">
        <f t="shared" si="43"/>
        <v>8.8127931363203054</v>
      </c>
      <c r="I571" s="25">
        <f t="shared" si="44"/>
        <v>0.54100035748331743</v>
      </c>
      <c r="J571" s="25">
        <f t="shared" si="45"/>
        <v>0.55178795883443554</v>
      </c>
    </row>
    <row r="572" spans="1:10" x14ac:dyDescent="0.25">
      <c r="A572" s="1">
        <v>7310</v>
      </c>
      <c r="B572" s="3">
        <v>21.35</v>
      </c>
      <c r="C572" s="3">
        <v>3.87</v>
      </c>
      <c r="D572" s="24">
        <f t="shared" si="41"/>
        <v>1331.28</v>
      </c>
      <c r="E572" s="22">
        <f t="shared" si="42"/>
        <v>7344.4000000000005</v>
      </c>
      <c r="F572" s="3">
        <v>3270.95</v>
      </c>
      <c r="G572" s="1">
        <v>344</v>
      </c>
      <c r="H572" s="24">
        <f t="shared" si="43"/>
        <v>9.5085755813953483</v>
      </c>
      <c r="I572" s="25">
        <f t="shared" si="44"/>
        <v>0.55463346222972609</v>
      </c>
      <c r="J572" s="25">
        <f t="shared" si="45"/>
        <v>0.59299897583270911</v>
      </c>
    </row>
    <row r="573" spans="1:10" x14ac:dyDescent="0.25">
      <c r="A573" s="1">
        <v>7314</v>
      </c>
      <c r="B573" s="3">
        <v>21.35</v>
      </c>
      <c r="C573" s="3">
        <v>0.71</v>
      </c>
      <c r="D573" s="24">
        <f t="shared" si="41"/>
        <v>869.04</v>
      </c>
      <c r="E573" s="22">
        <f t="shared" si="42"/>
        <v>26132.400000000001</v>
      </c>
      <c r="F573" s="3">
        <v>11984.27</v>
      </c>
      <c r="G573" s="1">
        <v>1224</v>
      </c>
      <c r="H573" s="24">
        <f t="shared" si="43"/>
        <v>9.791070261437909</v>
      </c>
      <c r="I573" s="25">
        <f t="shared" si="44"/>
        <v>0.54140186129096446</v>
      </c>
      <c r="J573" s="25">
        <f t="shared" si="45"/>
        <v>0.92748494484853883</v>
      </c>
    </row>
    <row r="574" spans="1:10" x14ac:dyDescent="0.25">
      <c r="A574" s="1">
        <v>7316</v>
      </c>
      <c r="B574" s="3">
        <v>21.49</v>
      </c>
      <c r="C574" s="3">
        <v>3.03</v>
      </c>
      <c r="D574" s="24">
        <f t="shared" si="41"/>
        <v>2275.5299999999997</v>
      </c>
      <c r="E574" s="22">
        <f t="shared" si="42"/>
        <v>16138.989999999998</v>
      </c>
      <c r="F574" s="3">
        <v>6895.07</v>
      </c>
      <c r="G574" s="1">
        <v>751</v>
      </c>
      <c r="H574" s="24">
        <f t="shared" si="43"/>
        <v>9.181185086551265</v>
      </c>
      <c r="I574" s="25">
        <f t="shared" si="44"/>
        <v>0.57276942361324967</v>
      </c>
      <c r="J574" s="25">
        <f t="shared" si="45"/>
        <v>0.66997724461100472</v>
      </c>
    </row>
    <row r="575" spans="1:10" x14ac:dyDescent="0.25">
      <c r="A575" s="1">
        <v>7318</v>
      </c>
      <c r="B575" s="3">
        <v>26.99</v>
      </c>
      <c r="C575" s="3">
        <v>3.55</v>
      </c>
      <c r="D575" s="24">
        <f t="shared" si="41"/>
        <v>369.2</v>
      </c>
      <c r="E575" s="22">
        <f t="shared" si="42"/>
        <v>2806.96</v>
      </c>
      <c r="F575" s="3">
        <v>1189.51</v>
      </c>
      <c r="G575" s="1">
        <v>104</v>
      </c>
      <c r="H575" s="24">
        <f t="shared" si="43"/>
        <v>11.437596153846155</v>
      </c>
      <c r="I575" s="25">
        <f t="shared" si="44"/>
        <v>0.57622837518169112</v>
      </c>
      <c r="J575" s="25">
        <f t="shared" si="45"/>
        <v>0.68962009566964555</v>
      </c>
    </row>
    <row r="576" spans="1:10" x14ac:dyDescent="0.25">
      <c r="A576" s="1">
        <v>7320</v>
      </c>
      <c r="B576" s="3">
        <v>33.75</v>
      </c>
      <c r="C576" s="3">
        <v>5.09</v>
      </c>
      <c r="D576" s="24">
        <f t="shared" si="41"/>
        <v>407.2</v>
      </c>
      <c r="E576" s="22">
        <f t="shared" si="42"/>
        <v>2700</v>
      </c>
      <c r="F576" s="3">
        <v>1158.57</v>
      </c>
      <c r="G576" s="1">
        <v>80</v>
      </c>
      <c r="H576" s="24">
        <f t="shared" si="43"/>
        <v>14.482125</v>
      </c>
      <c r="I576" s="25">
        <f t="shared" si="44"/>
        <v>0.57089999999999996</v>
      </c>
      <c r="J576" s="25">
        <f t="shared" si="45"/>
        <v>0.64853224233322115</v>
      </c>
    </row>
    <row r="577" spans="1:10" x14ac:dyDescent="0.25">
      <c r="A577" s="1">
        <v>7322</v>
      </c>
      <c r="B577" s="3">
        <v>19.2</v>
      </c>
      <c r="C577" s="3">
        <v>3.85</v>
      </c>
      <c r="D577" s="24">
        <f t="shared" si="41"/>
        <v>1189.6500000000001</v>
      </c>
      <c r="E577" s="22">
        <f t="shared" si="42"/>
        <v>5932.8</v>
      </c>
      <c r="F577" s="3">
        <v>2710.49</v>
      </c>
      <c r="G577" s="1">
        <v>309</v>
      </c>
      <c r="H577" s="24">
        <f t="shared" si="43"/>
        <v>8.7718122977346269</v>
      </c>
      <c r="I577" s="25">
        <f t="shared" si="44"/>
        <v>0.54313477615965489</v>
      </c>
      <c r="J577" s="25">
        <f t="shared" si="45"/>
        <v>0.5610941195134459</v>
      </c>
    </row>
    <row r="578" spans="1:10" x14ac:dyDescent="0.25">
      <c r="A578" s="1">
        <v>7326</v>
      </c>
      <c r="B578" s="3">
        <v>34.85</v>
      </c>
      <c r="C578" s="3">
        <v>0.99</v>
      </c>
      <c r="D578" s="24">
        <f t="shared" si="41"/>
        <v>579.15</v>
      </c>
      <c r="E578" s="22">
        <f t="shared" si="42"/>
        <v>20387.25</v>
      </c>
      <c r="F578" s="3">
        <v>9286.94</v>
      </c>
      <c r="G578" s="1">
        <v>585</v>
      </c>
      <c r="H578" s="24">
        <f t="shared" si="43"/>
        <v>15.875111111111112</v>
      </c>
      <c r="I578" s="25">
        <f t="shared" si="44"/>
        <v>0.54447313884903559</v>
      </c>
      <c r="J578" s="25">
        <f t="shared" si="45"/>
        <v>0.93763823175340855</v>
      </c>
    </row>
    <row r="579" spans="1:10" x14ac:dyDescent="0.25">
      <c r="A579" s="1">
        <v>7327</v>
      </c>
      <c r="B579" s="3">
        <v>15.99</v>
      </c>
      <c r="C579" s="3">
        <v>0.94</v>
      </c>
      <c r="D579" s="24">
        <f t="shared" ref="D579:D642" si="46">+C579*G579</f>
        <v>1672.26</v>
      </c>
      <c r="E579" s="22">
        <f t="shared" ref="E579:E642" si="47">B579*G579</f>
        <v>28446.21</v>
      </c>
      <c r="F579" s="3">
        <v>12604.44</v>
      </c>
      <c r="G579" s="1">
        <v>1779</v>
      </c>
      <c r="H579" s="24">
        <f t="shared" ref="H579:H642" si="48">+F579/G579</f>
        <v>7.0851264755480612</v>
      </c>
      <c r="I579" s="25">
        <f t="shared" ref="I579:I642" si="49">(B579-H579)/B579</f>
        <v>0.55690265944039652</v>
      </c>
      <c r="J579" s="25">
        <f t="shared" ref="J579:J642" si="50">(H579-C579)/H579</f>
        <v>0.86732770357112254</v>
      </c>
    </row>
    <row r="580" spans="1:10" x14ac:dyDescent="0.25">
      <c r="A580" s="1">
        <v>7328</v>
      </c>
      <c r="B580" s="3">
        <v>18.75</v>
      </c>
      <c r="C580" s="3">
        <v>3.95</v>
      </c>
      <c r="D580" s="24">
        <f t="shared" si="46"/>
        <v>6983.6</v>
      </c>
      <c r="E580" s="22">
        <f t="shared" si="47"/>
        <v>33150</v>
      </c>
      <c r="F580" s="3">
        <v>15335.13</v>
      </c>
      <c r="G580" s="1">
        <v>1768</v>
      </c>
      <c r="H580" s="24">
        <f t="shared" si="48"/>
        <v>8.6737160633484152</v>
      </c>
      <c r="I580" s="25">
        <f t="shared" si="49"/>
        <v>0.53740180995475118</v>
      </c>
      <c r="J580" s="25">
        <f t="shared" si="50"/>
        <v>0.54460118694787707</v>
      </c>
    </row>
    <row r="581" spans="1:10" x14ac:dyDescent="0.25">
      <c r="A581" s="1">
        <v>7330</v>
      </c>
      <c r="B581" s="3">
        <v>12.35</v>
      </c>
      <c r="C581" s="3">
        <v>1.48</v>
      </c>
      <c r="D581" s="24">
        <f t="shared" si="46"/>
        <v>1021.1999999999999</v>
      </c>
      <c r="E581" s="22">
        <f t="shared" si="47"/>
        <v>8521.5</v>
      </c>
      <c r="F581" s="3">
        <v>3835.54</v>
      </c>
      <c r="G581" s="1">
        <v>690</v>
      </c>
      <c r="H581" s="24">
        <f t="shared" si="48"/>
        <v>5.558753623188406</v>
      </c>
      <c r="I581" s="25">
        <f t="shared" si="49"/>
        <v>0.54989849204952179</v>
      </c>
      <c r="J581" s="25">
        <f t="shared" si="50"/>
        <v>0.73375326551150566</v>
      </c>
    </row>
    <row r="582" spans="1:10" x14ac:dyDescent="0.25">
      <c r="A582" s="1">
        <v>7338</v>
      </c>
      <c r="B582" s="3">
        <v>25.9</v>
      </c>
      <c r="C582" s="3">
        <v>4.2699999999999996</v>
      </c>
      <c r="D582" s="24">
        <f t="shared" si="46"/>
        <v>3369.0299999999997</v>
      </c>
      <c r="E582" s="22">
        <f t="shared" si="47"/>
        <v>20435.099999999999</v>
      </c>
      <c r="F582" s="3">
        <v>9084.32</v>
      </c>
      <c r="G582" s="1">
        <v>789</v>
      </c>
      <c r="H582" s="24">
        <f t="shared" si="48"/>
        <v>11.513713561470215</v>
      </c>
      <c r="I582" s="25">
        <f t="shared" si="49"/>
        <v>0.55545507484670986</v>
      </c>
      <c r="J582" s="25">
        <f t="shared" si="50"/>
        <v>0.6291378991493034</v>
      </c>
    </row>
    <row r="583" spans="1:10" x14ac:dyDescent="0.25">
      <c r="A583" s="1">
        <v>7342</v>
      </c>
      <c r="B583" s="3">
        <v>24.75</v>
      </c>
      <c r="C583" s="3">
        <v>1.41</v>
      </c>
      <c r="D583" s="24">
        <f t="shared" si="46"/>
        <v>2794.62</v>
      </c>
      <c r="E583" s="22">
        <f t="shared" si="47"/>
        <v>49054.5</v>
      </c>
      <c r="F583" s="3">
        <v>22799.31</v>
      </c>
      <c r="G583" s="1">
        <v>1982</v>
      </c>
      <c r="H583" s="24">
        <f t="shared" si="48"/>
        <v>11.503183652875883</v>
      </c>
      <c r="I583" s="25">
        <f t="shared" si="49"/>
        <v>0.53522490291410574</v>
      </c>
      <c r="J583" s="25">
        <f t="shared" si="50"/>
        <v>0.87742523786904081</v>
      </c>
    </row>
    <row r="584" spans="1:10" x14ac:dyDescent="0.25">
      <c r="A584" s="1">
        <v>7346</v>
      </c>
      <c r="B584" s="3">
        <v>17.989999999999998</v>
      </c>
      <c r="C584" s="3">
        <v>1.53</v>
      </c>
      <c r="D584" s="24">
        <f t="shared" si="46"/>
        <v>1338.75</v>
      </c>
      <c r="E584" s="22">
        <f t="shared" si="47"/>
        <v>15741.249999999998</v>
      </c>
      <c r="F584" s="3">
        <v>7040.23</v>
      </c>
      <c r="G584" s="1">
        <v>875</v>
      </c>
      <c r="H584" s="24">
        <f t="shared" si="48"/>
        <v>8.0459771428571418</v>
      </c>
      <c r="I584" s="25">
        <f t="shared" si="49"/>
        <v>0.55275279917414444</v>
      </c>
      <c r="J584" s="25">
        <f t="shared" si="50"/>
        <v>0.80984286024746344</v>
      </c>
    </row>
    <row r="585" spans="1:10" x14ac:dyDescent="0.25">
      <c r="A585" s="1">
        <v>7350</v>
      </c>
      <c r="B585" s="3">
        <v>19.75</v>
      </c>
      <c r="C585" s="3">
        <v>1.32</v>
      </c>
      <c r="D585" s="24">
        <f t="shared" si="46"/>
        <v>2477.6400000000003</v>
      </c>
      <c r="E585" s="22">
        <f t="shared" si="47"/>
        <v>37070.75</v>
      </c>
      <c r="F585" s="3">
        <v>17217.79</v>
      </c>
      <c r="G585" s="1">
        <v>1877</v>
      </c>
      <c r="H585" s="24">
        <f t="shared" si="48"/>
        <v>9.1730367607884933</v>
      </c>
      <c r="I585" s="25">
        <f t="shared" si="49"/>
        <v>0.53554244249172189</v>
      </c>
      <c r="J585" s="25">
        <f t="shared" si="50"/>
        <v>0.85609999889649013</v>
      </c>
    </row>
    <row r="586" spans="1:10" x14ac:dyDescent="0.25">
      <c r="A586" s="1">
        <v>7354</v>
      </c>
      <c r="B586" s="3">
        <v>20.25</v>
      </c>
      <c r="C586" s="3">
        <v>2.89</v>
      </c>
      <c r="D586" s="24">
        <f t="shared" si="46"/>
        <v>1418.99</v>
      </c>
      <c r="E586" s="22">
        <f t="shared" si="47"/>
        <v>9942.75</v>
      </c>
      <c r="F586" s="3">
        <v>4570.0200000000004</v>
      </c>
      <c r="G586" s="1">
        <v>491</v>
      </c>
      <c r="H586" s="24">
        <f t="shared" si="48"/>
        <v>9.3075763747454179</v>
      </c>
      <c r="I586" s="25">
        <f t="shared" si="49"/>
        <v>0.54036659877800408</v>
      </c>
      <c r="J586" s="25">
        <f t="shared" si="50"/>
        <v>0.68950026476908188</v>
      </c>
    </row>
    <row r="587" spans="1:10" x14ac:dyDescent="0.25">
      <c r="A587" s="1">
        <v>7360</v>
      </c>
      <c r="B587" s="3">
        <v>19.850000000000001</v>
      </c>
      <c r="C587" s="3">
        <v>2.16</v>
      </c>
      <c r="D587" s="24">
        <f t="shared" si="46"/>
        <v>29602.800000000003</v>
      </c>
      <c r="E587" s="22">
        <f t="shared" si="47"/>
        <v>272044.25</v>
      </c>
      <c r="F587" s="3">
        <v>121821.57</v>
      </c>
      <c r="G587" s="1">
        <v>13705</v>
      </c>
      <c r="H587" s="24">
        <f t="shared" si="48"/>
        <v>8.888841298796061</v>
      </c>
      <c r="I587" s="25">
        <f t="shared" si="49"/>
        <v>0.55219943079113043</v>
      </c>
      <c r="J587" s="25">
        <f t="shared" si="50"/>
        <v>0.75699869899887184</v>
      </c>
    </row>
    <row r="588" spans="1:10" x14ac:dyDescent="0.25">
      <c r="A588" s="1">
        <v>7361</v>
      </c>
      <c r="B588" s="3">
        <v>35.75</v>
      </c>
      <c r="C588" s="3">
        <v>4.16</v>
      </c>
      <c r="D588" s="24">
        <f t="shared" si="46"/>
        <v>15100.800000000001</v>
      </c>
      <c r="E588" s="22">
        <f t="shared" si="47"/>
        <v>129772.5</v>
      </c>
      <c r="F588" s="3">
        <v>57849.68</v>
      </c>
      <c r="G588" s="1">
        <v>3630</v>
      </c>
      <c r="H588" s="24">
        <f t="shared" si="48"/>
        <v>15.936550964187328</v>
      </c>
      <c r="I588" s="25">
        <f t="shared" si="49"/>
        <v>0.55422235065210279</v>
      </c>
      <c r="J588" s="25">
        <f t="shared" si="50"/>
        <v>0.73896484820659336</v>
      </c>
    </row>
    <row r="589" spans="1:10" x14ac:dyDescent="0.25">
      <c r="A589" s="1">
        <v>7362</v>
      </c>
      <c r="B589" s="3">
        <v>20.99</v>
      </c>
      <c r="C589" s="3">
        <v>2.29</v>
      </c>
      <c r="D589" s="24">
        <f t="shared" si="46"/>
        <v>2484.65</v>
      </c>
      <c r="E589" s="22">
        <f t="shared" si="47"/>
        <v>22774.149999999998</v>
      </c>
      <c r="F589" s="3">
        <v>10199.530000000001</v>
      </c>
      <c r="G589" s="1">
        <v>1085</v>
      </c>
      <c r="H589" s="24">
        <f t="shared" si="48"/>
        <v>9.4004884792626733</v>
      </c>
      <c r="I589" s="25">
        <f t="shared" si="49"/>
        <v>0.5521444269050656</v>
      </c>
      <c r="J589" s="25">
        <f t="shared" si="50"/>
        <v>0.75639563783821417</v>
      </c>
    </row>
    <row r="590" spans="1:10" x14ac:dyDescent="0.25">
      <c r="A590" s="1">
        <v>7363</v>
      </c>
      <c r="B590" s="3">
        <v>37.49</v>
      </c>
      <c r="C590" s="3">
        <v>4.3600000000000003</v>
      </c>
      <c r="D590" s="24">
        <f t="shared" si="46"/>
        <v>3226.4</v>
      </c>
      <c r="E590" s="22">
        <f t="shared" si="47"/>
        <v>27742.600000000002</v>
      </c>
      <c r="F590" s="3">
        <v>12008.76</v>
      </c>
      <c r="G590" s="1">
        <v>740</v>
      </c>
      <c r="H590" s="24">
        <f t="shared" si="48"/>
        <v>16.228054054054056</v>
      </c>
      <c r="I590" s="25">
        <f t="shared" si="49"/>
        <v>0.56713646161498921</v>
      </c>
      <c r="J590" s="25">
        <f t="shared" si="50"/>
        <v>0.73132946282547084</v>
      </c>
    </row>
    <row r="591" spans="1:10" x14ac:dyDescent="0.25">
      <c r="A591" s="1">
        <v>7365</v>
      </c>
      <c r="B591" s="3">
        <v>46.49</v>
      </c>
      <c r="C591" s="3">
        <v>8.83</v>
      </c>
      <c r="D591" s="24">
        <f t="shared" si="46"/>
        <v>14428.22</v>
      </c>
      <c r="E591" s="22">
        <f t="shared" si="47"/>
        <v>75964.66</v>
      </c>
      <c r="F591" s="3">
        <v>31125.67</v>
      </c>
      <c r="G591" s="1">
        <v>1634</v>
      </c>
      <c r="H591" s="24">
        <f t="shared" si="48"/>
        <v>19.0487576499388</v>
      </c>
      <c r="I591" s="25">
        <f t="shared" si="49"/>
        <v>0.59026118197593458</v>
      </c>
      <c r="J591" s="25">
        <f t="shared" si="50"/>
        <v>0.53645270929107713</v>
      </c>
    </row>
    <row r="592" spans="1:10" x14ac:dyDescent="0.25">
      <c r="A592" s="1">
        <v>7416</v>
      </c>
      <c r="B592" s="3">
        <v>28.99</v>
      </c>
      <c r="C592" s="3">
        <v>3.24</v>
      </c>
      <c r="D592" s="24">
        <f t="shared" si="46"/>
        <v>2504.52</v>
      </c>
      <c r="E592" s="22">
        <f t="shared" si="47"/>
        <v>22409.27</v>
      </c>
      <c r="F592" s="3">
        <v>9582.61</v>
      </c>
      <c r="G592" s="1">
        <v>773</v>
      </c>
      <c r="H592" s="24">
        <f t="shared" si="48"/>
        <v>12.396649417852524</v>
      </c>
      <c r="I592" s="25">
        <f t="shared" si="49"/>
        <v>0.57238187589332434</v>
      </c>
      <c r="J592" s="25">
        <f t="shared" si="50"/>
        <v>0.73863905553914855</v>
      </c>
    </row>
    <row r="593" spans="1:10" x14ac:dyDescent="0.25">
      <c r="A593" s="1">
        <v>7434</v>
      </c>
      <c r="B593" s="3">
        <v>16.850000000000001</v>
      </c>
      <c r="C593" s="3">
        <v>1.56</v>
      </c>
      <c r="D593" s="24">
        <f t="shared" si="46"/>
        <v>861.12</v>
      </c>
      <c r="E593" s="22">
        <f t="shared" si="47"/>
        <v>9301.2000000000007</v>
      </c>
      <c r="F593" s="3">
        <v>4016.04</v>
      </c>
      <c r="G593" s="1">
        <v>552</v>
      </c>
      <c r="H593" s="24">
        <f t="shared" si="48"/>
        <v>7.2754347826086958</v>
      </c>
      <c r="I593" s="25">
        <f t="shared" si="49"/>
        <v>0.56822345503805971</v>
      </c>
      <c r="J593" s="25">
        <f t="shared" si="50"/>
        <v>0.78557982490214251</v>
      </c>
    </row>
    <row r="594" spans="1:10" x14ac:dyDescent="0.25">
      <c r="A594" s="1">
        <v>7436</v>
      </c>
      <c r="B594" s="3">
        <v>18.649999999999999</v>
      </c>
      <c r="C594" s="3">
        <v>3.5</v>
      </c>
      <c r="D594" s="24">
        <f t="shared" si="46"/>
        <v>5022.5</v>
      </c>
      <c r="E594" s="22">
        <f t="shared" si="47"/>
        <v>26762.749999999996</v>
      </c>
      <c r="F594" s="3">
        <v>12332.16</v>
      </c>
      <c r="G594" s="1">
        <v>1435</v>
      </c>
      <c r="H594" s="24">
        <f t="shared" si="48"/>
        <v>8.5938397212543549</v>
      </c>
      <c r="I594" s="25">
        <f t="shared" si="49"/>
        <v>0.53920430449038304</v>
      </c>
      <c r="J594" s="25">
        <f t="shared" si="50"/>
        <v>0.59273152472883905</v>
      </c>
    </row>
    <row r="595" spans="1:10" x14ac:dyDescent="0.25">
      <c r="A595" s="1">
        <v>7440</v>
      </c>
      <c r="B595" s="3">
        <v>15.25</v>
      </c>
      <c r="C595" s="3">
        <v>3.48</v>
      </c>
      <c r="D595" s="24">
        <f t="shared" si="46"/>
        <v>1506.84</v>
      </c>
      <c r="E595" s="22">
        <f t="shared" si="47"/>
        <v>6603.25</v>
      </c>
      <c r="F595" s="3">
        <v>2965.33</v>
      </c>
      <c r="G595" s="1">
        <v>433</v>
      </c>
      <c r="H595" s="24">
        <f t="shared" si="48"/>
        <v>6.848337182448037</v>
      </c>
      <c r="I595" s="25">
        <f t="shared" si="49"/>
        <v>0.55092870934766969</v>
      </c>
      <c r="J595" s="25">
        <f t="shared" si="50"/>
        <v>0.49184745036808719</v>
      </c>
    </row>
    <row r="596" spans="1:10" x14ac:dyDescent="0.25">
      <c r="A596" s="1">
        <v>7442</v>
      </c>
      <c r="B596" s="3">
        <v>24.25</v>
      </c>
      <c r="C596" s="3">
        <v>4.13</v>
      </c>
      <c r="D596" s="24">
        <f t="shared" si="46"/>
        <v>747.53</v>
      </c>
      <c r="E596" s="22">
        <f t="shared" si="47"/>
        <v>4389.25</v>
      </c>
      <c r="F596" s="3">
        <v>1952.27</v>
      </c>
      <c r="G596" s="1">
        <v>181</v>
      </c>
      <c r="H596" s="24">
        <f t="shared" si="48"/>
        <v>10.786022099447514</v>
      </c>
      <c r="I596" s="25">
        <f t="shared" si="49"/>
        <v>0.55521558352793754</v>
      </c>
      <c r="J596" s="25">
        <f t="shared" si="50"/>
        <v>0.61709702039164671</v>
      </c>
    </row>
    <row r="597" spans="1:10" x14ac:dyDescent="0.25">
      <c r="A597" s="1">
        <v>7444</v>
      </c>
      <c r="B597" s="3">
        <v>13.2</v>
      </c>
      <c r="C597" s="3">
        <v>1.73</v>
      </c>
      <c r="D597" s="24">
        <f t="shared" si="46"/>
        <v>797.53</v>
      </c>
      <c r="E597" s="22">
        <f t="shared" si="47"/>
        <v>6085.2</v>
      </c>
      <c r="F597" s="3">
        <v>2603</v>
      </c>
      <c r="G597" s="1">
        <v>461</v>
      </c>
      <c r="H597" s="24">
        <f t="shared" si="48"/>
        <v>5.6464208242950109</v>
      </c>
      <c r="I597" s="25">
        <f t="shared" si="49"/>
        <v>0.57224084664431729</v>
      </c>
      <c r="J597" s="25">
        <f t="shared" si="50"/>
        <v>0.69361121782558588</v>
      </c>
    </row>
    <row r="598" spans="1:10" x14ac:dyDescent="0.25">
      <c r="A598" s="1">
        <v>7446</v>
      </c>
      <c r="B598" s="3">
        <v>11.99</v>
      </c>
      <c r="C598" s="3">
        <v>1.71</v>
      </c>
      <c r="D598" s="24">
        <f t="shared" si="46"/>
        <v>885.78</v>
      </c>
      <c r="E598" s="22">
        <f t="shared" si="47"/>
        <v>6210.82</v>
      </c>
      <c r="F598" s="3">
        <v>2653.01</v>
      </c>
      <c r="G598" s="1">
        <v>518</v>
      </c>
      <c r="H598" s="24">
        <f t="shared" si="48"/>
        <v>5.1216409266409268</v>
      </c>
      <c r="I598" s="25">
        <f t="shared" si="49"/>
        <v>0.57284062329933894</v>
      </c>
      <c r="J598" s="25">
        <f t="shared" si="50"/>
        <v>0.66612263052155851</v>
      </c>
    </row>
    <row r="599" spans="1:10" x14ac:dyDescent="0.25">
      <c r="A599" s="1">
        <v>7447</v>
      </c>
      <c r="B599" s="3">
        <v>9.6</v>
      </c>
      <c r="C599" s="3">
        <v>0.65</v>
      </c>
      <c r="D599" s="24">
        <f t="shared" si="46"/>
        <v>635.05000000000007</v>
      </c>
      <c r="E599" s="22">
        <f t="shared" si="47"/>
        <v>9379.1999999999989</v>
      </c>
      <c r="F599" s="3">
        <v>4060.25</v>
      </c>
      <c r="G599" s="1">
        <v>977</v>
      </c>
      <c r="H599" s="24">
        <f t="shared" si="48"/>
        <v>4.1558341862845447</v>
      </c>
      <c r="I599" s="25">
        <f t="shared" si="49"/>
        <v>0.56710060559535991</v>
      </c>
      <c r="J599" s="25">
        <f t="shared" si="50"/>
        <v>0.84359337479219265</v>
      </c>
    </row>
    <row r="600" spans="1:10" x14ac:dyDescent="0.25">
      <c r="A600" s="1">
        <v>7450</v>
      </c>
      <c r="B600" s="3">
        <v>28.65</v>
      </c>
      <c r="C600" s="3">
        <v>6.21</v>
      </c>
      <c r="D600" s="24">
        <f t="shared" si="46"/>
        <v>869.4</v>
      </c>
      <c r="E600" s="22">
        <f t="shared" si="47"/>
        <v>4011</v>
      </c>
      <c r="F600" s="3">
        <v>1764.15</v>
      </c>
      <c r="G600" s="1">
        <v>140</v>
      </c>
      <c r="H600" s="24">
        <f t="shared" si="48"/>
        <v>12.60107142857143</v>
      </c>
      <c r="I600" s="25">
        <f t="shared" si="49"/>
        <v>0.56017202692595358</v>
      </c>
      <c r="J600" s="25">
        <f t="shared" si="50"/>
        <v>0.50718476320040817</v>
      </c>
    </row>
    <row r="601" spans="1:10" x14ac:dyDescent="0.25">
      <c r="A601" s="1">
        <v>7460</v>
      </c>
      <c r="B601" s="3">
        <v>24.25</v>
      </c>
      <c r="C601" s="3">
        <v>2.62</v>
      </c>
      <c r="D601" s="24">
        <f t="shared" si="46"/>
        <v>1849.72</v>
      </c>
      <c r="E601" s="22">
        <f t="shared" si="47"/>
        <v>17120.5</v>
      </c>
      <c r="F601" s="3">
        <v>7937</v>
      </c>
      <c r="G601" s="1">
        <v>706</v>
      </c>
      <c r="H601" s="24">
        <f t="shared" si="48"/>
        <v>11.242209631728045</v>
      </c>
      <c r="I601" s="25">
        <f t="shared" si="49"/>
        <v>0.53640372652667856</v>
      </c>
      <c r="J601" s="25">
        <f t="shared" si="50"/>
        <v>0.76694972911679471</v>
      </c>
    </row>
    <row r="602" spans="1:10" x14ac:dyDescent="0.25">
      <c r="A602" s="1">
        <v>7462</v>
      </c>
      <c r="B602" s="3">
        <v>32.9</v>
      </c>
      <c r="C602" s="3">
        <v>3.77</v>
      </c>
      <c r="D602" s="24">
        <f t="shared" si="46"/>
        <v>2356.25</v>
      </c>
      <c r="E602" s="22">
        <f t="shared" si="47"/>
        <v>20562.5</v>
      </c>
      <c r="F602" s="3">
        <v>9508.14</v>
      </c>
      <c r="G602" s="1">
        <v>625</v>
      </c>
      <c r="H602" s="24">
        <f t="shared" si="48"/>
        <v>15.213023999999999</v>
      </c>
      <c r="I602" s="25">
        <f t="shared" si="49"/>
        <v>0.53759805471124622</v>
      </c>
      <c r="J602" s="25">
        <f t="shared" si="50"/>
        <v>0.75218602166143955</v>
      </c>
    </row>
    <row r="603" spans="1:10" x14ac:dyDescent="0.25">
      <c r="A603" s="1">
        <v>7464</v>
      </c>
      <c r="B603" s="3">
        <v>21.99</v>
      </c>
      <c r="C603" s="3">
        <v>3.3</v>
      </c>
      <c r="D603" s="24">
        <f t="shared" si="46"/>
        <v>745.8</v>
      </c>
      <c r="E603" s="22">
        <f t="shared" si="47"/>
        <v>4969.74</v>
      </c>
      <c r="F603" s="3">
        <v>2114.0700000000002</v>
      </c>
      <c r="G603" s="1">
        <v>226</v>
      </c>
      <c r="H603" s="24">
        <f t="shared" si="48"/>
        <v>9.3542920353982311</v>
      </c>
      <c r="I603" s="25">
        <f t="shared" si="49"/>
        <v>0.57461154909512357</v>
      </c>
      <c r="J603" s="25">
        <f t="shared" si="50"/>
        <v>0.6472207637400843</v>
      </c>
    </row>
    <row r="604" spans="1:10" x14ac:dyDescent="0.25">
      <c r="A604" s="1">
        <v>7476</v>
      </c>
      <c r="B604" s="3">
        <v>16.850000000000001</v>
      </c>
      <c r="C604" s="3">
        <v>2.09</v>
      </c>
      <c r="D604" s="24">
        <f t="shared" si="46"/>
        <v>2255.1099999999997</v>
      </c>
      <c r="E604" s="22">
        <f t="shared" si="47"/>
        <v>18181.150000000001</v>
      </c>
      <c r="F604" s="3">
        <v>7998.9</v>
      </c>
      <c r="G604" s="1">
        <v>1079</v>
      </c>
      <c r="H604" s="24">
        <f t="shared" si="48"/>
        <v>7.4132530120481928</v>
      </c>
      <c r="I604" s="25">
        <f t="shared" si="49"/>
        <v>0.56004433162918743</v>
      </c>
      <c r="J604" s="25">
        <f t="shared" si="50"/>
        <v>0.71807248496668297</v>
      </c>
    </row>
    <row r="605" spans="1:10" x14ac:dyDescent="0.25">
      <c r="A605" s="1">
        <v>7478</v>
      </c>
      <c r="B605" s="3">
        <v>24.25</v>
      </c>
      <c r="C605" s="3">
        <v>5.87</v>
      </c>
      <c r="D605" s="24">
        <f t="shared" si="46"/>
        <v>1942.97</v>
      </c>
      <c r="E605" s="22">
        <f t="shared" si="47"/>
        <v>8026.75</v>
      </c>
      <c r="F605" s="3">
        <v>4442.55</v>
      </c>
      <c r="G605" s="1">
        <v>331</v>
      </c>
      <c r="H605" s="24">
        <f t="shared" si="48"/>
        <v>13.421601208459215</v>
      </c>
      <c r="I605" s="25">
        <f t="shared" si="49"/>
        <v>0.44653190892951689</v>
      </c>
      <c r="J605" s="25">
        <f t="shared" si="50"/>
        <v>0.56264532757087715</v>
      </c>
    </row>
    <row r="606" spans="1:10" x14ac:dyDescent="0.25">
      <c r="A606" s="1">
        <v>7550</v>
      </c>
      <c r="B606" s="3">
        <v>8.99</v>
      </c>
      <c r="C606" s="3">
        <v>0.97</v>
      </c>
      <c r="D606" s="24">
        <f t="shared" si="46"/>
        <v>474.33</v>
      </c>
      <c r="E606" s="22">
        <f t="shared" si="47"/>
        <v>4396.1099999999997</v>
      </c>
      <c r="F606" s="3">
        <v>2092.1</v>
      </c>
      <c r="G606" s="1">
        <v>489</v>
      </c>
      <c r="H606" s="24">
        <f t="shared" si="48"/>
        <v>4.2783231083844582</v>
      </c>
      <c r="I606" s="25">
        <f t="shared" si="49"/>
        <v>0.52410199016858083</v>
      </c>
      <c r="J606" s="25">
        <f t="shared" si="50"/>
        <v>0.77327565603938631</v>
      </c>
    </row>
    <row r="607" spans="1:10" x14ac:dyDescent="0.25">
      <c r="A607" s="1">
        <v>7560</v>
      </c>
      <c r="B607" s="3">
        <v>9.99</v>
      </c>
      <c r="C607" s="3">
        <v>1.7</v>
      </c>
      <c r="D607" s="24">
        <f t="shared" si="46"/>
        <v>3075.2999999999997</v>
      </c>
      <c r="E607" s="22">
        <f t="shared" si="47"/>
        <v>18071.91</v>
      </c>
      <c r="F607" s="3">
        <v>8300.5400000000009</v>
      </c>
      <c r="G607" s="1">
        <v>1809</v>
      </c>
      <c r="H607" s="24">
        <f t="shared" si="48"/>
        <v>4.5884687672747377</v>
      </c>
      <c r="I607" s="25">
        <f t="shared" si="49"/>
        <v>0.54069381708961584</v>
      </c>
      <c r="J607" s="25">
        <f t="shared" si="50"/>
        <v>0.62950603213766809</v>
      </c>
    </row>
    <row r="608" spans="1:10" x14ac:dyDescent="0.25">
      <c r="A608" s="1">
        <v>7562</v>
      </c>
      <c r="B608" s="3">
        <v>7.85</v>
      </c>
      <c r="C608" s="3">
        <v>1.22</v>
      </c>
      <c r="D608" s="24">
        <f t="shared" si="46"/>
        <v>4640.88</v>
      </c>
      <c r="E608" s="22">
        <f t="shared" si="47"/>
        <v>29861.399999999998</v>
      </c>
      <c r="F608" s="3">
        <v>13489.84</v>
      </c>
      <c r="G608" s="1">
        <v>3804</v>
      </c>
      <c r="H608" s="24">
        <f t="shared" si="48"/>
        <v>3.5462250262881176</v>
      </c>
      <c r="I608" s="25">
        <f t="shared" si="49"/>
        <v>0.54825158900788307</v>
      </c>
      <c r="J608" s="25">
        <f t="shared" si="50"/>
        <v>0.65597219833593279</v>
      </c>
    </row>
    <row r="609" spans="1:10" x14ac:dyDescent="0.25">
      <c r="A609" s="1">
        <v>7802</v>
      </c>
      <c r="B609" s="3">
        <v>19.2</v>
      </c>
      <c r="C609" s="3">
        <v>2.3199999999999998</v>
      </c>
      <c r="D609" s="24">
        <f t="shared" si="46"/>
        <v>1259.76</v>
      </c>
      <c r="E609" s="22">
        <f t="shared" si="47"/>
        <v>10425.6</v>
      </c>
      <c r="F609" s="3">
        <v>4630.9799999999996</v>
      </c>
      <c r="G609" s="1">
        <v>543</v>
      </c>
      <c r="H609" s="24">
        <f t="shared" si="48"/>
        <v>8.5285082872928175</v>
      </c>
      <c r="I609" s="25">
        <f t="shared" si="49"/>
        <v>0.55580686003683244</v>
      </c>
      <c r="J609" s="25">
        <f t="shared" si="50"/>
        <v>0.72797118536465277</v>
      </c>
    </row>
    <row r="610" spans="1:10" x14ac:dyDescent="0.25">
      <c r="A610" s="1">
        <v>7816</v>
      </c>
      <c r="B610" s="3">
        <v>21.35</v>
      </c>
      <c r="C610" s="3">
        <v>2.65</v>
      </c>
      <c r="D610" s="24">
        <f t="shared" si="46"/>
        <v>296.8</v>
      </c>
      <c r="E610" s="22">
        <f t="shared" si="47"/>
        <v>2391.2000000000003</v>
      </c>
      <c r="F610" s="3">
        <v>1035.44</v>
      </c>
      <c r="G610" s="1">
        <v>112</v>
      </c>
      <c r="H610" s="24">
        <f t="shared" si="48"/>
        <v>9.245000000000001</v>
      </c>
      <c r="I610" s="25">
        <f t="shared" si="49"/>
        <v>0.56697892271662764</v>
      </c>
      <c r="J610" s="25">
        <f t="shared" si="50"/>
        <v>0.71335857220118981</v>
      </c>
    </row>
    <row r="611" spans="1:10" x14ac:dyDescent="0.25">
      <c r="A611" s="1">
        <v>7832</v>
      </c>
      <c r="B611" s="3">
        <v>15.75</v>
      </c>
      <c r="C611" s="3">
        <v>1.27</v>
      </c>
      <c r="D611" s="24">
        <f t="shared" si="46"/>
        <v>1303.02</v>
      </c>
      <c r="E611" s="22">
        <f t="shared" si="47"/>
        <v>16159.5</v>
      </c>
      <c r="F611" s="3">
        <v>7124.32</v>
      </c>
      <c r="G611" s="1">
        <v>1026</v>
      </c>
      <c r="H611" s="24">
        <f t="shared" si="48"/>
        <v>6.9437816764132547</v>
      </c>
      <c r="I611" s="25">
        <f t="shared" si="49"/>
        <v>0.55912497292614249</v>
      </c>
      <c r="J611" s="25">
        <f t="shared" si="50"/>
        <v>0.81710254452354747</v>
      </c>
    </row>
    <row r="612" spans="1:10" x14ac:dyDescent="0.25">
      <c r="A612" s="1">
        <v>7836</v>
      </c>
      <c r="B612" s="3">
        <v>13.49</v>
      </c>
      <c r="C612" s="3">
        <v>1.24</v>
      </c>
      <c r="D612" s="24">
        <f t="shared" si="46"/>
        <v>4519.8</v>
      </c>
      <c r="E612" s="22">
        <f t="shared" si="47"/>
        <v>49171.05</v>
      </c>
      <c r="F612" s="3">
        <v>21364.74</v>
      </c>
      <c r="G612" s="1">
        <v>3645</v>
      </c>
      <c r="H612" s="24">
        <f t="shared" si="48"/>
        <v>5.8613827160493832</v>
      </c>
      <c r="I612" s="25">
        <f t="shared" si="49"/>
        <v>0.56550165188662838</v>
      </c>
      <c r="J612" s="25">
        <f t="shared" si="50"/>
        <v>0.78844582241581218</v>
      </c>
    </row>
    <row r="613" spans="1:10" x14ac:dyDescent="0.25">
      <c r="A613" s="1">
        <v>7847</v>
      </c>
      <c r="B613" s="3">
        <v>7.85</v>
      </c>
      <c r="C613" s="3">
        <v>1.24</v>
      </c>
      <c r="D613" s="24">
        <f t="shared" si="46"/>
        <v>1705</v>
      </c>
      <c r="E613" s="22">
        <f t="shared" si="47"/>
        <v>10793.75</v>
      </c>
      <c r="F613" s="3">
        <v>5065.2</v>
      </c>
      <c r="G613" s="1">
        <v>1375</v>
      </c>
      <c r="H613" s="24">
        <f t="shared" si="48"/>
        <v>3.683781818181818</v>
      </c>
      <c r="I613" s="25">
        <f t="shared" si="49"/>
        <v>0.53072843080486387</v>
      </c>
      <c r="J613" s="25">
        <f t="shared" si="50"/>
        <v>0.66338940219537224</v>
      </c>
    </row>
    <row r="614" spans="1:10" x14ac:dyDescent="0.25">
      <c r="A614" s="1">
        <v>7848</v>
      </c>
      <c r="B614" s="3">
        <v>12.35</v>
      </c>
      <c r="C614" s="3">
        <v>1.27</v>
      </c>
      <c r="D614" s="24">
        <f t="shared" si="46"/>
        <v>847.09</v>
      </c>
      <c r="E614" s="22">
        <f t="shared" si="47"/>
        <v>8237.4499999999989</v>
      </c>
      <c r="F614" s="3">
        <v>3710.82</v>
      </c>
      <c r="G614" s="1">
        <v>667</v>
      </c>
      <c r="H614" s="24">
        <f t="shared" si="48"/>
        <v>5.5634482758620694</v>
      </c>
      <c r="I614" s="25">
        <f t="shared" si="49"/>
        <v>0.54951835822979189</v>
      </c>
      <c r="J614" s="25">
        <f t="shared" si="50"/>
        <v>0.77172430891285482</v>
      </c>
    </row>
    <row r="615" spans="1:10" x14ac:dyDescent="0.25">
      <c r="A615" s="1">
        <v>10001</v>
      </c>
      <c r="B615" s="3">
        <v>20.5</v>
      </c>
      <c r="C615" s="3">
        <v>7.18</v>
      </c>
      <c r="D615" s="24">
        <f t="shared" si="46"/>
        <v>11911.619999999999</v>
      </c>
      <c r="E615" s="22">
        <f t="shared" si="47"/>
        <v>34009.5</v>
      </c>
      <c r="F615" s="3">
        <v>14988.58</v>
      </c>
      <c r="G615" s="1">
        <v>1659</v>
      </c>
      <c r="H615" s="24">
        <f t="shared" si="48"/>
        <v>9.0347076552139836</v>
      </c>
      <c r="I615" s="25">
        <f t="shared" si="49"/>
        <v>0.55928255340419597</v>
      </c>
      <c r="J615" s="25">
        <f t="shared" si="50"/>
        <v>0.20528695847104925</v>
      </c>
    </row>
    <row r="616" spans="1:10" x14ac:dyDescent="0.25">
      <c r="A616" s="1">
        <v>17331</v>
      </c>
      <c r="B616" s="3">
        <v>21.35</v>
      </c>
      <c r="C616" s="3">
        <v>4.43</v>
      </c>
      <c r="D616" s="24">
        <f t="shared" si="46"/>
        <v>6259.5899999999992</v>
      </c>
      <c r="E616" s="22">
        <f t="shared" si="47"/>
        <v>30167.550000000003</v>
      </c>
      <c r="F616" s="3">
        <v>15962.81</v>
      </c>
      <c r="G616" s="1">
        <v>1413</v>
      </c>
      <c r="H616" s="24">
        <f t="shared" si="48"/>
        <v>11.297105449398442</v>
      </c>
      <c r="I616" s="25">
        <f t="shared" si="49"/>
        <v>0.47086157145674745</v>
      </c>
      <c r="J616" s="25">
        <f t="shared" si="50"/>
        <v>0.60786415424351981</v>
      </c>
    </row>
    <row r="617" spans="1:10" x14ac:dyDescent="0.25">
      <c r="A617" s="1">
        <v>17335</v>
      </c>
      <c r="B617" s="3">
        <v>7.49</v>
      </c>
      <c r="C617" s="3">
        <v>1.7</v>
      </c>
      <c r="D617" s="24">
        <f t="shared" si="46"/>
        <v>3360.9</v>
      </c>
      <c r="E617" s="22">
        <f t="shared" si="47"/>
        <v>14807.73</v>
      </c>
      <c r="F617" s="3">
        <v>7699.81</v>
      </c>
      <c r="G617" s="1">
        <v>1977</v>
      </c>
      <c r="H617" s="24">
        <f t="shared" si="48"/>
        <v>3.8946939807789582</v>
      </c>
      <c r="I617" s="25">
        <f t="shared" si="49"/>
        <v>0.48001415476916448</v>
      </c>
      <c r="J617" s="25">
        <f t="shared" si="50"/>
        <v>0.56350870995518076</v>
      </c>
    </row>
    <row r="618" spans="1:10" x14ac:dyDescent="0.25">
      <c r="A618" s="1">
        <v>17363</v>
      </c>
      <c r="B618" s="3">
        <v>20.49</v>
      </c>
      <c r="C618" s="3">
        <v>1.83</v>
      </c>
      <c r="D618" s="24">
        <f t="shared" si="46"/>
        <v>797.88</v>
      </c>
      <c r="E618" s="22">
        <f t="shared" si="47"/>
        <v>8933.64</v>
      </c>
      <c r="F618" s="3">
        <v>4185.29</v>
      </c>
      <c r="G618" s="1">
        <v>436</v>
      </c>
      <c r="H618" s="24">
        <f t="shared" si="48"/>
        <v>9.5992889908256878</v>
      </c>
      <c r="I618" s="25">
        <f t="shared" si="49"/>
        <v>0.53151347043310448</v>
      </c>
      <c r="J618" s="25">
        <f t="shared" si="50"/>
        <v>0.80936088060803435</v>
      </c>
    </row>
    <row r="619" spans="1:10" x14ac:dyDescent="0.25">
      <c r="A619" s="1">
        <v>17364</v>
      </c>
      <c r="B619" s="3">
        <v>38.25</v>
      </c>
      <c r="C619" s="3">
        <v>3.53</v>
      </c>
      <c r="D619" s="24">
        <f t="shared" si="46"/>
        <v>1916.79</v>
      </c>
      <c r="E619" s="22">
        <f t="shared" si="47"/>
        <v>20769.75</v>
      </c>
      <c r="F619" s="3">
        <v>9192.77</v>
      </c>
      <c r="G619" s="1">
        <v>543</v>
      </c>
      <c r="H619" s="24">
        <f t="shared" si="48"/>
        <v>16.929594843462247</v>
      </c>
      <c r="I619" s="25">
        <f t="shared" si="49"/>
        <v>0.55739621324281707</v>
      </c>
      <c r="J619" s="25">
        <f t="shared" si="50"/>
        <v>0.79148939873400515</v>
      </c>
    </row>
    <row r="620" spans="1:10" x14ac:dyDescent="0.25">
      <c r="A620" s="1">
        <v>24761</v>
      </c>
      <c r="B620" s="3">
        <v>13.49</v>
      </c>
      <c r="C620" s="3">
        <v>1.92</v>
      </c>
      <c r="D620" s="24">
        <f t="shared" si="46"/>
        <v>850.56</v>
      </c>
      <c r="E620" s="22">
        <f t="shared" si="47"/>
        <v>5976.07</v>
      </c>
      <c r="F620" s="3">
        <v>2645.99</v>
      </c>
      <c r="G620" s="1">
        <v>443</v>
      </c>
      <c r="H620" s="24">
        <f t="shared" si="48"/>
        <v>5.9728893905191871</v>
      </c>
      <c r="I620" s="25">
        <f t="shared" si="49"/>
        <v>0.55723577535069035</v>
      </c>
      <c r="J620" s="25">
        <f t="shared" si="50"/>
        <v>0.67854753797255474</v>
      </c>
    </row>
    <row r="621" spans="1:10" x14ac:dyDescent="0.25">
      <c r="A621" s="1">
        <v>24763</v>
      </c>
      <c r="B621" s="3">
        <v>25.4</v>
      </c>
      <c r="C621" s="3">
        <v>3.69</v>
      </c>
      <c r="D621" s="24">
        <f t="shared" si="46"/>
        <v>184.5</v>
      </c>
      <c r="E621" s="22">
        <f t="shared" si="47"/>
        <v>1270</v>
      </c>
      <c r="F621" s="3">
        <v>570.73</v>
      </c>
      <c r="G621" s="1">
        <v>50</v>
      </c>
      <c r="H621" s="24">
        <f t="shared" si="48"/>
        <v>11.4146</v>
      </c>
      <c r="I621" s="25">
        <f t="shared" si="49"/>
        <v>0.5506062992125984</v>
      </c>
      <c r="J621" s="25">
        <f t="shared" si="50"/>
        <v>0.67672980218316892</v>
      </c>
    </row>
    <row r="622" spans="1:10" x14ac:dyDescent="0.25">
      <c r="A622" s="1">
        <v>25001</v>
      </c>
      <c r="B622" s="3">
        <v>15.99</v>
      </c>
      <c r="C622" s="3">
        <v>4.1500000000000004</v>
      </c>
      <c r="D622" s="24">
        <f t="shared" si="46"/>
        <v>4013.05</v>
      </c>
      <c r="E622" s="22">
        <f t="shared" si="47"/>
        <v>15462.33</v>
      </c>
      <c r="F622" s="3">
        <v>8319.43</v>
      </c>
      <c r="G622" s="1">
        <v>967</v>
      </c>
      <c r="H622" s="24">
        <f t="shared" si="48"/>
        <v>8.603340227507756</v>
      </c>
      <c r="I622" s="25">
        <f t="shared" si="49"/>
        <v>0.46195495762928357</v>
      </c>
      <c r="J622" s="25">
        <f t="shared" si="50"/>
        <v>0.51762921257826555</v>
      </c>
    </row>
    <row r="623" spans="1:10" x14ac:dyDescent="0.25">
      <c r="A623" s="1">
        <v>25005</v>
      </c>
      <c r="B623" s="3">
        <v>5.49</v>
      </c>
      <c r="C623" s="3">
        <v>1.68</v>
      </c>
      <c r="D623" s="24">
        <f t="shared" si="46"/>
        <v>1715.28</v>
      </c>
      <c r="E623" s="22">
        <f t="shared" si="47"/>
        <v>5605.29</v>
      </c>
      <c r="F623" s="3">
        <v>2892.94</v>
      </c>
      <c r="G623" s="1">
        <v>1021</v>
      </c>
      <c r="H623" s="24">
        <f t="shared" si="48"/>
        <v>2.8334378060724781</v>
      </c>
      <c r="I623" s="25">
        <f t="shared" si="49"/>
        <v>0.48389111000501311</v>
      </c>
      <c r="J623" s="25">
        <f t="shared" si="50"/>
        <v>0.40708068608405296</v>
      </c>
    </row>
    <row r="624" spans="1:10" x14ac:dyDescent="0.25">
      <c r="A624" s="1">
        <v>27751</v>
      </c>
      <c r="B624" s="3">
        <v>19.25</v>
      </c>
      <c r="C624" s="3">
        <v>4.25</v>
      </c>
      <c r="D624" s="24">
        <f t="shared" si="46"/>
        <v>13039</v>
      </c>
      <c r="E624" s="22">
        <f t="shared" si="47"/>
        <v>59059</v>
      </c>
      <c r="F624" s="3">
        <v>31118.400000000001</v>
      </c>
      <c r="G624" s="1">
        <v>3068</v>
      </c>
      <c r="H624" s="24">
        <f t="shared" si="48"/>
        <v>10.142894393741852</v>
      </c>
      <c r="I624" s="25">
        <f t="shared" si="49"/>
        <v>0.47309639513029345</v>
      </c>
      <c r="J624" s="25">
        <f t="shared" si="50"/>
        <v>0.58098745436783383</v>
      </c>
    </row>
    <row r="625" spans="1:10" x14ac:dyDescent="0.25">
      <c r="A625" s="1">
        <v>27754</v>
      </c>
      <c r="B625" s="3">
        <v>6.4</v>
      </c>
      <c r="C625" s="3">
        <v>1.7</v>
      </c>
      <c r="D625" s="24">
        <f t="shared" si="46"/>
        <v>5946.5999999999995</v>
      </c>
      <c r="E625" s="22">
        <f t="shared" si="47"/>
        <v>22387.200000000001</v>
      </c>
      <c r="F625" s="3">
        <v>11310.54</v>
      </c>
      <c r="G625" s="1">
        <v>3498</v>
      </c>
      <c r="H625" s="24">
        <f t="shared" si="48"/>
        <v>3.2334305317324188</v>
      </c>
      <c r="I625" s="25">
        <f t="shared" si="49"/>
        <v>0.49477647941680958</v>
      </c>
      <c r="J625" s="25">
        <f t="shared" si="50"/>
        <v>0.47424260910619659</v>
      </c>
    </row>
    <row r="626" spans="1:10" x14ac:dyDescent="0.25">
      <c r="A626" s="1">
        <v>27755</v>
      </c>
      <c r="B626" s="3">
        <v>15.99</v>
      </c>
      <c r="C626" s="3">
        <v>2.59</v>
      </c>
      <c r="D626" s="24">
        <f t="shared" si="46"/>
        <v>2286.9699999999998</v>
      </c>
      <c r="E626" s="22">
        <f t="shared" si="47"/>
        <v>14119.17</v>
      </c>
      <c r="F626" s="3">
        <v>7097.63</v>
      </c>
      <c r="G626" s="1">
        <v>883</v>
      </c>
      <c r="H626" s="24">
        <f t="shared" si="48"/>
        <v>8.0380860702151757</v>
      </c>
      <c r="I626" s="25">
        <f t="shared" si="49"/>
        <v>0.49730543650936987</v>
      </c>
      <c r="J626" s="25">
        <f t="shared" si="50"/>
        <v>0.67778399268488221</v>
      </c>
    </row>
    <row r="627" spans="1:10" x14ac:dyDescent="0.25">
      <c r="A627" s="1">
        <v>27756</v>
      </c>
      <c r="B627" s="3">
        <v>23.49</v>
      </c>
      <c r="C627" s="3">
        <v>3.42</v>
      </c>
      <c r="D627" s="24">
        <f t="shared" si="46"/>
        <v>1689.48</v>
      </c>
      <c r="E627" s="22">
        <f t="shared" si="47"/>
        <v>11604.06</v>
      </c>
      <c r="F627" s="3">
        <v>6175.34</v>
      </c>
      <c r="G627" s="1">
        <v>494</v>
      </c>
      <c r="H627" s="24">
        <f t="shared" si="48"/>
        <v>12.500688259109312</v>
      </c>
      <c r="I627" s="25">
        <f t="shared" si="49"/>
        <v>0.46782936317116591</v>
      </c>
      <c r="J627" s="25">
        <f t="shared" si="50"/>
        <v>0.72641506378596155</v>
      </c>
    </row>
    <row r="628" spans="1:10" x14ac:dyDescent="0.25">
      <c r="A628" s="1">
        <v>27758</v>
      </c>
      <c r="B628" s="3">
        <v>15.99</v>
      </c>
      <c r="C628" s="3">
        <v>2.72</v>
      </c>
      <c r="D628" s="24">
        <f t="shared" si="46"/>
        <v>13784.960000000001</v>
      </c>
      <c r="E628" s="22">
        <f t="shared" si="47"/>
        <v>81037.320000000007</v>
      </c>
      <c r="F628" s="3">
        <v>43712.27</v>
      </c>
      <c r="G628" s="1">
        <v>5068</v>
      </c>
      <c r="H628" s="24">
        <f t="shared" si="48"/>
        <v>8.6251519337016571</v>
      </c>
      <c r="I628" s="25">
        <f t="shared" si="49"/>
        <v>0.46059087343954613</v>
      </c>
      <c r="J628" s="25">
        <f t="shared" si="50"/>
        <v>0.6846432363270083</v>
      </c>
    </row>
    <row r="629" spans="1:10" x14ac:dyDescent="0.25">
      <c r="A629" s="1">
        <v>27761</v>
      </c>
      <c r="B629" s="3">
        <v>23.49</v>
      </c>
      <c r="C629" s="3">
        <v>3.66</v>
      </c>
      <c r="D629" s="24">
        <f t="shared" si="46"/>
        <v>11510.7</v>
      </c>
      <c r="E629" s="22">
        <f t="shared" si="47"/>
        <v>73876.049999999988</v>
      </c>
      <c r="F629" s="3">
        <v>40191.85</v>
      </c>
      <c r="G629" s="1">
        <v>3145</v>
      </c>
      <c r="H629" s="24">
        <f t="shared" si="48"/>
        <v>12.779602543720189</v>
      </c>
      <c r="I629" s="25">
        <f t="shared" si="49"/>
        <v>0.45595561755129033</v>
      </c>
      <c r="J629" s="25">
        <f t="shared" si="50"/>
        <v>0.71360611666295526</v>
      </c>
    </row>
    <row r="630" spans="1:10" x14ac:dyDescent="0.25">
      <c r="A630" s="1">
        <v>27764</v>
      </c>
      <c r="B630" s="3">
        <v>13.35</v>
      </c>
      <c r="C630" s="3">
        <v>1.45</v>
      </c>
      <c r="D630" s="24">
        <f t="shared" si="46"/>
        <v>1721.1499999999999</v>
      </c>
      <c r="E630" s="22">
        <f t="shared" si="47"/>
        <v>15846.449999999999</v>
      </c>
      <c r="F630" s="3">
        <v>7116.62</v>
      </c>
      <c r="G630" s="1">
        <v>1187</v>
      </c>
      <c r="H630" s="24">
        <f t="shared" si="48"/>
        <v>5.9954675652906486</v>
      </c>
      <c r="I630" s="25">
        <f t="shared" si="49"/>
        <v>0.55090130597073794</v>
      </c>
      <c r="J630" s="25">
        <f t="shared" si="50"/>
        <v>0.75815063892690626</v>
      </c>
    </row>
    <row r="631" spans="1:10" x14ac:dyDescent="0.25">
      <c r="A631" s="1">
        <v>27765</v>
      </c>
      <c r="B631" s="3">
        <v>5.35</v>
      </c>
      <c r="C631" s="3">
        <v>1.24</v>
      </c>
      <c r="D631" s="24">
        <f t="shared" si="46"/>
        <v>2796.2</v>
      </c>
      <c r="E631" s="22">
        <f t="shared" si="47"/>
        <v>12064.25</v>
      </c>
      <c r="F631" s="3">
        <v>6649.47</v>
      </c>
      <c r="G631" s="1">
        <v>2255</v>
      </c>
      <c r="H631" s="24">
        <f t="shared" si="48"/>
        <v>2.9487671840354768</v>
      </c>
      <c r="I631" s="25">
        <f t="shared" si="49"/>
        <v>0.44882856373168656</v>
      </c>
      <c r="J631" s="25">
        <f t="shared" si="50"/>
        <v>0.57948528228565588</v>
      </c>
    </row>
    <row r="632" spans="1:10" x14ac:dyDescent="0.25">
      <c r="A632" s="1">
        <v>27767</v>
      </c>
      <c r="B632" s="3">
        <v>21.49</v>
      </c>
      <c r="C632" s="3">
        <v>4.03</v>
      </c>
      <c r="D632" s="24">
        <f t="shared" si="46"/>
        <v>7278.18</v>
      </c>
      <c r="E632" s="22">
        <f t="shared" si="47"/>
        <v>38810.939999999995</v>
      </c>
      <c r="F632" s="3">
        <v>17263.68</v>
      </c>
      <c r="G632" s="1">
        <v>1806</v>
      </c>
      <c r="H632" s="24">
        <f t="shared" si="48"/>
        <v>9.5590697674418603</v>
      </c>
      <c r="I632" s="25">
        <f t="shared" si="49"/>
        <v>0.55518521324142112</v>
      </c>
      <c r="J632" s="25">
        <f t="shared" si="50"/>
        <v>0.57841086025690924</v>
      </c>
    </row>
    <row r="633" spans="1:10" x14ac:dyDescent="0.25">
      <c r="A633" s="1">
        <v>27767</v>
      </c>
      <c r="B633" s="3">
        <v>14.99</v>
      </c>
      <c r="C633" s="3">
        <v>2.5499999999999998</v>
      </c>
      <c r="D633" s="24">
        <f t="shared" si="46"/>
        <v>9090.75</v>
      </c>
      <c r="E633" s="22">
        <f t="shared" si="47"/>
        <v>53439.35</v>
      </c>
      <c r="F633" s="3">
        <v>24824.95</v>
      </c>
      <c r="G633" s="1">
        <v>3565</v>
      </c>
      <c r="H633" s="24">
        <f t="shared" si="48"/>
        <v>6.9635203366058906</v>
      </c>
      <c r="I633" s="25">
        <f t="shared" si="49"/>
        <v>0.53545561463603131</v>
      </c>
      <c r="J633" s="25">
        <f t="shared" si="50"/>
        <v>0.63380590897464051</v>
      </c>
    </row>
    <row r="634" spans="1:10" x14ac:dyDescent="0.25">
      <c r="A634" s="1">
        <v>27768</v>
      </c>
      <c r="B634" s="3">
        <v>11.75</v>
      </c>
      <c r="C634" s="3">
        <v>1.59</v>
      </c>
      <c r="D634" s="24">
        <f t="shared" si="46"/>
        <v>8423.82</v>
      </c>
      <c r="E634" s="22">
        <f t="shared" si="47"/>
        <v>62251.5</v>
      </c>
      <c r="F634" s="3">
        <v>29131.3</v>
      </c>
      <c r="G634" s="1">
        <v>5298</v>
      </c>
      <c r="H634" s="24">
        <f t="shared" si="48"/>
        <v>5.498546621366553</v>
      </c>
      <c r="I634" s="25">
        <f t="shared" si="49"/>
        <v>0.53203858541561255</v>
      </c>
      <c r="J634" s="25">
        <f t="shared" si="50"/>
        <v>0.71083267825328766</v>
      </c>
    </row>
    <row r="635" spans="1:10" x14ac:dyDescent="0.25">
      <c r="A635" s="1">
        <v>27770</v>
      </c>
      <c r="B635" s="3">
        <v>11.9</v>
      </c>
      <c r="C635" s="3">
        <v>2.61</v>
      </c>
      <c r="D635" s="24">
        <f t="shared" si="46"/>
        <v>4316.9399999999996</v>
      </c>
      <c r="E635" s="22">
        <f t="shared" si="47"/>
        <v>19682.600000000002</v>
      </c>
      <c r="F635" s="3">
        <v>9237.52</v>
      </c>
      <c r="G635" s="1">
        <v>1654</v>
      </c>
      <c r="H635" s="24">
        <f t="shared" si="48"/>
        <v>5.5849576783555017</v>
      </c>
      <c r="I635" s="25">
        <f t="shared" si="49"/>
        <v>0.53067582534827717</v>
      </c>
      <c r="J635" s="25">
        <f t="shared" si="50"/>
        <v>0.53267327161402633</v>
      </c>
    </row>
    <row r="636" spans="1:10" x14ac:dyDescent="0.25">
      <c r="A636" s="1">
        <v>27770</v>
      </c>
      <c r="B636" s="3">
        <v>11.9</v>
      </c>
      <c r="C636" s="3">
        <v>1.86</v>
      </c>
      <c r="D636" s="24">
        <f t="shared" si="46"/>
        <v>7743.18</v>
      </c>
      <c r="E636" s="22">
        <f t="shared" si="47"/>
        <v>49539.700000000004</v>
      </c>
      <c r="F636" s="3">
        <v>22961.22</v>
      </c>
      <c r="G636" s="1">
        <v>4163</v>
      </c>
      <c r="H636" s="24">
        <f t="shared" si="48"/>
        <v>5.5155464809031951</v>
      </c>
      <c r="I636" s="25">
        <f t="shared" si="49"/>
        <v>0.53650869908376508</v>
      </c>
      <c r="J636" s="25">
        <f t="shared" si="50"/>
        <v>0.66277140326167339</v>
      </c>
    </row>
    <row r="637" spans="1:10" x14ac:dyDescent="0.25">
      <c r="A637" s="1">
        <v>27771</v>
      </c>
      <c r="B637" s="3">
        <v>19.2</v>
      </c>
      <c r="C637" s="3">
        <v>3.39</v>
      </c>
      <c r="D637" s="24">
        <f t="shared" si="46"/>
        <v>9363.18</v>
      </c>
      <c r="E637" s="22">
        <f t="shared" si="47"/>
        <v>53030.400000000001</v>
      </c>
      <c r="F637" s="3">
        <v>24104.27</v>
      </c>
      <c r="G637" s="1">
        <v>2762</v>
      </c>
      <c r="H637" s="24">
        <f t="shared" si="48"/>
        <v>8.7271071687183195</v>
      </c>
      <c r="I637" s="25">
        <f t="shared" si="49"/>
        <v>0.5454631682959209</v>
      </c>
      <c r="J637" s="25">
        <f t="shared" si="50"/>
        <v>0.61155513110332727</v>
      </c>
    </row>
    <row r="638" spans="1:10" x14ac:dyDescent="0.25">
      <c r="A638" s="1">
        <v>27772</v>
      </c>
      <c r="B638" s="3">
        <v>35.75</v>
      </c>
      <c r="C638" s="3">
        <v>6.54</v>
      </c>
      <c r="D638" s="24">
        <f t="shared" si="46"/>
        <v>3263.46</v>
      </c>
      <c r="E638" s="22">
        <f t="shared" si="47"/>
        <v>17839.25</v>
      </c>
      <c r="F638" s="3">
        <v>8182.63</v>
      </c>
      <c r="G638" s="1">
        <v>499</v>
      </c>
      <c r="H638" s="24">
        <f t="shared" si="48"/>
        <v>16.398056112224449</v>
      </c>
      <c r="I638" s="25">
        <f t="shared" si="49"/>
        <v>0.54131311574197349</v>
      </c>
      <c r="J638" s="25">
        <f t="shared" si="50"/>
        <v>0.60117223924337293</v>
      </c>
    </row>
    <row r="639" spans="1:10" x14ac:dyDescent="0.25">
      <c r="A639" s="1">
        <v>27772</v>
      </c>
      <c r="B639" s="3">
        <v>21.25</v>
      </c>
      <c r="C639" s="3">
        <v>3.31</v>
      </c>
      <c r="D639" s="24">
        <f t="shared" si="46"/>
        <v>11886.210000000001</v>
      </c>
      <c r="E639" s="22">
        <f t="shared" si="47"/>
        <v>76308.75</v>
      </c>
      <c r="F639" s="3">
        <v>34944.839999999997</v>
      </c>
      <c r="G639" s="1">
        <v>3591</v>
      </c>
      <c r="H639" s="24">
        <f t="shared" si="48"/>
        <v>9.7312280701754368</v>
      </c>
      <c r="I639" s="25">
        <f t="shared" si="49"/>
        <v>0.54205985552115588</v>
      </c>
      <c r="J639" s="25">
        <f t="shared" si="50"/>
        <v>0.65985793610730503</v>
      </c>
    </row>
    <row r="640" spans="1:10" x14ac:dyDescent="0.25">
      <c r="A640" s="1">
        <v>27773</v>
      </c>
      <c r="B640" s="3">
        <v>21.25</v>
      </c>
      <c r="C640" s="3">
        <v>4.8099999999999996</v>
      </c>
      <c r="D640" s="24">
        <f t="shared" si="46"/>
        <v>4343.4299999999994</v>
      </c>
      <c r="E640" s="22">
        <f t="shared" si="47"/>
        <v>19188.75</v>
      </c>
      <c r="F640" s="3">
        <v>8838.2000000000007</v>
      </c>
      <c r="G640" s="1">
        <v>903</v>
      </c>
      <c r="H640" s="24">
        <f t="shared" si="48"/>
        <v>9.7875968992248072</v>
      </c>
      <c r="I640" s="25">
        <f t="shared" si="49"/>
        <v>0.53940720474236203</v>
      </c>
      <c r="J640" s="25">
        <f t="shared" si="50"/>
        <v>0.50856169808332019</v>
      </c>
    </row>
    <row r="641" spans="1:10" x14ac:dyDescent="0.25">
      <c r="A641" s="1">
        <v>27774</v>
      </c>
      <c r="B641" s="3">
        <v>20.7</v>
      </c>
      <c r="C641" s="3">
        <v>3.54</v>
      </c>
      <c r="D641" s="24">
        <f t="shared" si="46"/>
        <v>8733.18</v>
      </c>
      <c r="E641" s="22">
        <f t="shared" si="47"/>
        <v>51066.9</v>
      </c>
      <c r="F641" s="3">
        <v>20020.04</v>
      </c>
      <c r="G641" s="1">
        <v>2467</v>
      </c>
      <c r="H641" s="24">
        <f t="shared" si="48"/>
        <v>8.1151357924604781</v>
      </c>
      <c r="I641" s="25">
        <f t="shared" si="49"/>
        <v>0.60796445447050829</v>
      </c>
      <c r="J641" s="25">
        <f t="shared" si="50"/>
        <v>0.5637780943494618</v>
      </c>
    </row>
    <row r="642" spans="1:10" x14ac:dyDescent="0.25">
      <c r="A642" s="1">
        <v>27774</v>
      </c>
      <c r="B642" s="3">
        <v>11.9</v>
      </c>
      <c r="C642" s="3">
        <v>2.06</v>
      </c>
      <c r="D642" s="24">
        <f t="shared" si="46"/>
        <v>5695.9000000000005</v>
      </c>
      <c r="E642" s="22">
        <f t="shared" si="47"/>
        <v>32903.5</v>
      </c>
      <c r="F642" s="3">
        <v>15294.23</v>
      </c>
      <c r="G642" s="1">
        <v>2765</v>
      </c>
      <c r="H642" s="24">
        <f t="shared" si="48"/>
        <v>5.5313670886075945</v>
      </c>
      <c r="I642" s="25">
        <f t="shared" si="49"/>
        <v>0.53517923625146269</v>
      </c>
      <c r="J642" s="25">
        <f t="shared" si="50"/>
        <v>0.62757850509636637</v>
      </c>
    </row>
    <row r="643" spans="1:10" x14ac:dyDescent="0.25">
      <c r="A643" s="1">
        <v>27775</v>
      </c>
      <c r="B643" s="3">
        <v>21.25</v>
      </c>
      <c r="C643" s="3">
        <v>3.73</v>
      </c>
      <c r="D643" s="24">
        <f t="shared" ref="D643:D706" si="51">+C643*G643</f>
        <v>9977.75</v>
      </c>
      <c r="E643" s="22">
        <f t="shared" ref="E643:E706" si="52">B643*G643</f>
        <v>56843.75</v>
      </c>
      <c r="F643" s="3">
        <v>24945.73</v>
      </c>
      <c r="G643" s="1">
        <v>2675</v>
      </c>
      <c r="H643" s="24">
        <f t="shared" ref="H643:H706" si="53">+F643/G643</f>
        <v>9.3255065420560754</v>
      </c>
      <c r="I643" s="25">
        <f t="shared" ref="I643:I706" si="54">(B643-H643)/B643</f>
        <v>0.5611526333150082</v>
      </c>
      <c r="J643" s="25">
        <f t="shared" ref="J643:J706" si="55">(H643-C643)/H643</f>
        <v>0.60002172716533053</v>
      </c>
    </row>
    <row r="644" spans="1:10" x14ac:dyDescent="0.25">
      <c r="A644" s="1">
        <v>27776</v>
      </c>
      <c r="B644" s="3">
        <v>9.25</v>
      </c>
      <c r="C644" s="3">
        <v>1.1599999999999999</v>
      </c>
      <c r="D644" s="24">
        <f t="shared" si="51"/>
        <v>11054.8</v>
      </c>
      <c r="E644" s="22">
        <f t="shared" si="52"/>
        <v>88152.5</v>
      </c>
      <c r="F644" s="3">
        <v>40766.5</v>
      </c>
      <c r="G644" s="1">
        <v>9530</v>
      </c>
      <c r="H644" s="24">
        <f t="shared" si="53"/>
        <v>4.2777019937040928</v>
      </c>
      <c r="I644" s="25">
        <f t="shared" si="54"/>
        <v>0.53754573041036835</v>
      </c>
      <c r="J644" s="25">
        <f t="shared" si="55"/>
        <v>0.728826364784811</v>
      </c>
    </row>
    <row r="645" spans="1:10" x14ac:dyDescent="0.25">
      <c r="A645" s="1">
        <v>27777</v>
      </c>
      <c r="B645" s="3">
        <v>13.99</v>
      </c>
      <c r="C645" s="3">
        <v>2.96</v>
      </c>
      <c r="D645" s="24">
        <f t="shared" si="51"/>
        <v>19198.560000000001</v>
      </c>
      <c r="E645" s="22">
        <f t="shared" si="52"/>
        <v>90739.14</v>
      </c>
      <c r="F645" s="3">
        <v>39567.730000000003</v>
      </c>
      <c r="G645" s="1">
        <v>6486</v>
      </c>
      <c r="H645" s="24">
        <f t="shared" si="53"/>
        <v>6.1004825778600065</v>
      </c>
      <c r="I645" s="25">
        <f t="shared" si="54"/>
        <v>0.56393977284774799</v>
      </c>
      <c r="J645" s="25">
        <f t="shared" si="55"/>
        <v>0.51479248367293251</v>
      </c>
    </row>
    <row r="646" spans="1:10" x14ac:dyDescent="0.25">
      <c r="A646" s="1">
        <v>27778</v>
      </c>
      <c r="B646" s="3">
        <v>8.25</v>
      </c>
      <c r="C646" s="3">
        <v>1.56</v>
      </c>
      <c r="D646" s="24">
        <f t="shared" si="51"/>
        <v>10960.56</v>
      </c>
      <c r="E646" s="22">
        <f t="shared" si="52"/>
        <v>57964.5</v>
      </c>
      <c r="F646" s="3">
        <v>26827.22</v>
      </c>
      <c r="G646" s="1">
        <v>7026</v>
      </c>
      <c r="H646" s="24">
        <f t="shared" si="53"/>
        <v>3.8182778252206093</v>
      </c>
      <c r="I646" s="25">
        <f t="shared" si="54"/>
        <v>0.53717844542780491</v>
      </c>
      <c r="J646" s="25">
        <f t="shared" si="55"/>
        <v>0.59143884457651597</v>
      </c>
    </row>
    <row r="647" spans="1:10" x14ac:dyDescent="0.25">
      <c r="A647" s="1">
        <v>27780</v>
      </c>
      <c r="B647" s="3">
        <v>11.9</v>
      </c>
      <c r="C647" s="3">
        <v>1.98</v>
      </c>
      <c r="D647" s="24">
        <f t="shared" si="51"/>
        <v>33105.599999999999</v>
      </c>
      <c r="E647" s="22">
        <f t="shared" si="52"/>
        <v>198968</v>
      </c>
      <c r="F647" s="3">
        <v>92014.11</v>
      </c>
      <c r="G647" s="1">
        <v>16720</v>
      </c>
      <c r="H647" s="24">
        <f t="shared" si="53"/>
        <v>5.5032362440191385</v>
      </c>
      <c r="I647" s="25">
        <f t="shared" si="54"/>
        <v>0.53754317277150099</v>
      </c>
      <c r="J647" s="25">
        <f t="shared" si="55"/>
        <v>0.64021170231391689</v>
      </c>
    </row>
    <row r="648" spans="1:10" x14ac:dyDescent="0.25">
      <c r="A648" s="1">
        <v>27782</v>
      </c>
      <c r="B648" s="3">
        <v>21.25</v>
      </c>
      <c r="C648" s="3">
        <v>3.6</v>
      </c>
      <c r="D648" s="24">
        <f t="shared" si="51"/>
        <v>63478.8</v>
      </c>
      <c r="E648" s="22">
        <f t="shared" si="52"/>
        <v>374701.25</v>
      </c>
      <c r="F648" s="3">
        <v>172397.06</v>
      </c>
      <c r="G648" s="1">
        <v>17633</v>
      </c>
      <c r="H648" s="24">
        <f t="shared" si="53"/>
        <v>9.7769557080474101</v>
      </c>
      <c r="I648" s="25">
        <f t="shared" si="54"/>
        <v>0.53990796668012186</v>
      </c>
      <c r="J648" s="25">
        <f t="shared" si="55"/>
        <v>0.63178722421368438</v>
      </c>
    </row>
    <row r="649" spans="1:10" x14ac:dyDescent="0.25">
      <c r="A649" s="1">
        <v>27784</v>
      </c>
      <c r="B649" s="3">
        <v>11.9</v>
      </c>
      <c r="C649" s="3">
        <v>2.1</v>
      </c>
      <c r="D649" s="24">
        <f t="shared" si="51"/>
        <v>7494.9000000000005</v>
      </c>
      <c r="E649" s="22">
        <f t="shared" si="52"/>
        <v>42471.1</v>
      </c>
      <c r="F649" s="3">
        <v>20037.27</v>
      </c>
      <c r="G649" s="1">
        <v>3569</v>
      </c>
      <c r="H649" s="24">
        <f t="shared" si="53"/>
        <v>5.6142532922387227</v>
      </c>
      <c r="I649" s="25">
        <f t="shared" si="54"/>
        <v>0.52821400905556959</v>
      </c>
      <c r="J649" s="25">
        <f t="shared" si="55"/>
        <v>0.62595203837648539</v>
      </c>
    </row>
    <row r="650" spans="1:10" x14ac:dyDescent="0.25">
      <c r="A650" s="1">
        <v>27786</v>
      </c>
      <c r="B650" s="3">
        <v>21.25</v>
      </c>
      <c r="C650" s="3">
        <v>3.8</v>
      </c>
      <c r="D650" s="24">
        <f t="shared" si="51"/>
        <v>13626.8</v>
      </c>
      <c r="E650" s="22">
        <f t="shared" si="52"/>
        <v>76202.5</v>
      </c>
      <c r="F650" s="3">
        <v>35103.18</v>
      </c>
      <c r="G650" s="1">
        <v>3586</v>
      </c>
      <c r="H650" s="24">
        <f t="shared" si="53"/>
        <v>9.7889514779698832</v>
      </c>
      <c r="I650" s="25">
        <f t="shared" si="54"/>
        <v>0.53934345986024079</v>
      </c>
      <c r="J650" s="25">
        <f t="shared" si="55"/>
        <v>0.61180724937170938</v>
      </c>
    </row>
    <row r="651" spans="1:10" x14ac:dyDescent="0.25">
      <c r="A651" s="1">
        <v>27787</v>
      </c>
      <c r="B651" s="3">
        <v>19.2</v>
      </c>
      <c r="C651" s="3">
        <v>5.31</v>
      </c>
      <c r="D651" s="24">
        <f t="shared" si="51"/>
        <v>2139.9299999999998</v>
      </c>
      <c r="E651" s="22">
        <f t="shared" si="52"/>
        <v>7737.5999999999995</v>
      </c>
      <c r="F651" s="3">
        <v>4191.43</v>
      </c>
      <c r="G651" s="1">
        <v>403</v>
      </c>
      <c r="H651" s="24">
        <f t="shared" si="53"/>
        <v>10.400570719602978</v>
      </c>
      <c r="I651" s="25">
        <f t="shared" si="54"/>
        <v>0.45830360835401152</v>
      </c>
      <c r="J651" s="25">
        <f t="shared" si="55"/>
        <v>0.48945109425661415</v>
      </c>
    </row>
    <row r="652" spans="1:10" x14ac:dyDescent="0.25">
      <c r="A652" s="1">
        <v>27788</v>
      </c>
      <c r="B652" s="3">
        <v>12.7</v>
      </c>
      <c r="C652" s="3">
        <v>1.93</v>
      </c>
      <c r="D652" s="24">
        <f t="shared" si="51"/>
        <v>3705.6</v>
      </c>
      <c r="E652" s="22">
        <f t="shared" si="52"/>
        <v>24384</v>
      </c>
      <c r="F652" s="3">
        <v>10141.59</v>
      </c>
      <c r="G652" s="1">
        <v>1920</v>
      </c>
      <c r="H652" s="24">
        <f t="shared" si="53"/>
        <v>5.282078125</v>
      </c>
      <c r="I652" s="25">
        <f t="shared" si="54"/>
        <v>0.58408833661417325</v>
      </c>
      <c r="J652" s="25">
        <f t="shared" si="55"/>
        <v>0.63461350734943933</v>
      </c>
    </row>
    <row r="653" spans="1:10" x14ac:dyDescent="0.25">
      <c r="A653" s="1">
        <v>30071</v>
      </c>
      <c r="B653" s="3">
        <v>25.4</v>
      </c>
      <c r="C653" s="3">
        <v>6.04</v>
      </c>
      <c r="D653" s="24">
        <f t="shared" si="51"/>
        <v>3491.12</v>
      </c>
      <c r="E653" s="22">
        <f t="shared" si="52"/>
        <v>14681.199999999999</v>
      </c>
      <c r="F653" s="3">
        <v>6984.83</v>
      </c>
      <c r="G653" s="1">
        <v>578</v>
      </c>
      <c r="H653" s="24">
        <f t="shared" si="53"/>
        <v>12.084480968858131</v>
      </c>
      <c r="I653" s="25">
        <f t="shared" si="54"/>
        <v>0.52423303272212085</v>
      </c>
      <c r="J653" s="25">
        <f t="shared" si="55"/>
        <v>0.50018540179216953</v>
      </c>
    </row>
    <row r="654" spans="1:10" x14ac:dyDescent="0.25">
      <c r="A654" s="1">
        <v>30071</v>
      </c>
      <c r="B654" s="3">
        <v>11.35</v>
      </c>
      <c r="C654" s="3">
        <v>2.12</v>
      </c>
      <c r="D654" s="24">
        <f t="shared" si="51"/>
        <v>602.08000000000004</v>
      </c>
      <c r="E654" s="22">
        <f t="shared" si="52"/>
        <v>3223.4</v>
      </c>
      <c r="F654" s="3">
        <v>1529.63</v>
      </c>
      <c r="G654" s="1">
        <v>284</v>
      </c>
      <c r="H654" s="24">
        <f t="shared" si="53"/>
        <v>5.3860211267605633</v>
      </c>
      <c r="I654" s="25">
        <f t="shared" si="54"/>
        <v>0.52546069367748338</v>
      </c>
      <c r="J654" s="25">
        <f t="shared" si="55"/>
        <v>0.60638847302942545</v>
      </c>
    </row>
    <row r="655" spans="1:10" x14ac:dyDescent="0.25">
      <c r="A655" s="1">
        <v>30081</v>
      </c>
      <c r="B655" s="3">
        <v>18.489999999999998</v>
      </c>
      <c r="C655" s="3">
        <v>4.05</v>
      </c>
      <c r="D655" s="24">
        <f t="shared" si="51"/>
        <v>2802.6</v>
      </c>
      <c r="E655" s="22">
        <f t="shared" si="52"/>
        <v>12795.079999999998</v>
      </c>
      <c r="F655" s="3">
        <v>6027.15</v>
      </c>
      <c r="G655" s="1">
        <v>692</v>
      </c>
      <c r="H655" s="24">
        <f t="shared" si="53"/>
        <v>8.709754335260115</v>
      </c>
      <c r="I655" s="25">
        <f t="shared" si="54"/>
        <v>0.52894784557814412</v>
      </c>
      <c r="J655" s="25">
        <f t="shared" si="55"/>
        <v>0.53500410641845653</v>
      </c>
    </row>
    <row r="656" spans="1:10" x14ac:dyDescent="0.25">
      <c r="A656" s="1">
        <v>30501</v>
      </c>
      <c r="B656" s="3">
        <v>37.49</v>
      </c>
      <c r="C656" s="3">
        <v>8.3800000000000008</v>
      </c>
      <c r="D656" s="24">
        <f t="shared" si="51"/>
        <v>23916.52</v>
      </c>
      <c r="E656" s="22">
        <f t="shared" si="52"/>
        <v>106996.46</v>
      </c>
      <c r="F656" s="3">
        <v>58297.38</v>
      </c>
      <c r="G656" s="1">
        <v>2854</v>
      </c>
      <c r="H656" s="24">
        <f t="shared" si="53"/>
        <v>20.42655220742817</v>
      </c>
      <c r="I656" s="25">
        <f t="shared" si="54"/>
        <v>0.45514664690775758</v>
      </c>
      <c r="J656" s="25">
        <f t="shared" si="55"/>
        <v>0.58974965941865654</v>
      </c>
    </row>
    <row r="657" spans="1:10" x14ac:dyDescent="0.25">
      <c r="A657" s="1">
        <v>30505</v>
      </c>
      <c r="B657" s="3">
        <v>12.35</v>
      </c>
      <c r="C657" s="3">
        <v>2.75</v>
      </c>
      <c r="D657" s="24">
        <f t="shared" si="51"/>
        <v>3619</v>
      </c>
      <c r="E657" s="22">
        <f t="shared" si="52"/>
        <v>16252.6</v>
      </c>
      <c r="F657" s="3">
        <v>8450.17</v>
      </c>
      <c r="G657" s="1">
        <v>1316</v>
      </c>
      <c r="H657" s="24">
        <f t="shared" si="53"/>
        <v>6.4211018237082067</v>
      </c>
      <c r="I657" s="25">
        <f t="shared" si="54"/>
        <v>0.48007272682524643</v>
      </c>
      <c r="J657" s="25">
        <f t="shared" si="55"/>
        <v>0.57172459252299068</v>
      </c>
    </row>
    <row r="658" spans="1:10" x14ac:dyDescent="0.25">
      <c r="A658" s="1">
        <v>30511</v>
      </c>
      <c r="B658" s="3">
        <v>14.75</v>
      </c>
      <c r="C658" s="3">
        <v>2.12</v>
      </c>
      <c r="D658" s="24">
        <f t="shared" si="51"/>
        <v>4117.04</v>
      </c>
      <c r="E658" s="22">
        <f t="shared" si="52"/>
        <v>28644.5</v>
      </c>
      <c r="F658" s="3">
        <v>12451.59</v>
      </c>
      <c r="G658" s="1">
        <v>1942</v>
      </c>
      <c r="H658" s="24">
        <f t="shared" si="53"/>
        <v>6.411735324407827</v>
      </c>
      <c r="I658" s="25">
        <f t="shared" si="54"/>
        <v>0.56530607970116431</v>
      </c>
      <c r="J658" s="25">
        <f t="shared" si="55"/>
        <v>0.6693562830128521</v>
      </c>
    </row>
    <row r="659" spans="1:10" x14ac:dyDescent="0.25">
      <c r="A659" s="1">
        <v>30517</v>
      </c>
      <c r="B659" s="3">
        <v>30.49</v>
      </c>
      <c r="C659" s="3">
        <v>5.9</v>
      </c>
      <c r="D659" s="24">
        <f t="shared" si="51"/>
        <v>548.70000000000005</v>
      </c>
      <c r="E659" s="22">
        <f t="shared" si="52"/>
        <v>2835.5699999999997</v>
      </c>
      <c r="F659" s="3">
        <v>1218.81</v>
      </c>
      <c r="G659" s="1">
        <v>93</v>
      </c>
      <c r="H659" s="24">
        <f t="shared" si="53"/>
        <v>13.105483870967742</v>
      </c>
      <c r="I659" s="25">
        <f t="shared" si="54"/>
        <v>0.57017107671473455</v>
      </c>
      <c r="J659" s="25">
        <f t="shared" si="55"/>
        <v>0.54980677874320028</v>
      </c>
    </row>
    <row r="660" spans="1:10" x14ac:dyDescent="0.25">
      <c r="A660" s="1">
        <v>30521</v>
      </c>
      <c r="B660" s="3">
        <v>21.35</v>
      </c>
      <c r="C660" s="3">
        <v>3.88</v>
      </c>
      <c r="D660" s="24">
        <f t="shared" si="51"/>
        <v>7620.32</v>
      </c>
      <c r="E660" s="22">
        <f t="shared" si="52"/>
        <v>41931.4</v>
      </c>
      <c r="F660" s="3">
        <v>19538.53</v>
      </c>
      <c r="G660" s="1">
        <v>1964</v>
      </c>
      <c r="H660" s="24">
        <f t="shared" si="53"/>
        <v>9.948335030549897</v>
      </c>
      <c r="I660" s="25">
        <f t="shared" si="54"/>
        <v>0.53403582995082455</v>
      </c>
      <c r="J660" s="25">
        <f t="shared" si="55"/>
        <v>0.60998498863527606</v>
      </c>
    </row>
    <row r="661" spans="1:10" x14ac:dyDescent="0.25">
      <c r="A661" s="1">
        <v>30522</v>
      </c>
      <c r="B661" s="3">
        <v>38.9</v>
      </c>
      <c r="C661" s="3">
        <v>6.09</v>
      </c>
      <c r="D661" s="24">
        <f t="shared" si="51"/>
        <v>8672.16</v>
      </c>
      <c r="E661" s="22">
        <f t="shared" si="52"/>
        <v>55393.599999999999</v>
      </c>
      <c r="F661" s="3">
        <v>25608.57</v>
      </c>
      <c r="G661" s="1">
        <v>1424</v>
      </c>
      <c r="H661" s="24">
        <f t="shared" si="53"/>
        <v>17.983546348314608</v>
      </c>
      <c r="I661" s="25">
        <f t="shared" si="54"/>
        <v>0.5376980373183905</v>
      </c>
      <c r="J661" s="25">
        <f t="shared" si="55"/>
        <v>0.66135711599671521</v>
      </c>
    </row>
    <row r="662" spans="1:10" x14ac:dyDescent="0.25">
      <c r="A662" s="1">
        <v>30524</v>
      </c>
      <c r="B662" s="3">
        <v>37.49</v>
      </c>
      <c r="C662" s="3">
        <v>5.94</v>
      </c>
      <c r="D662" s="24">
        <f t="shared" si="51"/>
        <v>8416.9800000000014</v>
      </c>
      <c r="E662" s="22">
        <f t="shared" si="52"/>
        <v>53123.33</v>
      </c>
      <c r="F662" s="3">
        <v>24805.58</v>
      </c>
      <c r="G662" s="1">
        <v>1417</v>
      </c>
      <c r="H662" s="24">
        <f t="shared" si="53"/>
        <v>17.505702187720537</v>
      </c>
      <c r="I662" s="25">
        <f t="shared" si="54"/>
        <v>0.53305675679593123</v>
      </c>
      <c r="J662" s="25">
        <f t="shared" si="55"/>
        <v>0.66068199171315478</v>
      </c>
    </row>
    <row r="663" spans="1:10" x14ac:dyDescent="0.25">
      <c r="A663" s="1">
        <v>30526</v>
      </c>
      <c r="B663" s="3">
        <v>66.2</v>
      </c>
      <c r="C663" s="3">
        <v>11.68</v>
      </c>
      <c r="D663" s="24">
        <f t="shared" si="51"/>
        <v>13805.76</v>
      </c>
      <c r="E663" s="22">
        <f t="shared" si="52"/>
        <v>78248.400000000009</v>
      </c>
      <c r="F663" s="3">
        <v>36597.230000000003</v>
      </c>
      <c r="G663" s="1">
        <v>1182</v>
      </c>
      <c r="H663" s="24">
        <f t="shared" si="53"/>
        <v>30.962123519458547</v>
      </c>
      <c r="I663" s="25">
        <f t="shared" si="54"/>
        <v>0.53229420665470484</v>
      </c>
      <c r="J663" s="25">
        <f t="shared" si="55"/>
        <v>0.6227648923156206</v>
      </c>
    </row>
    <row r="664" spans="1:10" x14ac:dyDescent="0.25">
      <c r="A664" s="1">
        <v>30527</v>
      </c>
      <c r="B664" s="3">
        <v>27.75</v>
      </c>
      <c r="C664" s="3">
        <v>8.33</v>
      </c>
      <c r="D664" s="24">
        <f t="shared" si="51"/>
        <v>9171.33</v>
      </c>
      <c r="E664" s="22">
        <f t="shared" si="52"/>
        <v>30552.75</v>
      </c>
      <c r="F664" s="3">
        <v>16869.64</v>
      </c>
      <c r="G664" s="1">
        <v>1101</v>
      </c>
      <c r="H664" s="24">
        <f t="shared" si="53"/>
        <v>15.322107175295185</v>
      </c>
      <c r="I664" s="25">
        <f t="shared" si="54"/>
        <v>0.44785199368305639</v>
      </c>
      <c r="J664" s="25">
        <f t="shared" si="55"/>
        <v>0.45634109560132874</v>
      </c>
    </row>
    <row r="665" spans="1:10" x14ac:dyDescent="0.25">
      <c r="A665" s="1">
        <v>30567</v>
      </c>
      <c r="B665" s="3">
        <v>37.99</v>
      </c>
      <c r="C665" s="3">
        <v>11.15</v>
      </c>
      <c r="D665" s="24">
        <f t="shared" si="51"/>
        <v>14874.1</v>
      </c>
      <c r="E665" s="22">
        <f t="shared" si="52"/>
        <v>50678.66</v>
      </c>
      <c r="F665" s="3">
        <v>24787.13</v>
      </c>
      <c r="G665" s="1">
        <v>1334</v>
      </c>
      <c r="H665" s="24">
        <f t="shared" si="53"/>
        <v>18.581056971514244</v>
      </c>
      <c r="I665" s="25">
        <f t="shared" si="54"/>
        <v>0.51089610498777982</v>
      </c>
      <c r="J665" s="25">
        <f t="shared" si="55"/>
        <v>0.39992649411206543</v>
      </c>
    </row>
    <row r="666" spans="1:10" x14ac:dyDescent="0.25">
      <c r="A666" s="1">
        <v>30571</v>
      </c>
      <c r="B666" s="3">
        <v>37.99</v>
      </c>
      <c r="C666" s="3">
        <v>12.89</v>
      </c>
      <c r="D666" s="24">
        <f t="shared" si="51"/>
        <v>2694.01</v>
      </c>
      <c r="E666" s="22">
        <f t="shared" si="52"/>
        <v>7939.9100000000008</v>
      </c>
      <c r="F666" s="3">
        <v>3290.45</v>
      </c>
      <c r="G666" s="1">
        <v>209</v>
      </c>
      <c r="H666" s="24">
        <f t="shared" si="53"/>
        <v>15.743779904306219</v>
      </c>
      <c r="I666" s="25">
        <f t="shared" si="54"/>
        <v>0.58558094487217116</v>
      </c>
      <c r="J666" s="25">
        <f t="shared" si="55"/>
        <v>0.18126396085641774</v>
      </c>
    </row>
    <row r="667" spans="1:10" x14ac:dyDescent="0.25">
      <c r="A667" s="1">
        <v>30572</v>
      </c>
      <c r="B667" s="3">
        <v>25.3</v>
      </c>
      <c r="C667" s="3">
        <v>8.5500000000000007</v>
      </c>
      <c r="D667" s="24">
        <f t="shared" si="51"/>
        <v>795.15000000000009</v>
      </c>
      <c r="E667" s="22">
        <f t="shared" si="52"/>
        <v>2352.9</v>
      </c>
      <c r="F667" s="3">
        <v>1206.97</v>
      </c>
      <c r="G667" s="1">
        <v>93</v>
      </c>
      <c r="H667" s="24">
        <f t="shared" si="53"/>
        <v>12.978172043010753</v>
      </c>
      <c r="I667" s="25">
        <f t="shared" si="54"/>
        <v>0.48702877300352754</v>
      </c>
      <c r="J667" s="25">
        <f t="shared" si="55"/>
        <v>0.34120152116456909</v>
      </c>
    </row>
    <row r="668" spans="1:10" x14ac:dyDescent="0.25">
      <c r="A668" s="1">
        <v>30572</v>
      </c>
      <c r="B668" s="3">
        <v>16.25</v>
      </c>
      <c r="C668" s="3">
        <v>3.04</v>
      </c>
      <c r="D668" s="24">
        <f t="shared" si="51"/>
        <v>5535.84</v>
      </c>
      <c r="E668" s="22">
        <f t="shared" si="52"/>
        <v>29591.25</v>
      </c>
      <c r="F668" s="3">
        <v>13503.52</v>
      </c>
      <c r="G668" s="1">
        <v>1821</v>
      </c>
      <c r="H668" s="24">
        <f t="shared" si="53"/>
        <v>7.4154420647995609</v>
      </c>
      <c r="I668" s="25">
        <f t="shared" si="54"/>
        <v>0.54366510370464249</v>
      </c>
      <c r="J668" s="25">
        <f t="shared" si="55"/>
        <v>0.59004466983423587</v>
      </c>
    </row>
    <row r="669" spans="1:10" x14ac:dyDescent="0.25">
      <c r="A669" s="1">
        <v>30573</v>
      </c>
      <c r="B669" s="3">
        <v>37.99</v>
      </c>
      <c r="C669" s="3">
        <v>12.89</v>
      </c>
      <c r="D669" s="24">
        <f t="shared" si="51"/>
        <v>10801.82</v>
      </c>
      <c r="E669" s="22">
        <f t="shared" si="52"/>
        <v>31835.620000000003</v>
      </c>
      <c r="F669" s="3">
        <v>15103.8</v>
      </c>
      <c r="G669" s="1">
        <v>838</v>
      </c>
      <c r="H669" s="24">
        <f t="shared" si="53"/>
        <v>18.0236276849642</v>
      </c>
      <c r="I669" s="25">
        <f t="shared" si="54"/>
        <v>0.52556915806885496</v>
      </c>
      <c r="J669" s="25">
        <f t="shared" si="55"/>
        <v>0.28482765926455589</v>
      </c>
    </row>
    <row r="670" spans="1:10" x14ac:dyDescent="0.25">
      <c r="A670" s="1">
        <v>30573</v>
      </c>
      <c r="B670" s="3">
        <v>30.99</v>
      </c>
      <c r="C670" s="3">
        <v>5.88</v>
      </c>
      <c r="D670" s="24">
        <f t="shared" si="51"/>
        <v>10154.76</v>
      </c>
      <c r="E670" s="22">
        <f t="shared" si="52"/>
        <v>53519.729999999996</v>
      </c>
      <c r="F670" s="3">
        <v>24573.14</v>
      </c>
      <c r="G670" s="1">
        <v>1727</v>
      </c>
      <c r="H670" s="24">
        <f t="shared" si="53"/>
        <v>14.228801389693109</v>
      </c>
      <c r="I670" s="25">
        <f t="shared" si="54"/>
        <v>0.54085829655717621</v>
      </c>
      <c r="J670" s="25">
        <f t="shared" si="55"/>
        <v>0.5867536668085559</v>
      </c>
    </row>
    <row r="671" spans="1:10" x14ac:dyDescent="0.25">
      <c r="A671" s="1">
        <v>30574</v>
      </c>
      <c r="B671" s="3">
        <v>25.3</v>
      </c>
      <c r="C671" s="3">
        <v>8.5500000000000007</v>
      </c>
      <c r="D671" s="24">
        <f t="shared" si="51"/>
        <v>3907.3500000000004</v>
      </c>
      <c r="E671" s="22">
        <f t="shared" si="52"/>
        <v>11562.1</v>
      </c>
      <c r="F671" s="3">
        <v>6105.5</v>
      </c>
      <c r="G671" s="1">
        <v>457</v>
      </c>
      <c r="H671" s="24">
        <f t="shared" si="53"/>
        <v>13.359956236323852</v>
      </c>
      <c r="I671" s="25">
        <f t="shared" si="54"/>
        <v>0.47193848868285171</v>
      </c>
      <c r="J671" s="25">
        <f t="shared" si="55"/>
        <v>0.36002784374744079</v>
      </c>
    </row>
    <row r="672" spans="1:10" x14ac:dyDescent="0.25">
      <c r="A672" s="1">
        <v>30575</v>
      </c>
      <c r="B672" s="3">
        <v>37.99</v>
      </c>
      <c r="C672" s="3">
        <v>12.89</v>
      </c>
      <c r="D672" s="24">
        <f t="shared" si="51"/>
        <v>2951.81</v>
      </c>
      <c r="E672" s="22">
        <f t="shared" si="52"/>
        <v>8699.7100000000009</v>
      </c>
      <c r="F672" s="3">
        <v>3910.82</v>
      </c>
      <c r="G672" s="1">
        <v>229</v>
      </c>
      <c r="H672" s="24">
        <f t="shared" si="53"/>
        <v>17.077816593886464</v>
      </c>
      <c r="I672" s="25">
        <f t="shared" si="54"/>
        <v>0.55046547528595779</v>
      </c>
      <c r="J672" s="25">
        <f t="shared" si="55"/>
        <v>0.24521967260063107</v>
      </c>
    </row>
    <row r="673" spans="1:10" x14ac:dyDescent="0.25">
      <c r="A673" s="1">
        <v>30575</v>
      </c>
      <c r="B673" s="3">
        <v>22.25</v>
      </c>
      <c r="C673" s="3">
        <v>5.38</v>
      </c>
      <c r="D673" s="24">
        <f t="shared" si="51"/>
        <v>32705.02</v>
      </c>
      <c r="E673" s="22">
        <f t="shared" si="52"/>
        <v>135257.75</v>
      </c>
      <c r="F673" s="3">
        <v>75021.25</v>
      </c>
      <c r="G673" s="1">
        <v>6079</v>
      </c>
      <c r="H673" s="24">
        <f t="shared" si="53"/>
        <v>12.341051159730219</v>
      </c>
      <c r="I673" s="25">
        <f t="shared" si="54"/>
        <v>0.44534601529302387</v>
      </c>
      <c r="J673" s="25">
        <f t="shared" si="55"/>
        <v>0.56405658396787572</v>
      </c>
    </row>
    <row r="674" spans="1:10" x14ac:dyDescent="0.25">
      <c r="A674" s="1">
        <v>30576</v>
      </c>
      <c r="B674" s="3">
        <v>25.3</v>
      </c>
      <c r="C674" s="3">
        <v>8.5500000000000007</v>
      </c>
      <c r="D674" s="24">
        <f t="shared" si="51"/>
        <v>1710.0000000000002</v>
      </c>
      <c r="E674" s="22">
        <f t="shared" si="52"/>
        <v>5060</v>
      </c>
      <c r="F674" s="3">
        <v>2706.35</v>
      </c>
      <c r="G674" s="1">
        <v>200</v>
      </c>
      <c r="H674" s="24">
        <f t="shared" si="53"/>
        <v>13.531749999999999</v>
      </c>
      <c r="I674" s="25">
        <f t="shared" si="54"/>
        <v>0.46514822134387357</v>
      </c>
      <c r="J674" s="25">
        <f t="shared" si="55"/>
        <v>0.36815267796109141</v>
      </c>
    </row>
    <row r="675" spans="1:10" x14ac:dyDescent="0.25">
      <c r="A675" s="1">
        <v>30576</v>
      </c>
      <c r="B675" s="3">
        <v>39.25</v>
      </c>
      <c r="C675" s="3">
        <v>9.76</v>
      </c>
      <c r="D675" s="24">
        <f t="shared" si="51"/>
        <v>66231.360000000001</v>
      </c>
      <c r="E675" s="22">
        <f t="shared" si="52"/>
        <v>266350.5</v>
      </c>
      <c r="F675" s="3">
        <v>145327.19</v>
      </c>
      <c r="G675" s="1">
        <v>6786</v>
      </c>
      <c r="H675" s="24">
        <f t="shared" si="53"/>
        <v>21.41573681108164</v>
      </c>
      <c r="I675" s="25">
        <f t="shared" si="54"/>
        <v>0.45437613220174167</v>
      </c>
      <c r="J675" s="25">
        <f t="shared" si="55"/>
        <v>0.54426036862062777</v>
      </c>
    </row>
    <row r="676" spans="1:10" x14ac:dyDescent="0.25">
      <c r="A676" s="1">
        <v>30577</v>
      </c>
      <c r="B676" s="3">
        <v>25.3</v>
      </c>
      <c r="C676" s="3">
        <v>8.5500000000000007</v>
      </c>
      <c r="D676" s="24">
        <f t="shared" si="51"/>
        <v>14723.1</v>
      </c>
      <c r="E676" s="22">
        <f t="shared" si="52"/>
        <v>43566.6</v>
      </c>
      <c r="F676" s="3">
        <v>23163.13</v>
      </c>
      <c r="G676" s="1">
        <v>1722</v>
      </c>
      <c r="H676" s="24">
        <f t="shared" si="53"/>
        <v>13.451295005807202</v>
      </c>
      <c r="I676" s="25">
        <f t="shared" si="54"/>
        <v>0.46832826064003158</v>
      </c>
      <c r="J676" s="25">
        <f t="shared" si="55"/>
        <v>0.36437346766175382</v>
      </c>
    </row>
    <row r="677" spans="1:10" x14ac:dyDescent="0.25">
      <c r="A677" s="1">
        <v>30577</v>
      </c>
      <c r="B677" s="3">
        <v>12.2</v>
      </c>
      <c r="C677" s="3">
        <v>3.8</v>
      </c>
      <c r="D677" s="24">
        <f t="shared" si="51"/>
        <v>296.39999999999998</v>
      </c>
      <c r="E677" s="22">
        <f t="shared" si="52"/>
        <v>951.59999999999991</v>
      </c>
      <c r="F677" s="3">
        <v>907</v>
      </c>
      <c r="G677" s="1">
        <v>78</v>
      </c>
      <c r="H677" s="24">
        <f t="shared" si="53"/>
        <v>11.628205128205128</v>
      </c>
      <c r="I677" s="25">
        <f t="shared" si="54"/>
        <v>4.6868432114333738E-2</v>
      </c>
      <c r="J677" s="25">
        <f t="shared" si="55"/>
        <v>0.67320837927232635</v>
      </c>
    </row>
    <row r="678" spans="1:10" x14ac:dyDescent="0.25">
      <c r="A678" s="1">
        <v>30577</v>
      </c>
      <c r="B678" s="3">
        <v>55.65</v>
      </c>
      <c r="C678" s="3">
        <v>7.36</v>
      </c>
      <c r="D678" s="24">
        <f t="shared" si="51"/>
        <v>28137.280000000002</v>
      </c>
      <c r="E678" s="22">
        <f t="shared" si="52"/>
        <v>212749.94999999998</v>
      </c>
      <c r="F678" s="3">
        <v>97724.59</v>
      </c>
      <c r="G678" s="1">
        <v>3823</v>
      </c>
      <c r="H678" s="24">
        <f t="shared" si="53"/>
        <v>25.562278315459064</v>
      </c>
      <c r="I678" s="25">
        <f t="shared" si="54"/>
        <v>0.54065986854520998</v>
      </c>
      <c r="J678" s="25">
        <f t="shared" si="55"/>
        <v>0.71207574265596818</v>
      </c>
    </row>
    <row r="679" spans="1:10" x14ac:dyDescent="0.25">
      <c r="A679" s="1">
        <v>30578</v>
      </c>
      <c r="B679" s="3">
        <v>37.99</v>
      </c>
      <c r="C679" s="3">
        <v>12.89</v>
      </c>
      <c r="D679" s="24">
        <f t="shared" si="51"/>
        <v>23318.010000000002</v>
      </c>
      <c r="E679" s="22">
        <f t="shared" si="52"/>
        <v>68723.91</v>
      </c>
      <c r="F679" s="3">
        <v>34123.53</v>
      </c>
      <c r="G679" s="1">
        <v>1809</v>
      </c>
      <c r="H679" s="24">
        <f t="shared" si="53"/>
        <v>18.863200663349918</v>
      </c>
      <c r="I679" s="25">
        <f t="shared" si="54"/>
        <v>0.50346931657410066</v>
      </c>
      <c r="J679" s="25">
        <f t="shared" si="55"/>
        <v>0.3166589154170158</v>
      </c>
    </row>
    <row r="680" spans="1:10" x14ac:dyDescent="0.25">
      <c r="A680" s="1">
        <v>30578</v>
      </c>
      <c r="B680" s="3">
        <v>25.3</v>
      </c>
      <c r="C680" s="3">
        <v>8.5500000000000007</v>
      </c>
      <c r="D680" s="24">
        <f t="shared" si="51"/>
        <v>15013.800000000001</v>
      </c>
      <c r="E680" s="22">
        <f t="shared" si="52"/>
        <v>44426.8</v>
      </c>
      <c r="F680" s="3">
        <v>23823.97</v>
      </c>
      <c r="G680" s="1">
        <v>1756</v>
      </c>
      <c r="H680" s="24">
        <f t="shared" si="53"/>
        <v>13.567181093394078</v>
      </c>
      <c r="I680" s="25">
        <f t="shared" si="54"/>
        <v>0.46374778286979929</v>
      </c>
      <c r="J680" s="25">
        <f t="shared" si="55"/>
        <v>0.36980276586983613</v>
      </c>
    </row>
    <row r="681" spans="1:10" x14ac:dyDescent="0.25">
      <c r="A681" s="1">
        <v>30581</v>
      </c>
      <c r="B681" s="3">
        <v>29.99</v>
      </c>
      <c r="C681" s="3">
        <v>3.79</v>
      </c>
      <c r="D681" s="24">
        <f t="shared" si="51"/>
        <v>19567.77</v>
      </c>
      <c r="E681" s="22">
        <f t="shared" si="52"/>
        <v>154838.37</v>
      </c>
      <c r="F681" s="3">
        <v>71681.929999999993</v>
      </c>
      <c r="G681" s="1">
        <v>5163</v>
      </c>
      <c r="H681" s="24">
        <f t="shared" si="53"/>
        <v>13.883774937052101</v>
      </c>
      <c r="I681" s="25">
        <f t="shared" si="54"/>
        <v>0.53705318649376121</v>
      </c>
      <c r="J681" s="25">
        <f t="shared" si="55"/>
        <v>0.72701948733802224</v>
      </c>
    </row>
    <row r="682" spans="1:10" x14ac:dyDescent="0.25">
      <c r="A682" s="1">
        <v>30582</v>
      </c>
      <c r="B682" s="3">
        <v>16.989999999999998</v>
      </c>
      <c r="C682" s="3">
        <v>1.97</v>
      </c>
      <c r="D682" s="24">
        <f t="shared" si="51"/>
        <v>7247.63</v>
      </c>
      <c r="E682" s="22">
        <f t="shared" si="52"/>
        <v>62506.209999999992</v>
      </c>
      <c r="F682" s="3">
        <v>28328.95</v>
      </c>
      <c r="G682" s="1">
        <v>3679</v>
      </c>
      <c r="H682" s="24">
        <f t="shared" si="53"/>
        <v>7.7001766784452297</v>
      </c>
      <c r="I682" s="25">
        <f t="shared" si="54"/>
        <v>0.54678183175719652</v>
      </c>
      <c r="J682" s="25">
        <f t="shared" si="55"/>
        <v>0.74416171442993828</v>
      </c>
    </row>
    <row r="683" spans="1:10" x14ac:dyDescent="0.25">
      <c r="A683" s="1">
        <v>30583</v>
      </c>
      <c r="B683" s="3">
        <v>30.99</v>
      </c>
      <c r="C683" s="3">
        <v>3.79</v>
      </c>
      <c r="D683" s="24">
        <f t="shared" si="51"/>
        <v>15122.1</v>
      </c>
      <c r="E683" s="22">
        <f t="shared" si="52"/>
        <v>123650.09999999999</v>
      </c>
      <c r="F683" s="3">
        <v>56693.25</v>
      </c>
      <c r="G683" s="1">
        <v>3990</v>
      </c>
      <c r="H683" s="24">
        <f t="shared" si="53"/>
        <v>14.208834586466166</v>
      </c>
      <c r="I683" s="25">
        <f t="shared" si="54"/>
        <v>0.5415025948220018</v>
      </c>
      <c r="J683" s="25">
        <f t="shared" si="55"/>
        <v>0.73326454207511471</v>
      </c>
    </row>
    <row r="684" spans="1:10" x14ac:dyDescent="0.25">
      <c r="A684" s="1">
        <v>30584</v>
      </c>
      <c r="B684" s="3">
        <v>54.8</v>
      </c>
      <c r="C684" s="3">
        <v>7.41</v>
      </c>
      <c r="D684" s="24">
        <f t="shared" si="51"/>
        <v>8306.61</v>
      </c>
      <c r="E684" s="22">
        <f t="shared" si="52"/>
        <v>61430.799999999996</v>
      </c>
      <c r="F684" s="3">
        <v>28938</v>
      </c>
      <c r="G684" s="1">
        <v>1121</v>
      </c>
      <c r="H684" s="24">
        <f t="shared" si="53"/>
        <v>25.814451382694024</v>
      </c>
      <c r="I684" s="25">
        <f t="shared" si="54"/>
        <v>0.52893336892894116</v>
      </c>
      <c r="J684" s="25">
        <f t="shared" si="55"/>
        <v>0.71295148247978435</v>
      </c>
    </row>
    <row r="685" spans="1:10" x14ac:dyDescent="0.25">
      <c r="A685" s="1">
        <v>30587</v>
      </c>
      <c r="B685" s="3">
        <v>37.99</v>
      </c>
      <c r="C685" s="3">
        <v>12.89</v>
      </c>
      <c r="D685" s="24">
        <f t="shared" si="51"/>
        <v>35254.15</v>
      </c>
      <c r="E685" s="22">
        <f t="shared" si="52"/>
        <v>103902.65000000001</v>
      </c>
      <c r="F685" s="3">
        <v>52438.93</v>
      </c>
      <c r="G685" s="1">
        <v>2735</v>
      </c>
      <c r="H685" s="24">
        <f t="shared" si="53"/>
        <v>19.173283363802561</v>
      </c>
      <c r="I685" s="25">
        <f t="shared" si="54"/>
        <v>0.49530709755718449</v>
      </c>
      <c r="J685" s="25">
        <f t="shared" si="55"/>
        <v>0.32771034801816135</v>
      </c>
    </row>
    <row r="686" spans="1:10" x14ac:dyDescent="0.25">
      <c r="A686" s="1">
        <v>30587</v>
      </c>
      <c r="B686" s="3">
        <v>16.350000000000001</v>
      </c>
      <c r="C686" s="3">
        <v>2.0299999999999998</v>
      </c>
      <c r="D686" s="24">
        <f t="shared" si="51"/>
        <v>2618.6999999999998</v>
      </c>
      <c r="E686" s="22">
        <f t="shared" si="52"/>
        <v>21091.500000000004</v>
      </c>
      <c r="F686" s="3">
        <v>9983.66</v>
      </c>
      <c r="G686" s="1">
        <v>1290</v>
      </c>
      <c r="H686" s="24">
        <f t="shared" si="53"/>
        <v>7.7392713178294574</v>
      </c>
      <c r="I686" s="25">
        <f t="shared" si="54"/>
        <v>0.52665007230400873</v>
      </c>
      <c r="J686" s="25">
        <f t="shared" si="55"/>
        <v>0.73770140409429019</v>
      </c>
    </row>
    <row r="687" spans="1:10" x14ac:dyDescent="0.25">
      <c r="A687" s="1">
        <v>30588</v>
      </c>
      <c r="B687" s="3">
        <v>29.99</v>
      </c>
      <c r="C687" s="3">
        <v>3.87</v>
      </c>
      <c r="D687" s="24">
        <f t="shared" si="51"/>
        <v>6664.14</v>
      </c>
      <c r="E687" s="22">
        <f t="shared" si="52"/>
        <v>51642.78</v>
      </c>
      <c r="F687" s="3">
        <v>24265.61</v>
      </c>
      <c r="G687" s="1">
        <v>1722</v>
      </c>
      <c r="H687" s="24">
        <f t="shared" si="53"/>
        <v>14.091527293844367</v>
      </c>
      <c r="I687" s="25">
        <f t="shared" si="54"/>
        <v>0.53012579880478938</v>
      </c>
      <c r="J687" s="25">
        <f t="shared" si="55"/>
        <v>0.72536688754166911</v>
      </c>
    </row>
    <row r="688" spans="1:10" x14ac:dyDescent="0.25">
      <c r="A688" s="1">
        <v>30601</v>
      </c>
      <c r="B688" s="3">
        <v>31.99</v>
      </c>
      <c r="C688" s="3">
        <v>7.08</v>
      </c>
      <c r="D688" s="24">
        <f t="shared" si="51"/>
        <v>254384.4</v>
      </c>
      <c r="E688" s="22">
        <f t="shared" si="52"/>
        <v>1149400.7</v>
      </c>
      <c r="F688" s="3">
        <v>612510.88</v>
      </c>
      <c r="G688" s="1">
        <v>35930</v>
      </c>
      <c r="H688" s="24">
        <f t="shared" si="53"/>
        <v>17.047338714166436</v>
      </c>
      <c r="I688" s="25">
        <f t="shared" si="54"/>
        <v>0.46710413522455652</v>
      </c>
      <c r="J688" s="25">
        <f t="shared" si="55"/>
        <v>0.58468590794664743</v>
      </c>
    </row>
    <row r="689" spans="1:10" x14ac:dyDescent="0.25">
      <c r="A689" s="1">
        <v>30605</v>
      </c>
      <c r="B689" s="3">
        <v>10.65</v>
      </c>
      <c r="C689" s="3">
        <v>2.58</v>
      </c>
      <c r="D689" s="24">
        <f t="shared" si="51"/>
        <v>22827.84</v>
      </c>
      <c r="E689" s="22">
        <f t="shared" si="52"/>
        <v>94231.2</v>
      </c>
      <c r="F689" s="3">
        <v>50774.34</v>
      </c>
      <c r="G689" s="1">
        <v>8848</v>
      </c>
      <c r="H689" s="24">
        <f t="shared" si="53"/>
        <v>5.7385103978300176</v>
      </c>
      <c r="I689" s="25">
        <f t="shared" si="54"/>
        <v>0.46117273259812042</v>
      </c>
      <c r="J689" s="25">
        <f t="shared" si="55"/>
        <v>0.55040597278073922</v>
      </c>
    </row>
    <row r="690" spans="1:10" x14ac:dyDescent="0.25">
      <c r="A690" s="1">
        <v>30730</v>
      </c>
      <c r="B690" s="3">
        <v>48.25</v>
      </c>
      <c r="C690" s="3">
        <v>9.81</v>
      </c>
      <c r="D690" s="24">
        <f t="shared" si="51"/>
        <v>17726.670000000002</v>
      </c>
      <c r="E690" s="22">
        <f t="shared" si="52"/>
        <v>87187.75</v>
      </c>
      <c r="F690" s="3">
        <v>38503.019999999997</v>
      </c>
      <c r="G690" s="1">
        <v>1807</v>
      </c>
      <c r="H690" s="24">
        <f t="shared" si="53"/>
        <v>21.307703375760926</v>
      </c>
      <c r="I690" s="25">
        <f t="shared" si="54"/>
        <v>0.5583895673417425</v>
      </c>
      <c r="J690" s="25">
        <f t="shared" si="55"/>
        <v>0.5396031272352142</v>
      </c>
    </row>
    <row r="691" spans="1:10" x14ac:dyDescent="0.25">
      <c r="A691" s="1">
        <v>30731</v>
      </c>
      <c r="B691" s="3">
        <v>31.99</v>
      </c>
      <c r="C691" s="3">
        <v>7.6</v>
      </c>
      <c r="D691" s="24">
        <f t="shared" si="51"/>
        <v>10822.4</v>
      </c>
      <c r="E691" s="22">
        <f t="shared" si="52"/>
        <v>45553.759999999995</v>
      </c>
      <c r="F691" s="3">
        <v>25382.26</v>
      </c>
      <c r="G691" s="1">
        <v>1424</v>
      </c>
      <c r="H691" s="24">
        <f t="shared" si="53"/>
        <v>17.824620786516853</v>
      </c>
      <c r="I691" s="25">
        <f t="shared" si="54"/>
        <v>0.44280647744555007</v>
      </c>
      <c r="J691" s="25">
        <f t="shared" si="55"/>
        <v>0.57362346772903594</v>
      </c>
    </row>
    <row r="692" spans="1:10" x14ac:dyDescent="0.25">
      <c r="A692" s="1">
        <v>30735</v>
      </c>
      <c r="B692" s="3">
        <v>10.199999999999999</v>
      </c>
      <c r="C692" s="3">
        <v>2.6</v>
      </c>
      <c r="D692" s="24">
        <f t="shared" si="51"/>
        <v>2446.6</v>
      </c>
      <c r="E692" s="22">
        <f t="shared" si="52"/>
        <v>9598.1999999999989</v>
      </c>
      <c r="F692" s="3">
        <v>5204.62</v>
      </c>
      <c r="G692" s="1">
        <v>941</v>
      </c>
      <c r="H692" s="24">
        <f t="shared" si="53"/>
        <v>5.5309458023379383</v>
      </c>
      <c r="I692" s="25">
        <f t="shared" si="54"/>
        <v>0.45775041153549623</v>
      </c>
      <c r="J692" s="25">
        <f t="shared" si="55"/>
        <v>0.52991765008780656</v>
      </c>
    </row>
    <row r="693" spans="1:10" x14ac:dyDescent="0.25">
      <c r="A693" s="1">
        <v>30750</v>
      </c>
      <c r="B693" s="3">
        <v>48.25</v>
      </c>
      <c r="C693" s="3">
        <v>10.18</v>
      </c>
      <c r="D693" s="24">
        <f t="shared" si="51"/>
        <v>14313.08</v>
      </c>
      <c r="E693" s="22">
        <f t="shared" si="52"/>
        <v>67839.5</v>
      </c>
      <c r="F693" s="3">
        <v>30021.64</v>
      </c>
      <c r="G693" s="1">
        <v>1406</v>
      </c>
      <c r="H693" s="24">
        <f t="shared" si="53"/>
        <v>21.352517780938832</v>
      </c>
      <c r="I693" s="25">
        <f t="shared" si="54"/>
        <v>0.55746077137950611</v>
      </c>
      <c r="J693" s="25">
        <f t="shared" si="55"/>
        <v>0.52324123532225419</v>
      </c>
    </row>
    <row r="694" spans="1:10" x14ac:dyDescent="0.25">
      <c r="A694" s="1">
        <v>30751</v>
      </c>
      <c r="B694" s="3">
        <v>31.99</v>
      </c>
      <c r="C694" s="3">
        <v>6.9</v>
      </c>
      <c r="D694" s="24">
        <f t="shared" si="51"/>
        <v>12040.5</v>
      </c>
      <c r="E694" s="22">
        <f t="shared" si="52"/>
        <v>55822.549999999996</v>
      </c>
      <c r="F694" s="3">
        <v>31243.42</v>
      </c>
      <c r="G694" s="1">
        <v>1745</v>
      </c>
      <c r="H694" s="24">
        <f t="shared" si="53"/>
        <v>17.904538681948424</v>
      </c>
      <c r="I694" s="25">
        <f t="shared" si="54"/>
        <v>0.44030826252114957</v>
      </c>
      <c r="J694" s="25">
        <f t="shared" si="55"/>
        <v>0.61462285498834635</v>
      </c>
    </row>
    <row r="695" spans="1:10" x14ac:dyDescent="0.25">
      <c r="A695" s="1">
        <v>30755</v>
      </c>
      <c r="B695" s="3">
        <v>10.199999999999999</v>
      </c>
      <c r="C695" s="3">
        <v>2.4</v>
      </c>
      <c r="D695" s="24">
        <f t="shared" si="51"/>
        <v>3984</v>
      </c>
      <c r="E695" s="22">
        <f t="shared" si="52"/>
        <v>16932</v>
      </c>
      <c r="F695" s="3">
        <v>9342.65</v>
      </c>
      <c r="G695" s="1">
        <v>1660</v>
      </c>
      <c r="H695" s="24">
        <f t="shared" si="53"/>
        <v>5.6281024096385543</v>
      </c>
      <c r="I695" s="25">
        <f t="shared" si="54"/>
        <v>0.44822525395700441</v>
      </c>
      <c r="J695" s="25">
        <f t="shared" si="55"/>
        <v>0.57356852713095319</v>
      </c>
    </row>
    <row r="696" spans="1:10" x14ac:dyDescent="0.25">
      <c r="A696" s="1">
        <v>30757</v>
      </c>
      <c r="B696" s="3">
        <v>76.849999999999994</v>
      </c>
      <c r="C696" s="3">
        <v>26.73</v>
      </c>
      <c r="D696" s="24">
        <f t="shared" si="51"/>
        <v>18122.939999999999</v>
      </c>
      <c r="E696" s="22">
        <f t="shared" si="52"/>
        <v>52104.299999999996</v>
      </c>
      <c r="F696" s="3">
        <v>25394.57</v>
      </c>
      <c r="G696" s="1">
        <v>678</v>
      </c>
      <c r="H696" s="24">
        <f t="shared" si="53"/>
        <v>37.455117994100291</v>
      </c>
      <c r="I696" s="25">
        <f t="shared" si="54"/>
        <v>0.51262045550943014</v>
      </c>
      <c r="J696" s="25">
        <f t="shared" si="55"/>
        <v>0.28634586055207856</v>
      </c>
    </row>
    <row r="697" spans="1:10" x14ac:dyDescent="0.25">
      <c r="A697" s="1">
        <v>30806</v>
      </c>
      <c r="B697" s="3">
        <v>13.99</v>
      </c>
      <c r="C697" s="3">
        <v>3</v>
      </c>
      <c r="D697" s="24">
        <f t="shared" si="51"/>
        <v>2709</v>
      </c>
      <c r="E697" s="22">
        <f t="shared" si="52"/>
        <v>12632.97</v>
      </c>
      <c r="F697" s="3">
        <v>5372.03</v>
      </c>
      <c r="G697" s="1">
        <v>903</v>
      </c>
      <c r="H697" s="24">
        <f t="shared" si="53"/>
        <v>5.9490919158361013</v>
      </c>
      <c r="I697" s="25">
        <f t="shared" si="54"/>
        <v>0.57476112109820576</v>
      </c>
      <c r="J697" s="25">
        <f t="shared" si="55"/>
        <v>0.4957213567310681</v>
      </c>
    </row>
    <row r="698" spans="1:10" x14ac:dyDescent="0.25">
      <c r="A698" s="1">
        <v>30807</v>
      </c>
      <c r="B698" s="3">
        <v>20.7</v>
      </c>
      <c r="C698" s="3">
        <v>4.46</v>
      </c>
      <c r="D698" s="24">
        <f t="shared" si="51"/>
        <v>1984.7</v>
      </c>
      <c r="E698" s="22">
        <f t="shared" si="52"/>
        <v>9211.5</v>
      </c>
      <c r="F698" s="3">
        <v>4153.8500000000004</v>
      </c>
      <c r="G698" s="1">
        <v>445</v>
      </c>
      <c r="H698" s="24">
        <f t="shared" si="53"/>
        <v>9.3344943820224735</v>
      </c>
      <c r="I698" s="25">
        <f t="shared" si="54"/>
        <v>0.54905824241437329</v>
      </c>
      <c r="J698" s="25">
        <f t="shared" si="55"/>
        <v>0.52220229425713505</v>
      </c>
    </row>
    <row r="699" spans="1:10" x14ac:dyDescent="0.25">
      <c r="A699" s="1">
        <v>30808</v>
      </c>
      <c r="B699" s="3">
        <v>37.99</v>
      </c>
      <c r="C699" s="3">
        <v>8.67</v>
      </c>
      <c r="D699" s="24">
        <f t="shared" si="51"/>
        <v>2219.52</v>
      </c>
      <c r="E699" s="22">
        <f t="shared" si="52"/>
        <v>9725.44</v>
      </c>
      <c r="F699" s="3">
        <v>4461.8500000000004</v>
      </c>
      <c r="G699" s="1">
        <v>256</v>
      </c>
      <c r="H699" s="24">
        <f t="shared" si="53"/>
        <v>17.429101562500001</v>
      </c>
      <c r="I699" s="25">
        <f t="shared" si="54"/>
        <v>0.54121870064490651</v>
      </c>
      <c r="J699" s="25">
        <f t="shared" si="55"/>
        <v>0.50255611461613459</v>
      </c>
    </row>
    <row r="700" spans="1:10" x14ac:dyDescent="0.25">
      <c r="A700" s="1">
        <v>30815</v>
      </c>
      <c r="B700" s="3">
        <v>20.7</v>
      </c>
      <c r="C700" s="3">
        <v>1.65</v>
      </c>
      <c r="D700" s="24">
        <f t="shared" si="51"/>
        <v>1296.8999999999999</v>
      </c>
      <c r="E700" s="22">
        <f t="shared" si="52"/>
        <v>16270.199999999999</v>
      </c>
      <c r="F700" s="3">
        <v>7298.96</v>
      </c>
      <c r="G700" s="1">
        <v>786</v>
      </c>
      <c r="H700" s="24">
        <f t="shared" si="53"/>
        <v>9.286208651399491</v>
      </c>
      <c r="I700" s="25">
        <f t="shared" si="54"/>
        <v>0.55139088640582168</v>
      </c>
      <c r="J700" s="25">
        <f t="shared" si="55"/>
        <v>0.82231715203261835</v>
      </c>
    </row>
    <row r="701" spans="1:10" x14ac:dyDescent="0.25">
      <c r="A701" s="1">
        <v>30841</v>
      </c>
      <c r="B701" s="3">
        <v>16.989999999999998</v>
      </c>
      <c r="C701" s="3">
        <v>5</v>
      </c>
      <c r="D701" s="24">
        <f t="shared" si="51"/>
        <v>6245</v>
      </c>
      <c r="E701" s="22">
        <f t="shared" si="52"/>
        <v>21220.51</v>
      </c>
      <c r="F701" s="3">
        <v>11944.17</v>
      </c>
      <c r="G701" s="1">
        <v>1249</v>
      </c>
      <c r="H701" s="24">
        <f t="shared" si="53"/>
        <v>9.5629863891112894</v>
      </c>
      <c r="I701" s="25">
        <f t="shared" si="54"/>
        <v>0.43714029493164858</v>
      </c>
      <c r="J701" s="25">
        <f t="shared" si="55"/>
        <v>0.47715077732483718</v>
      </c>
    </row>
    <row r="702" spans="1:10" x14ac:dyDescent="0.25">
      <c r="A702" s="1">
        <v>30845</v>
      </c>
      <c r="B702" s="3">
        <v>6.49</v>
      </c>
      <c r="C702" s="3">
        <v>1.88</v>
      </c>
      <c r="D702" s="24">
        <f t="shared" si="51"/>
        <v>767.04</v>
      </c>
      <c r="E702" s="22">
        <f t="shared" si="52"/>
        <v>2647.92</v>
      </c>
      <c r="F702" s="3">
        <v>1366.55</v>
      </c>
      <c r="G702" s="1">
        <v>408</v>
      </c>
      <c r="H702" s="24">
        <f t="shared" si="53"/>
        <v>3.3493872549019605</v>
      </c>
      <c r="I702" s="25">
        <f t="shared" si="54"/>
        <v>0.48391567721079193</v>
      </c>
      <c r="J702" s="25">
        <f t="shared" si="55"/>
        <v>0.43870330394058027</v>
      </c>
    </row>
    <row r="703" spans="1:10" x14ac:dyDescent="0.25">
      <c r="A703" s="1">
        <v>32851</v>
      </c>
      <c r="B703" s="3">
        <v>31.99</v>
      </c>
      <c r="C703" s="3">
        <v>5.65</v>
      </c>
      <c r="D703" s="24">
        <f t="shared" si="51"/>
        <v>2339.1000000000004</v>
      </c>
      <c r="E703" s="22">
        <f t="shared" si="52"/>
        <v>13243.859999999999</v>
      </c>
      <c r="F703" s="3">
        <v>7247.42</v>
      </c>
      <c r="G703" s="1">
        <v>414</v>
      </c>
      <c r="H703" s="24">
        <f t="shared" si="53"/>
        <v>17.505845410628019</v>
      </c>
      <c r="I703" s="25">
        <f t="shared" si="54"/>
        <v>0.45277132195598563</v>
      </c>
      <c r="J703" s="25">
        <f t="shared" si="55"/>
        <v>0.67725066299455527</v>
      </c>
    </row>
    <row r="704" spans="1:10" x14ac:dyDescent="0.25">
      <c r="A704" s="1">
        <v>32855</v>
      </c>
      <c r="B704" s="3">
        <v>10.199999999999999</v>
      </c>
      <c r="C704" s="3">
        <v>2.08</v>
      </c>
      <c r="D704" s="24">
        <f t="shared" si="51"/>
        <v>979.68000000000006</v>
      </c>
      <c r="E704" s="22">
        <f t="shared" si="52"/>
        <v>4804.2</v>
      </c>
      <c r="F704" s="3">
        <v>2504.91</v>
      </c>
      <c r="G704" s="1">
        <v>471</v>
      </c>
      <c r="H704" s="24">
        <f t="shared" si="53"/>
        <v>5.3182802547770693</v>
      </c>
      <c r="I704" s="25">
        <f t="shared" si="54"/>
        <v>0.47859997502185592</v>
      </c>
      <c r="J704" s="25">
        <f t="shared" si="55"/>
        <v>0.60889612800459891</v>
      </c>
    </row>
    <row r="705" spans="1:10" x14ac:dyDescent="0.25">
      <c r="A705" s="1">
        <v>33011</v>
      </c>
      <c r="B705" s="3">
        <v>21.35</v>
      </c>
      <c r="C705" s="3">
        <v>3.6</v>
      </c>
      <c r="D705" s="24">
        <f t="shared" si="51"/>
        <v>932.4</v>
      </c>
      <c r="E705" s="22">
        <f t="shared" si="52"/>
        <v>5529.6500000000005</v>
      </c>
      <c r="F705" s="3">
        <v>2875.44</v>
      </c>
      <c r="G705" s="1">
        <v>259</v>
      </c>
      <c r="H705" s="24">
        <f t="shared" si="53"/>
        <v>11.102084942084943</v>
      </c>
      <c r="I705" s="25">
        <f t="shared" si="54"/>
        <v>0.47999602144801207</v>
      </c>
      <c r="J705" s="25">
        <f t="shared" si="55"/>
        <v>0.67573658292296146</v>
      </c>
    </row>
    <row r="706" spans="1:10" x14ac:dyDescent="0.25">
      <c r="A706" s="1">
        <v>33015</v>
      </c>
      <c r="B706" s="3">
        <v>7.49</v>
      </c>
      <c r="C706" s="3">
        <v>1.5</v>
      </c>
      <c r="D706" s="24">
        <f t="shared" si="51"/>
        <v>493.5</v>
      </c>
      <c r="E706" s="22">
        <f t="shared" si="52"/>
        <v>2464.21</v>
      </c>
      <c r="F706" s="3">
        <v>1196.8699999999999</v>
      </c>
      <c r="G706" s="1">
        <v>329</v>
      </c>
      <c r="H706" s="24">
        <f t="shared" si="53"/>
        <v>3.6379027355623097</v>
      </c>
      <c r="I706" s="25">
        <f t="shared" si="54"/>
        <v>0.51429870019194801</v>
      </c>
      <c r="J706" s="25">
        <f t="shared" si="55"/>
        <v>0.58767451770033496</v>
      </c>
    </row>
    <row r="707" spans="1:10" x14ac:dyDescent="0.25">
      <c r="A707" s="1">
        <v>33410</v>
      </c>
      <c r="B707" s="3">
        <v>28.75</v>
      </c>
      <c r="C707" s="3">
        <v>3.8</v>
      </c>
      <c r="D707" s="24">
        <f t="shared" ref="D707:D770" si="56">+C707*G707</f>
        <v>5886.2</v>
      </c>
      <c r="E707" s="22">
        <f t="shared" ref="E707:E770" si="57">B707*G707</f>
        <v>44533.75</v>
      </c>
      <c r="F707" s="3">
        <v>20378.16</v>
      </c>
      <c r="G707" s="1">
        <v>1549</v>
      </c>
      <c r="H707" s="24">
        <f t="shared" ref="H707:H770" si="58">+F707/G707</f>
        <v>13.155687540348612</v>
      </c>
      <c r="I707" s="25">
        <f t="shared" ref="I707:I770" si="59">(B707-H707)/B707</f>
        <v>0.54241086816178741</v>
      </c>
      <c r="J707" s="25">
        <f t="shared" ref="J707:J770" si="60">(H707-C707)/H707</f>
        <v>0.7111515465576872</v>
      </c>
    </row>
    <row r="708" spans="1:10" x14ac:dyDescent="0.25">
      <c r="A708" s="1">
        <v>33411</v>
      </c>
      <c r="B708" s="3">
        <v>23.49</v>
      </c>
      <c r="C708" s="3">
        <v>4.25</v>
      </c>
      <c r="D708" s="24">
        <f t="shared" si="56"/>
        <v>4262.75</v>
      </c>
      <c r="E708" s="22">
        <f t="shared" si="57"/>
        <v>23560.469999999998</v>
      </c>
      <c r="F708" s="3">
        <v>12286.26</v>
      </c>
      <c r="G708" s="1">
        <v>1003</v>
      </c>
      <c r="H708" s="24">
        <f t="shared" si="58"/>
        <v>12.24951146560319</v>
      </c>
      <c r="I708" s="25">
        <f t="shared" si="59"/>
        <v>0.47852228754349974</v>
      </c>
      <c r="J708" s="25">
        <f t="shared" si="60"/>
        <v>0.65304738789509575</v>
      </c>
    </row>
    <row r="709" spans="1:10" x14ac:dyDescent="0.25">
      <c r="A709" s="1">
        <v>33415</v>
      </c>
      <c r="B709" s="3">
        <v>7.49</v>
      </c>
      <c r="C709" s="3">
        <v>1.7</v>
      </c>
      <c r="D709" s="24">
        <f t="shared" si="56"/>
        <v>989.4</v>
      </c>
      <c r="E709" s="22">
        <f t="shared" si="57"/>
        <v>4359.18</v>
      </c>
      <c r="F709" s="3">
        <v>2188.89</v>
      </c>
      <c r="G709" s="1">
        <v>582</v>
      </c>
      <c r="H709" s="24">
        <f t="shared" si="58"/>
        <v>3.7609793814432986</v>
      </c>
      <c r="I709" s="25">
        <f t="shared" si="59"/>
        <v>0.49786657123587469</v>
      </c>
      <c r="J709" s="25">
        <f t="shared" si="60"/>
        <v>0.54799007716239745</v>
      </c>
    </row>
    <row r="710" spans="1:10" x14ac:dyDescent="0.25">
      <c r="A710" s="1">
        <v>33421</v>
      </c>
      <c r="B710" s="3">
        <v>24.6</v>
      </c>
      <c r="C710" s="3">
        <v>4.5999999999999996</v>
      </c>
      <c r="D710" s="24">
        <f t="shared" si="56"/>
        <v>3969.7999999999997</v>
      </c>
      <c r="E710" s="22">
        <f t="shared" si="57"/>
        <v>21229.800000000003</v>
      </c>
      <c r="F710" s="3">
        <v>11436.47</v>
      </c>
      <c r="G710" s="1">
        <v>863</v>
      </c>
      <c r="H710" s="24">
        <f t="shared" si="58"/>
        <v>13.251993047508689</v>
      </c>
      <c r="I710" s="25">
        <f t="shared" si="59"/>
        <v>0.4613010956297281</v>
      </c>
      <c r="J710" s="25">
        <f t="shared" si="60"/>
        <v>0.65288240165015954</v>
      </c>
    </row>
    <row r="711" spans="1:10" x14ac:dyDescent="0.25">
      <c r="A711" s="1">
        <v>33425</v>
      </c>
      <c r="B711" s="3">
        <v>8.6</v>
      </c>
      <c r="C711" s="3">
        <v>1.8</v>
      </c>
      <c r="D711" s="24">
        <f t="shared" si="56"/>
        <v>1265.4000000000001</v>
      </c>
      <c r="E711" s="22">
        <f t="shared" si="57"/>
        <v>6045.8</v>
      </c>
      <c r="F711" s="3">
        <v>3099.97</v>
      </c>
      <c r="G711" s="1">
        <v>703</v>
      </c>
      <c r="H711" s="24">
        <f t="shared" si="58"/>
        <v>4.4096301564722618</v>
      </c>
      <c r="I711" s="25">
        <f t="shared" si="59"/>
        <v>0.4872523073869463</v>
      </c>
      <c r="J711" s="25">
        <f t="shared" si="60"/>
        <v>0.59180250131452894</v>
      </c>
    </row>
    <row r="712" spans="1:10" x14ac:dyDescent="0.25">
      <c r="A712" s="1">
        <v>33642</v>
      </c>
      <c r="B712" s="3">
        <v>11.6</v>
      </c>
      <c r="C712" s="3">
        <v>2.04</v>
      </c>
      <c r="D712" s="24">
        <f t="shared" si="56"/>
        <v>2319.48</v>
      </c>
      <c r="E712" s="22">
        <f t="shared" si="57"/>
        <v>13189.199999999999</v>
      </c>
      <c r="F712" s="3">
        <v>6063.21</v>
      </c>
      <c r="G712" s="1">
        <v>1137</v>
      </c>
      <c r="H712" s="24">
        <f t="shared" si="58"/>
        <v>5.3326385224274411</v>
      </c>
      <c r="I712" s="25">
        <f t="shared" si="59"/>
        <v>0.54028978254935855</v>
      </c>
      <c r="J712" s="25">
        <f t="shared" si="60"/>
        <v>0.61745016253766571</v>
      </c>
    </row>
    <row r="713" spans="1:10" x14ac:dyDescent="0.25">
      <c r="A713" s="1">
        <v>33643</v>
      </c>
      <c r="B713" s="3">
        <v>20.99</v>
      </c>
      <c r="C713" s="3">
        <v>3.9</v>
      </c>
      <c r="D713" s="24">
        <f t="shared" si="56"/>
        <v>6403.8</v>
      </c>
      <c r="E713" s="22">
        <f t="shared" si="57"/>
        <v>34465.579999999994</v>
      </c>
      <c r="F713" s="3">
        <v>15868.64</v>
      </c>
      <c r="G713" s="1">
        <v>1642</v>
      </c>
      <c r="H713" s="24">
        <f t="shared" si="58"/>
        <v>9.6642143727161987</v>
      </c>
      <c r="I713" s="25">
        <f t="shared" si="59"/>
        <v>0.5395800679982754</v>
      </c>
      <c r="J713" s="25">
        <f t="shared" si="60"/>
        <v>0.59644934915657544</v>
      </c>
    </row>
    <row r="714" spans="1:10" x14ac:dyDescent="0.25">
      <c r="A714" s="1">
        <v>33644</v>
      </c>
      <c r="B714" s="3">
        <v>9.99</v>
      </c>
      <c r="C714" s="3">
        <v>0.95</v>
      </c>
      <c r="D714" s="24">
        <f t="shared" si="56"/>
        <v>659.3</v>
      </c>
      <c r="E714" s="22">
        <f t="shared" si="57"/>
        <v>6933.06</v>
      </c>
      <c r="F714" s="3">
        <v>3263.65</v>
      </c>
      <c r="G714" s="1">
        <v>694</v>
      </c>
      <c r="H714" s="24">
        <f t="shared" si="58"/>
        <v>4.7026657060518735</v>
      </c>
      <c r="I714" s="25">
        <f t="shared" si="59"/>
        <v>0.52926269208689958</v>
      </c>
      <c r="J714" s="25">
        <f t="shared" si="60"/>
        <v>0.79798691648920683</v>
      </c>
    </row>
    <row r="715" spans="1:10" x14ac:dyDescent="0.25">
      <c r="A715" s="1">
        <v>33645</v>
      </c>
      <c r="B715" s="3">
        <v>17.489999999999998</v>
      </c>
      <c r="C715" s="3">
        <v>1.65</v>
      </c>
      <c r="D715" s="24">
        <f t="shared" si="56"/>
        <v>2194.5</v>
      </c>
      <c r="E715" s="22">
        <f t="shared" si="57"/>
        <v>23261.699999999997</v>
      </c>
      <c r="F715" s="3">
        <v>10625.98</v>
      </c>
      <c r="G715" s="1">
        <v>1330</v>
      </c>
      <c r="H715" s="24">
        <f t="shared" si="58"/>
        <v>7.9894586466165407</v>
      </c>
      <c r="I715" s="25">
        <f t="shared" si="59"/>
        <v>0.54319847646560659</v>
      </c>
      <c r="J715" s="25">
        <f t="shared" si="60"/>
        <v>0.79347787215861498</v>
      </c>
    </row>
    <row r="716" spans="1:10" x14ac:dyDescent="0.25">
      <c r="A716" s="1">
        <v>36611</v>
      </c>
      <c r="B716" s="3">
        <v>15.49</v>
      </c>
      <c r="C716" s="3">
        <v>2.09</v>
      </c>
      <c r="D716" s="24">
        <f t="shared" si="56"/>
        <v>2029.3899999999999</v>
      </c>
      <c r="E716" s="22">
        <f t="shared" si="57"/>
        <v>15040.79</v>
      </c>
      <c r="F716" s="3">
        <v>6573.35</v>
      </c>
      <c r="G716" s="1">
        <v>971</v>
      </c>
      <c r="H716" s="24">
        <f t="shared" si="58"/>
        <v>6.7696704428424308</v>
      </c>
      <c r="I716" s="25">
        <f t="shared" si="59"/>
        <v>0.56296511021030149</v>
      </c>
      <c r="J716" s="25">
        <f t="shared" si="60"/>
        <v>0.69127005256071872</v>
      </c>
    </row>
    <row r="717" spans="1:10" x14ac:dyDescent="0.25">
      <c r="A717" s="1">
        <v>36641</v>
      </c>
      <c r="B717" s="3">
        <v>14.35</v>
      </c>
      <c r="C717" s="3">
        <v>2.4700000000000002</v>
      </c>
      <c r="D717" s="24">
        <f t="shared" si="56"/>
        <v>1457.3000000000002</v>
      </c>
      <c r="E717" s="22">
        <f t="shared" si="57"/>
        <v>8466.5</v>
      </c>
      <c r="F717" s="3">
        <v>3784.34</v>
      </c>
      <c r="G717" s="1">
        <v>590</v>
      </c>
      <c r="H717" s="24">
        <f t="shared" si="58"/>
        <v>6.4141355932203394</v>
      </c>
      <c r="I717" s="25">
        <f t="shared" si="59"/>
        <v>0.55302190988011568</v>
      </c>
      <c r="J717" s="25">
        <f t="shared" si="60"/>
        <v>0.61491303635508432</v>
      </c>
    </row>
    <row r="718" spans="1:10" x14ac:dyDescent="0.25">
      <c r="A718" s="1">
        <v>36661</v>
      </c>
      <c r="B718" s="3">
        <v>14.35</v>
      </c>
      <c r="C718" s="3">
        <v>2.25</v>
      </c>
      <c r="D718" s="24">
        <f t="shared" si="56"/>
        <v>5685.75</v>
      </c>
      <c r="E718" s="22">
        <f t="shared" si="57"/>
        <v>36262.449999999997</v>
      </c>
      <c r="F718" s="3">
        <v>14896.54</v>
      </c>
      <c r="G718" s="1">
        <v>2527</v>
      </c>
      <c r="H718" s="24">
        <f t="shared" si="58"/>
        <v>5.894950534230313</v>
      </c>
      <c r="I718" s="25">
        <f t="shared" si="59"/>
        <v>0.58920205336374121</v>
      </c>
      <c r="J718" s="25">
        <f t="shared" si="60"/>
        <v>0.61831740793499701</v>
      </c>
    </row>
    <row r="719" spans="1:10" x14ac:dyDescent="0.25">
      <c r="A719" s="1">
        <v>36671</v>
      </c>
      <c r="B719" s="3">
        <v>10.99</v>
      </c>
      <c r="C719" s="3">
        <v>2.39</v>
      </c>
      <c r="D719" s="24">
        <f t="shared" si="56"/>
        <v>1197.3900000000001</v>
      </c>
      <c r="E719" s="22">
        <f t="shared" si="57"/>
        <v>5505.99</v>
      </c>
      <c r="F719" s="3">
        <v>2449.81</v>
      </c>
      <c r="G719" s="1">
        <v>501</v>
      </c>
      <c r="H719" s="24">
        <f t="shared" si="58"/>
        <v>4.8898403193612774</v>
      </c>
      <c r="I719" s="25">
        <f t="shared" si="59"/>
        <v>0.55506457512636243</v>
      </c>
      <c r="J719" s="25">
        <f t="shared" si="60"/>
        <v>0.51123148325788526</v>
      </c>
    </row>
    <row r="720" spans="1:10" x14ac:dyDescent="0.25">
      <c r="A720" s="1">
        <v>36671</v>
      </c>
      <c r="B720" s="3">
        <v>13.2</v>
      </c>
      <c r="C720" s="3">
        <v>2.6</v>
      </c>
      <c r="D720" s="24">
        <f t="shared" si="56"/>
        <v>1799.2</v>
      </c>
      <c r="E720" s="22">
        <f t="shared" si="57"/>
        <v>9134.4</v>
      </c>
      <c r="F720" s="3">
        <v>3918.28</v>
      </c>
      <c r="G720" s="1">
        <v>692</v>
      </c>
      <c r="H720" s="24">
        <f t="shared" si="58"/>
        <v>5.6622543352601156</v>
      </c>
      <c r="I720" s="25">
        <f t="shared" si="59"/>
        <v>0.57104133823786996</v>
      </c>
      <c r="J720" s="25">
        <f t="shared" si="60"/>
        <v>0.54081893075533138</v>
      </c>
    </row>
    <row r="721" spans="1:10" x14ac:dyDescent="0.25">
      <c r="A721" s="1">
        <v>36681</v>
      </c>
      <c r="B721" s="3">
        <v>13.2</v>
      </c>
      <c r="C721" s="3">
        <v>1.91</v>
      </c>
      <c r="D721" s="24">
        <f t="shared" si="56"/>
        <v>983.65</v>
      </c>
      <c r="E721" s="22">
        <f t="shared" si="57"/>
        <v>6798</v>
      </c>
      <c r="F721" s="3">
        <v>3004.16</v>
      </c>
      <c r="G721" s="1">
        <v>515</v>
      </c>
      <c r="H721" s="24">
        <f t="shared" si="58"/>
        <v>5.8333203883495139</v>
      </c>
      <c r="I721" s="25">
        <f t="shared" si="59"/>
        <v>0.55808178876140047</v>
      </c>
      <c r="J721" s="25">
        <f t="shared" si="60"/>
        <v>0.67257070195994884</v>
      </c>
    </row>
    <row r="722" spans="1:10" x14ac:dyDescent="0.25">
      <c r="A722" s="1">
        <v>36721</v>
      </c>
      <c r="B722" s="3">
        <v>16.489999999999998</v>
      </c>
      <c r="C722" s="3">
        <v>1.69</v>
      </c>
      <c r="D722" s="24">
        <f t="shared" si="56"/>
        <v>2075.3199999999997</v>
      </c>
      <c r="E722" s="22">
        <f t="shared" si="57"/>
        <v>20249.719999999998</v>
      </c>
      <c r="F722" s="3">
        <v>8869.01</v>
      </c>
      <c r="G722" s="1">
        <v>1228</v>
      </c>
      <c r="H722" s="24">
        <f t="shared" si="58"/>
        <v>7.2223208469055376</v>
      </c>
      <c r="I722" s="25">
        <f t="shared" si="59"/>
        <v>0.56201814148541307</v>
      </c>
      <c r="J722" s="25">
        <f t="shared" si="60"/>
        <v>0.76600319539610406</v>
      </c>
    </row>
    <row r="723" spans="1:10" x14ac:dyDescent="0.25">
      <c r="A723" s="1">
        <v>36741</v>
      </c>
      <c r="B723" s="3">
        <v>17.649999999999999</v>
      </c>
      <c r="C723" s="3">
        <v>2.65</v>
      </c>
      <c r="D723" s="24">
        <f t="shared" si="56"/>
        <v>1852.35</v>
      </c>
      <c r="E723" s="22">
        <f t="shared" si="57"/>
        <v>12337.349999999999</v>
      </c>
      <c r="F723" s="3">
        <v>5346.88</v>
      </c>
      <c r="G723" s="1">
        <v>699</v>
      </c>
      <c r="H723" s="24">
        <f t="shared" si="58"/>
        <v>7.6493276108726755</v>
      </c>
      <c r="I723" s="25">
        <f t="shared" si="59"/>
        <v>0.56661033366160485</v>
      </c>
      <c r="J723" s="25">
        <f t="shared" si="60"/>
        <v>0.65356432162307743</v>
      </c>
    </row>
    <row r="724" spans="1:10" x14ac:dyDescent="0.25">
      <c r="A724" s="1">
        <v>37731</v>
      </c>
      <c r="B724" s="3">
        <v>19.25</v>
      </c>
      <c r="C724" s="3">
        <v>4.93</v>
      </c>
      <c r="D724" s="24">
        <f t="shared" si="56"/>
        <v>2696.71</v>
      </c>
      <c r="E724" s="22">
        <f t="shared" si="57"/>
        <v>10529.75</v>
      </c>
      <c r="F724" s="3">
        <v>5548.18</v>
      </c>
      <c r="G724" s="1">
        <v>547</v>
      </c>
      <c r="H724" s="24">
        <f t="shared" si="58"/>
        <v>10.142925045703839</v>
      </c>
      <c r="I724" s="25">
        <f t="shared" si="59"/>
        <v>0.47309480282057981</v>
      </c>
      <c r="J724" s="25">
        <f t="shared" si="60"/>
        <v>0.51394691592558284</v>
      </c>
    </row>
    <row r="725" spans="1:10" x14ac:dyDescent="0.25">
      <c r="A725" s="1">
        <v>37735</v>
      </c>
      <c r="B725" s="3">
        <v>6.4</v>
      </c>
      <c r="C725" s="3">
        <v>1.88</v>
      </c>
      <c r="D725" s="24">
        <f t="shared" si="56"/>
        <v>1096.04</v>
      </c>
      <c r="E725" s="22">
        <f t="shared" si="57"/>
        <v>3731.2000000000003</v>
      </c>
      <c r="F725" s="3">
        <v>1940.81</v>
      </c>
      <c r="G725" s="1">
        <v>583</v>
      </c>
      <c r="H725" s="24">
        <f t="shared" si="58"/>
        <v>3.3290051457975984</v>
      </c>
      <c r="I725" s="25">
        <f t="shared" si="59"/>
        <v>0.4798429459691253</v>
      </c>
      <c r="J725" s="25">
        <f t="shared" si="60"/>
        <v>0.43526671853504467</v>
      </c>
    </row>
    <row r="726" spans="1:10" x14ac:dyDescent="0.25">
      <c r="A726" s="1">
        <v>37741</v>
      </c>
      <c r="B726" s="3">
        <v>19.25</v>
      </c>
      <c r="C726" s="3">
        <v>4.0999999999999996</v>
      </c>
      <c r="D726" s="24">
        <f t="shared" si="56"/>
        <v>2185.2999999999997</v>
      </c>
      <c r="E726" s="22">
        <f t="shared" si="57"/>
        <v>10260.25</v>
      </c>
      <c r="F726" s="3">
        <v>5515.36</v>
      </c>
      <c r="G726" s="1">
        <v>533</v>
      </c>
      <c r="H726" s="24">
        <f t="shared" si="58"/>
        <v>10.347767354596622</v>
      </c>
      <c r="I726" s="25">
        <f t="shared" si="59"/>
        <v>0.46245364391705862</v>
      </c>
      <c r="J726" s="25">
        <f t="shared" si="60"/>
        <v>0.60377926372893154</v>
      </c>
    </row>
    <row r="727" spans="1:10" x14ac:dyDescent="0.25">
      <c r="A727" s="1">
        <v>37745</v>
      </c>
      <c r="B727" s="3">
        <v>6.4</v>
      </c>
      <c r="C727" s="3">
        <v>1.63</v>
      </c>
      <c r="D727" s="24">
        <f t="shared" si="56"/>
        <v>829.67</v>
      </c>
      <c r="E727" s="22">
        <f t="shared" si="57"/>
        <v>3257.6000000000004</v>
      </c>
      <c r="F727" s="3">
        <v>1640.15</v>
      </c>
      <c r="G727" s="1">
        <v>509</v>
      </c>
      <c r="H727" s="24">
        <f t="shared" si="58"/>
        <v>3.2222986247544205</v>
      </c>
      <c r="I727" s="25">
        <f t="shared" si="59"/>
        <v>0.49651583988212183</v>
      </c>
      <c r="J727" s="25">
        <f t="shared" si="60"/>
        <v>0.49414992531170937</v>
      </c>
    </row>
    <row r="728" spans="1:10" x14ac:dyDescent="0.25">
      <c r="A728" s="1">
        <v>43241</v>
      </c>
      <c r="B728" s="3">
        <v>31.99</v>
      </c>
      <c r="C728" s="3">
        <v>3.93</v>
      </c>
      <c r="D728" s="24">
        <f t="shared" si="56"/>
        <v>3309.06</v>
      </c>
      <c r="E728" s="22">
        <f t="shared" si="57"/>
        <v>26935.579999999998</v>
      </c>
      <c r="F728" s="3">
        <v>14262.52</v>
      </c>
      <c r="G728" s="1">
        <v>842</v>
      </c>
      <c r="H728" s="24">
        <f t="shared" si="58"/>
        <v>16.938859857482186</v>
      </c>
      <c r="I728" s="25">
        <f t="shared" si="59"/>
        <v>0.47049515919092882</v>
      </c>
      <c r="J728" s="25">
        <f t="shared" si="60"/>
        <v>0.76798910711431079</v>
      </c>
    </row>
    <row r="729" spans="1:10" x14ac:dyDescent="0.25">
      <c r="A729" s="1">
        <v>43263</v>
      </c>
      <c r="B729" s="3">
        <v>111.75</v>
      </c>
      <c r="C729" s="3">
        <v>15.75</v>
      </c>
      <c r="D729" s="24">
        <f t="shared" si="56"/>
        <v>110.25</v>
      </c>
      <c r="E729" s="22">
        <f t="shared" si="57"/>
        <v>782.25</v>
      </c>
      <c r="F729" s="3">
        <v>232.12</v>
      </c>
      <c r="G729" s="1">
        <v>7</v>
      </c>
      <c r="H729" s="24">
        <f t="shared" si="58"/>
        <v>33.160000000000004</v>
      </c>
      <c r="I729" s="25">
        <f t="shared" si="59"/>
        <v>0.7032662192393736</v>
      </c>
      <c r="J729" s="25">
        <f t="shared" si="60"/>
        <v>0.5250301568154403</v>
      </c>
    </row>
    <row r="730" spans="1:10" x14ac:dyDescent="0.25">
      <c r="A730" s="1">
        <v>43351</v>
      </c>
      <c r="B730" s="3">
        <v>27.65</v>
      </c>
      <c r="C730" s="3">
        <v>2.92</v>
      </c>
      <c r="D730" s="24">
        <f t="shared" si="56"/>
        <v>750.43999999999994</v>
      </c>
      <c r="E730" s="22">
        <f t="shared" si="57"/>
        <v>7106.0499999999993</v>
      </c>
      <c r="F730" s="3">
        <v>3158.72</v>
      </c>
      <c r="G730" s="1">
        <v>257</v>
      </c>
      <c r="H730" s="24">
        <f t="shared" si="58"/>
        <v>12.290739299610895</v>
      </c>
      <c r="I730" s="25">
        <f t="shared" si="59"/>
        <v>0.55548863292546491</v>
      </c>
      <c r="J730" s="25">
        <f t="shared" si="60"/>
        <v>0.76242275352041333</v>
      </c>
    </row>
    <row r="731" spans="1:10" x14ac:dyDescent="0.25">
      <c r="A731" s="1">
        <v>44541</v>
      </c>
      <c r="B731" s="3">
        <v>34.99</v>
      </c>
      <c r="C731" s="3">
        <v>9.3699999999999992</v>
      </c>
      <c r="D731" s="24">
        <f t="shared" si="56"/>
        <v>14073.739999999998</v>
      </c>
      <c r="E731" s="22">
        <f t="shared" si="57"/>
        <v>52554.98</v>
      </c>
      <c r="F731" s="3">
        <v>24293.47</v>
      </c>
      <c r="G731" s="1">
        <v>1502</v>
      </c>
      <c r="H731" s="24">
        <f t="shared" si="58"/>
        <v>16.174081225033291</v>
      </c>
      <c r="I731" s="25">
        <f t="shared" si="59"/>
        <v>0.53775132251976876</v>
      </c>
      <c r="J731" s="25">
        <f t="shared" si="60"/>
        <v>0.42067806698672533</v>
      </c>
    </row>
    <row r="732" spans="1:10" x14ac:dyDescent="0.25">
      <c r="A732" s="1">
        <v>45602</v>
      </c>
      <c r="B732" s="3">
        <v>15.25</v>
      </c>
      <c r="C732" s="3">
        <v>3.31</v>
      </c>
      <c r="D732" s="24">
        <f t="shared" si="56"/>
        <v>4352.6499999999996</v>
      </c>
      <c r="E732" s="22">
        <f t="shared" si="57"/>
        <v>20053.75</v>
      </c>
      <c r="F732" s="3">
        <v>10840.81</v>
      </c>
      <c r="G732" s="1">
        <v>1315</v>
      </c>
      <c r="H732" s="24">
        <f t="shared" si="58"/>
        <v>8.2439619771863111</v>
      </c>
      <c r="I732" s="25">
        <f t="shared" si="59"/>
        <v>0.45941232936483206</v>
      </c>
      <c r="J732" s="25">
        <f t="shared" si="60"/>
        <v>0.59849402397053342</v>
      </c>
    </row>
    <row r="733" spans="1:10" x14ac:dyDescent="0.25">
      <c r="A733" s="1">
        <v>45604</v>
      </c>
      <c r="B733" s="3">
        <v>15.25</v>
      </c>
      <c r="C733" s="3">
        <v>4.07</v>
      </c>
      <c r="D733" s="24">
        <f t="shared" si="56"/>
        <v>1965.8100000000002</v>
      </c>
      <c r="E733" s="22">
        <f t="shared" si="57"/>
        <v>7365.75</v>
      </c>
      <c r="F733" s="3">
        <v>4054.03</v>
      </c>
      <c r="G733" s="1">
        <v>483</v>
      </c>
      <c r="H733" s="24">
        <f t="shared" si="58"/>
        <v>8.3934368530020702</v>
      </c>
      <c r="I733" s="25">
        <f t="shared" si="59"/>
        <v>0.44961069816379867</v>
      </c>
      <c r="J733" s="25">
        <f t="shared" si="60"/>
        <v>0.51509732291078258</v>
      </c>
    </row>
    <row r="734" spans="1:10" x14ac:dyDescent="0.25">
      <c r="A734" s="1">
        <v>45701</v>
      </c>
      <c r="B734" s="3">
        <v>20.25</v>
      </c>
      <c r="C734" s="3">
        <v>4.78</v>
      </c>
      <c r="D734" s="24">
        <f t="shared" si="56"/>
        <v>13078.08</v>
      </c>
      <c r="E734" s="22">
        <f t="shared" si="57"/>
        <v>55404</v>
      </c>
      <c r="F734" s="3">
        <v>31291.61</v>
      </c>
      <c r="G734" s="1">
        <v>2736</v>
      </c>
      <c r="H734" s="24">
        <f t="shared" si="58"/>
        <v>11.436991959064327</v>
      </c>
      <c r="I734" s="25">
        <f t="shared" si="59"/>
        <v>0.43521027362645298</v>
      </c>
      <c r="J734" s="25">
        <f t="shared" si="60"/>
        <v>0.58205793821410912</v>
      </c>
    </row>
    <row r="735" spans="1:10" x14ac:dyDescent="0.25">
      <c r="A735" s="1">
        <v>45702</v>
      </c>
      <c r="B735" s="3">
        <v>31.75</v>
      </c>
      <c r="C735" s="3">
        <v>7.67</v>
      </c>
      <c r="D735" s="24">
        <f t="shared" si="56"/>
        <v>23117.38</v>
      </c>
      <c r="E735" s="22">
        <f t="shared" si="57"/>
        <v>95694.5</v>
      </c>
      <c r="F735" s="3">
        <v>52416.959999999999</v>
      </c>
      <c r="G735" s="1">
        <v>3014</v>
      </c>
      <c r="H735" s="24">
        <f t="shared" si="58"/>
        <v>17.391161247511612</v>
      </c>
      <c r="I735" s="25">
        <f t="shared" si="59"/>
        <v>0.45224688984215394</v>
      </c>
      <c r="J735" s="25">
        <f t="shared" si="60"/>
        <v>0.55897137109820938</v>
      </c>
    </row>
    <row r="736" spans="1:10" x14ac:dyDescent="0.25">
      <c r="A736" s="1">
        <v>45703</v>
      </c>
      <c r="B736" s="3">
        <v>20.5</v>
      </c>
      <c r="C736" s="3">
        <v>7.18</v>
      </c>
      <c r="D736" s="24">
        <f t="shared" si="56"/>
        <v>2498.64</v>
      </c>
      <c r="E736" s="22">
        <f t="shared" si="57"/>
        <v>7134</v>
      </c>
      <c r="F736" s="3">
        <v>3900.21</v>
      </c>
      <c r="G736" s="1">
        <v>348</v>
      </c>
      <c r="H736" s="24">
        <f t="shared" si="58"/>
        <v>11.2075</v>
      </c>
      <c r="I736" s="25">
        <f t="shared" si="59"/>
        <v>0.45329268292682928</v>
      </c>
      <c r="J736" s="25">
        <f t="shared" si="60"/>
        <v>0.35935757305375865</v>
      </c>
    </row>
    <row r="737" spans="1:10" x14ac:dyDescent="0.25">
      <c r="A737" s="1">
        <v>45706</v>
      </c>
      <c r="B737" s="3">
        <v>20.5</v>
      </c>
      <c r="C737" s="3">
        <v>6.76</v>
      </c>
      <c r="D737" s="24">
        <f t="shared" si="56"/>
        <v>4225</v>
      </c>
      <c r="E737" s="22">
        <f t="shared" si="57"/>
        <v>12812.5</v>
      </c>
      <c r="F737" s="3">
        <v>7180.87</v>
      </c>
      <c r="G737" s="1">
        <v>625</v>
      </c>
      <c r="H737" s="24">
        <f t="shared" si="58"/>
        <v>11.489392</v>
      </c>
      <c r="I737" s="25">
        <f t="shared" si="59"/>
        <v>0.43954185365853654</v>
      </c>
      <c r="J737" s="25">
        <f t="shared" si="60"/>
        <v>0.41163118117999636</v>
      </c>
    </row>
    <row r="738" spans="1:10" x14ac:dyDescent="0.25">
      <c r="A738" s="1">
        <v>45707</v>
      </c>
      <c r="B738" s="3">
        <v>35.99</v>
      </c>
      <c r="C738" s="3">
        <v>12.51</v>
      </c>
      <c r="D738" s="24">
        <f t="shared" si="56"/>
        <v>2589.5700000000002</v>
      </c>
      <c r="E738" s="22">
        <f t="shared" si="57"/>
        <v>7449.93</v>
      </c>
      <c r="F738" s="3">
        <v>4150.66</v>
      </c>
      <c r="G738" s="1">
        <v>207</v>
      </c>
      <c r="H738" s="24">
        <f t="shared" si="58"/>
        <v>20.05149758454106</v>
      </c>
      <c r="I738" s="25">
        <f t="shared" si="59"/>
        <v>0.44285919465015117</v>
      </c>
      <c r="J738" s="25">
        <f t="shared" si="60"/>
        <v>0.37610645054039593</v>
      </c>
    </row>
    <row r="739" spans="1:10" x14ac:dyDescent="0.25">
      <c r="A739" s="1">
        <v>45710</v>
      </c>
      <c r="B739" s="3">
        <v>21.7</v>
      </c>
      <c r="C739" s="3">
        <v>5.71</v>
      </c>
      <c r="D739" s="24">
        <f t="shared" si="56"/>
        <v>342.6</v>
      </c>
      <c r="E739" s="22">
        <f t="shared" si="57"/>
        <v>1302</v>
      </c>
      <c r="F739" s="3">
        <v>730.62</v>
      </c>
      <c r="G739" s="1">
        <v>60</v>
      </c>
      <c r="H739" s="24">
        <f t="shared" si="58"/>
        <v>12.177</v>
      </c>
      <c r="I739" s="25">
        <f t="shared" si="59"/>
        <v>0.43884792626728109</v>
      </c>
      <c r="J739" s="25">
        <f t="shared" si="60"/>
        <v>0.53108318961977496</v>
      </c>
    </row>
    <row r="740" spans="1:10" x14ac:dyDescent="0.25">
      <c r="A740" s="1">
        <v>45712</v>
      </c>
      <c r="B740" s="3">
        <v>20.5</v>
      </c>
      <c r="C740" s="3">
        <v>6.98</v>
      </c>
      <c r="D740" s="24">
        <f t="shared" si="56"/>
        <v>14225.240000000002</v>
      </c>
      <c r="E740" s="22">
        <f t="shared" si="57"/>
        <v>41779</v>
      </c>
      <c r="F740" s="3">
        <v>23619.919999999998</v>
      </c>
      <c r="G740" s="1">
        <v>2038</v>
      </c>
      <c r="H740" s="24">
        <f t="shared" si="58"/>
        <v>11.589754661432776</v>
      </c>
      <c r="I740" s="25">
        <f t="shared" si="59"/>
        <v>0.43464611407644993</v>
      </c>
      <c r="J740" s="25">
        <f t="shared" si="60"/>
        <v>0.39774393816744502</v>
      </c>
    </row>
    <row r="741" spans="1:10" x14ac:dyDescent="0.25">
      <c r="A741" s="1">
        <v>45713</v>
      </c>
      <c r="B741" s="3">
        <v>35.99</v>
      </c>
      <c r="C741" s="3">
        <v>12.51</v>
      </c>
      <c r="D741" s="24">
        <f t="shared" si="56"/>
        <v>15049.529999999999</v>
      </c>
      <c r="E741" s="22">
        <f t="shared" si="57"/>
        <v>43295.97</v>
      </c>
      <c r="F741" s="3">
        <v>23818.57</v>
      </c>
      <c r="G741" s="1">
        <v>1203</v>
      </c>
      <c r="H741" s="24">
        <f t="shared" si="58"/>
        <v>19.799310058187864</v>
      </c>
      <c r="I741" s="25">
        <f t="shared" si="59"/>
        <v>0.4498663501476004</v>
      </c>
      <c r="J741" s="25">
        <f t="shared" si="60"/>
        <v>0.36815980136506937</v>
      </c>
    </row>
    <row r="742" spans="1:10" x14ac:dyDescent="0.25">
      <c r="A742" s="1">
        <v>45716</v>
      </c>
      <c r="B742" s="3">
        <v>21.7</v>
      </c>
      <c r="C742" s="3">
        <v>6.84</v>
      </c>
      <c r="D742" s="24">
        <f t="shared" si="56"/>
        <v>18351.72</v>
      </c>
      <c r="E742" s="22">
        <f t="shared" si="57"/>
        <v>58221.1</v>
      </c>
      <c r="F742" s="3">
        <v>30086.080000000002</v>
      </c>
      <c r="G742" s="1">
        <v>2683</v>
      </c>
      <c r="H742" s="24">
        <f t="shared" si="58"/>
        <v>11.213596720089452</v>
      </c>
      <c r="I742" s="25">
        <f t="shared" si="59"/>
        <v>0.48324439077928794</v>
      </c>
      <c r="J742" s="25">
        <f t="shared" si="60"/>
        <v>0.39002621810485116</v>
      </c>
    </row>
    <row r="743" spans="1:10" x14ac:dyDescent="0.25">
      <c r="A743" s="1">
        <v>45718</v>
      </c>
      <c r="B743" s="3">
        <v>20.5</v>
      </c>
      <c r="C743" s="3">
        <v>6.53</v>
      </c>
      <c r="D743" s="24">
        <f t="shared" si="56"/>
        <v>13118.77</v>
      </c>
      <c r="E743" s="22">
        <f t="shared" si="57"/>
        <v>41184.5</v>
      </c>
      <c r="F743" s="3">
        <v>22994.86</v>
      </c>
      <c r="G743" s="1">
        <v>2009</v>
      </c>
      <c r="H743" s="24">
        <f t="shared" si="58"/>
        <v>11.445923344947735</v>
      </c>
      <c r="I743" s="25">
        <f t="shared" si="59"/>
        <v>0.44166227585620804</v>
      </c>
      <c r="J743" s="25">
        <f t="shared" si="60"/>
        <v>0.42949119933759106</v>
      </c>
    </row>
    <row r="744" spans="1:10" x14ac:dyDescent="0.25">
      <c r="A744" s="1">
        <v>45720</v>
      </c>
      <c r="B744" s="3">
        <v>35.99</v>
      </c>
      <c r="C744" s="3">
        <v>12.51</v>
      </c>
      <c r="D744" s="24">
        <f t="shared" si="56"/>
        <v>11233.98</v>
      </c>
      <c r="E744" s="22">
        <f t="shared" si="57"/>
        <v>32319.02</v>
      </c>
      <c r="F744" s="3">
        <v>17323.11</v>
      </c>
      <c r="G744" s="1">
        <v>898</v>
      </c>
      <c r="H744" s="24">
        <f t="shared" si="58"/>
        <v>19.290768374164813</v>
      </c>
      <c r="I744" s="25">
        <f t="shared" si="59"/>
        <v>0.46399643306016081</v>
      </c>
      <c r="J744" s="25">
        <f t="shared" si="60"/>
        <v>0.35150328087739452</v>
      </c>
    </row>
    <row r="745" spans="1:10" x14ac:dyDescent="0.25">
      <c r="A745" s="1">
        <v>45721</v>
      </c>
      <c r="B745" s="3">
        <v>20.5</v>
      </c>
      <c r="C745" s="3">
        <v>6.38</v>
      </c>
      <c r="D745" s="24">
        <f t="shared" si="56"/>
        <v>13449.039999999999</v>
      </c>
      <c r="E745" s="22">
        <f t="shared" si="57"/>
        <v>43214</v>
      </c>
      <c r="F745" s="3">
        <v>24363.62</v>
      </c>
      <c r="G745" s="1">
        <v>2108</v>
      </c>
      <c r="H745" s="24">
        <f t="shared" si="58"/>
        <v>11.557694497153699</v>
      </c>
      <c r="I745" s="25">
        <f t="shared" si="59"/>
        <v>0.43621002452908786</v>
      </c>
      <c r="J745" s="25">
        <f t="shared" si="60"/>
        <v>0.44798679342396569</v>
      </c>
    </row>
    <row r="746" spans="1:10" x14ac:dyDescent="0.25">
      <c r="A746" s="1">
        <v>45724</v>
      </c>
      <c r="B746" s="3">
        <v>20.5</v>
      </c>
      <c r="C746" s="3">
        <v>6.93</v>
      </c>
      <c r="D746" s="24">
        <f t="shared" si="56"/>
        <v>6632.0099999999993</v>
      </c>
      <c r="E746" s="22">
        <f t="shared" si="57"/>
        <v>19618.5</v>
      </c>
      <c r="F746" s="3">
        <v>10638.09</v>
      </c>
      <c r="G746" s="1">
        <v>957</v>
      </c>
      <c r="H746" s="24">
        <f t="shared" si="58"/>
        <v>11.116081504702194</v>
      </c>
      <c r="I746" s="25">
        <f t="shared" si="59"/>
        <v>0.45775212172184421</v>
      </c>
      <c r="J746" s="25">
        <f t="shared" si="60"/>
        <v>0.37657887835128301</v>
      </c>
    </row>
    <row r="747" spans="1:10" x14ac:dyDescent="0.25">
      <c r="A747" s="1">
        <v>45727</v>
      </c>
      <c r="B747" s="3">
        <v>20.5</v>
      </c>
      <c r="C747" s="3">
        <v>5.38</v>
      </c>
      <c r="D747" s="24">
        <f t="shared" si="56"/>
        <v>4460.0199999999995</v>
      </c>
      <c r="E747" s="22">
        <f t="shared" si="57"/>
        <v>16994.5</v>
      </c>
      <c r="F747" s="3">
        <v>9549.2000000000007</v>
      </c>
      <c r="G747" s="1">
        <v>829</v>
      </c>
      <c r="H747" s="24">
        <f t="shared" si="58"/>
        <v>11.518938480096503</v>
      </c>
      <c r="I747" s="25">
        <f t="shared" si="59"/>
        <v>0.43810056194651203</v>
      </c>
      <c r="J747" s="25">
        <f t="shared" si="60"/>
        <v>0.53294307376534167</v>
      </c>
    </row>
    <row r="748" spans="1:10" x14ac:dyDescent="0.25">
      <c r="A748" s="1">
        <v>45741</v>
      </c>
      <c r="B748" s="3">
        <v>25.75</v>
      </c>
      <c r="C748" s="3">
        <v>6.87</v>
      </c>
      <c r="D748" s="24">
        <f t="shared" si="56"/>
        <v>23309.91</v>
      </c>
      <c r="E748" s="22">
        <f t="shared" si="57"/>
        <v>87369.75</v>
      </c>
      <c r="F748" s="3">
        <v>45877.79</v>
      </c>
      <c r="G748" s="1">
        <v>3393</v>
      </c>
      <c r="H748" s="24">
        <f t="shared" si="58"/>
        <v>13.521305629236664</v>
      </c>
      <c r="I748" s="25">
        <f t="shared" si="59"/>
        <v>0.47490075226265382</v>
      </c>
      <c r="J748" s="25">
        <f t="shared" si="60"/>
        <v>0.491912971396399</v>
      </c>
    </row>
    <row r="749" spans="1:10" x14ac:dyDescent="0.25">
      <c r="A749" s="1">
        <v>45743</v>
      </c>
      <c r="B749" s="3">
        <v>25.75</v>
      </c>
      <c r="C749" s="3">
        <v>7.31</v>
      </c>
      <c r="D749" s="24">
        <f t="shared" si="56"/>
        <v>16601.009999999998</v>
      </c>
      <c r="E749" s="22">
        <f t="shared" si="57"/>
        <v>58478.25</v>
      </c>
      <c r="F749" s="3">
        <v>30464.55</v>
      </c>
      <c r="G749" s="1">
        <v>2271</v>
      </c>
      <c r="H749" s="24">
        <f t="shared" si="58"/>
        <v>13.414597093791281</v>
      </c>
      <c r="I749" s="25">
        <f t="shared" si="59"/>
        <v>0.47904477305664928</v>
      </c>
      <c r="J749" s="25">
        <f t="shared" si="60"/>
        <v>0.45507122212538836</v>
      </c>
    </row>
    <row r="750" spans="1:10" x14ac:dyDescent="0.25">
      <c r="A750" s="1">
        <v>45745</v>
      </c>
      <c r="B750" s="3">
        <v>25.75</v>
      </c>
      <c r="C750" s="3">
        <v>7.78</v>
      </c>
      <c r="D750" s="24">
        <f t="shared" si="56"/>
        <v>8309.0400000000009</v>
      </c>
      <c r="E750" s="22">
        <f t="shared" si="57"/>
        <v>27501</v>
      </c>
      <c r="F750" s="3">
        <v>14267.59</v>
      </c>
      <c r="G750" s="1">
        <v>1068</v>
      </c>
      <c r="H750" s="24">
        <f t="shared" si="58"/>
        <v>13.359166666666667</v>
      </c>
      <c r="I750" s="25">
        <f t="shared" si="59"/>
        <v>0.48119741100323626</v>
      </c>
      <c r="J750" s="25">
        <f t="shared" si="60"/>
        <v>0.41762834508140478</v>
      </c>
    </row>
    <row r="751" spans="1:10" x14ac:dyDescent="0.25">
      <c r="A751" s="1">
        <v>45822</v>
      </c>
      <c r="B751" s="3">
        <v>14.49</v>
      </c>
      <c r="C751" s="3">
        <v>5.22</v>
      </c>
      <c r="D751" s="24">
        <f t="shared" si="56"/>
        <v>9615.24</v>
      </c>
      <c r="E751" s="22">
        <f t="shared" si="57"/>
        <v>26690.58</v>
      </c>
      <c r="F751" s="3">
        <v>14432.97</v>
      </c>
      <c r="G751" s="1">
        <v>1842</v>
      </c>
      <c r="H751" s="24">
        <f t="shared" si="58"/>
        <v>7.8354885993485341</v>
      </c>
      <c r="I751" s="25">
        <f t="shared" si="59"/>
        <v>0.45924854386828612</v>
      </c>
      <c r="J751" s="25">
        <f t="shared" si="60"/>
        <v>0.3338003196847219</v>
      </c>
    </row>
    <row r="752" spans="1:10" x14ac:dyDescent="0.25">
      <c r="A752" s="1">
        <v>45848</v>
      </c>
      <c r="B752" s="3">
        <v>20.5</v>
      </c>
      <c r="C752" s="3">
        <v>7.18</v>
      </c>
      <c r="D752" s="24">
        <f t="shared" si="56"/>
        <v>18122.32</v>
      </c>
      <c r="E752" s="22">
        <f t="shared" si="57"/>
        <v>51742</v>
      </c>
      <c r="F752" s="3">
        <v>29022.86</v>
      </c>
      <c r="G752" s="1">
        <v>2524</v>
      </c>
      <c r="H752" s="24">
        <f t="shared" si="58"/>
        <v>11.498755942947703</v>
      </c>
      <c r="I752" s="25">
        <f t="shared" si="59"/>
        <v>0.43908507595377055</v>
      </c>
      <c r="J752" s="25">
        <f t="shared" si="60"/>
        <v>0.37558462536083631</v>
      </c>
    </row>
    <row r="753" spans="1:10" x14ac:dyDescent="0.25">
      <c r="A753" s="1">
        <v>45851</v>
      </c>
      <c r="B753" s="3">
        <v>35.99</v>
      </c>
      <c r="C753" s="3">
        <v>10.11</v>
      </c>
      <c r="D753" s="24">
        <f t="shared" si="56"/>
        <v>3103.77</v>
      </c>
      <c r="E753" s="22">
        <f t="shared" si="57"/>
        <v>11048.93</v>
      </c>
      <c r="F753" s="3">
        <v>6128.99</v>
      </c>
      <c r="G753" s="1">
        <v>307</v>
      </c>
      <c r="H753" s="24">
        <f t="shared" si="58"/>
        <v>19.964136807817589</v>
      </c>
      <c r="I753" s="25">
        <f t="shared" si="59"/>
        <v>0.44528655715983362</v>
      </c>
      <c r="J753" s="25">
        <f t="shared" si="60"/>
        <v>0.49359192950225078</v>
      </c>
    </row>
    <row r="754" spans="1:10" x14ac:dyDescent="0.25">
      <c r="A754" s="1">
        <v>45863</v>
      </c>
      <c r="B754" s="3">
        <v>22.99</v>
      </c>
      <c r="C754" s="3">
        <v>7.65</v>
      </c>
      <c r="D754" s="24">
        <f t="shared" si="56"/>
        <v>30913.65</v>
      </c>
      <c r="E754" s="22">
        <f t="shared" si="57"/>
        <v>92902.59</v>
      </c>
      <c r="F754" s="3">
        <v>44979.57</v>
      </c>
      <c r="G754" s="1">
        <v>4041</v>
      </c>
      <c r="H754" s="24">
        <f t="shared" si="58"/>
        <v>11.130801781737194</v>
      </c>
      <c r="I754" s="25">
        <f t="shared" si="59"/>
        <v>0.51584159279090058</v>
      </c>
      <c r="J754" s="25">
        <f t="shared" si="60"/>
        <v>0.31271797396017792</v>
      </c>
    </row>
    <row r="755" spans="1:10" x14ac:dyDescent="0.25">
      <c r="A755" s="1">
        <v>45870</v>
      </c>
      <c r="B755" s="3">
        <v>20.5</v>
      </c>
      <c r="C755" s="3">
        <v>3.69</v>
      </c>
      <c r="D755" s="24">
        <f t="shared" si="56"/>
        <v>6464.88</v>
      </c>
      <c r="E755" s="22">
        <f t="shared" si="57"/>
        <v>35916</v>
      </c>
      <c r="F755" s="3">
        <v>20310.64</v>
      </c>
      <c r="G755" s="1">
        <v>1752</v>
      </c>
      <c r="H755" s="24">
        <f t="shared" si="58"/>
        <v>11.592831050228311</v>
      </c>
      <c r="I755" s="25">
        <f t="shared" si="59"/>
        <v>0.43449604633032629</v>
      </c>
      <c r="J755" s="25">
        <f t="shared" si="60"/>
        <v>0.68169983811440704</v>
      </c>
    </row>
    <row r="756" spans="1:10" x14ac:dyDescent="0.25">
      <c r="A756" s="1">
        <v>45871</v>
      </c>
      <c r="B756" s="3">
        <v>39.99</v>
      </c>
      <c r="C756" s="3">
        <v>8.9600000000000009</v>
      </c>
      <c r="D756" s="24">
        <f t="shared" si="56"/>
        <v>7831.0400000000009</v>
      </c>
      <c r="E756" s="22">
        <f t="shared" si="57"/>
        <v>34951.26</v>
      </c>
      <c r="F756" s="3">
        <v>18857.099999999999</v>
      </c>
      <c r="G756" s="1">
        <v>874</v>
      </c>
      <c r="H756" s="24">
        <f t="shared" si="58"/>
        <v>21.575629290617847</v>
      </c>
      <c r="I756" s="25">
        <f t="shared" si="59"/>
        <v>0.46047438633113663</v>
      </c>
      <c r="J756" s="25">
        <f t="shared" si="60"/>
        <v>0.58471663193173917</v>
      </c>
    </row>
    <row r="757" spans="1:10" x14ac:dyDescent="0.25">
      <c r="A757" s="1">
        <v>45871</v>
      </c>
      <c r="B757" s="3">
        <v>35.99</v>
      </c>
      <c r="C757" s="3">
        <v>6.89</v>
      </c>
      <c r="D757" s="24">
        <f t="shared" si="56"/>
        <v>11347.83</v>
      </c>
      <c r="E757" s="22">
        <f t="shared" si="57"/>
        <v>59275.530000000006</v>
      </c>
      <c r="F757" s="3">
        <v>32323.31</v>
      </c>
      <c r="G757" s="1">
        <v>1647</v>
      </c>
      <c r="H757" s="24">
        <f t="shared" si="58"/>
        <v>19.625567698846389</v>
      </c>
      <c r="I757" s="25">
        <f t="shared" si="59"/>
        <v>0.45469386777309284</v>
      </c>
      <c r="J757" s="25">
        <f t="shared" si="60"/>
        <v>0.64892735304645466</v>
      </c>
    </row>
    <row r="758" spans="1:10" x14ac:dyDescent="0.25">
      <c r="A758" s="1">
        <v>45874</v>
      </c>
      <c r="B758" s="3">
        <v>20.5</v>
      </c>
      <c r="C758" s="3">
        <v>5.47</v>
      </c>
      <c r="D758" s="24">
        <f t="shared" si="56"/>
        <v>11229.91</v>
      </c>
      <c r="E758" s="22">
        <f t="shared" si="57"/>
        <v>42086.5</v>
      </c>
      <c r="F758" s="3">
        <v>23676.73</v>
      </c>
      <c r="G758" s="1">
        <v>2053</v>
      </c>
      <c r="H758" s="24">
        <f t="shared" si="58"/>
        <v>11.532747199220653</v>
      </c>
      <c r="I758" s="25">
        <f t="shared" si="59"/>
        <v>0.43742696589167546</v>
      </c>
      <c r="J758" s="25">
        <f t="shared" si="60"/>
        <v>0.52569843893138968</v>
      </c>
    </row>
    <row r="759" spans="1:10" x14ac:dyDescent="0.25">
      <c r="A759" s="1">
        <v>45874</v>
      </c>
      <c r="B759" s="3">
        <v>20.5</v>
      </c>
      <c r="C759" s="3">
        <v>4.4000000000000004</v>
      </c>
      <c r="D759" s="24">
        <f t="shared" si="56"/>
        <v>5090.8</v>
      </c>
      <c r="E759" s="22">
        <f t="shared" si="57"/>
        <v>23718.5</v>
      </c>
      <c r="F759" s="3">
        <v>13169.49</v>
      </c>
      <c r="G759" s="1">
        <v>1157</v>
      </c>
      <c r="H759" s="24">
        <f t="shared" si="58"/>
        <v>11.382445980985306</v>
      </c>
      <c r="I759" s="25">
        <f t="shared" si="59"/>
        <v>0.4447587326348631</v>
      </c>
      <c r="J759" s="25">
        <f t="shared" si="60"/>
        <v>0.6134398522645903</v>
      </c>
    </row>
    <row r="760" spans="1:10" x14ac:dyDescent="0.25">
      <c r="A760" s="1">
        <v>45875</v>
      </c>
      <c r="B760" s="3">
        <v>35.99</v>
      </c>
      <c r="C760" s="3">
        <v>8.24</v>
      </c>
      <c r="D760" s="24">
        <f t="shared" si="56"/>
        <v>5702.08</v>
      </c>
      <c r="E760" s="22">
        <f t="shared" si="57"/>
        <v>24905.08</v>
      </c>
      <c r="F760" s="3">
        <v>13677.68</v>
      </c>
      <c r="G760" s="1">
        <v>692</v>
      </c>
      <c r="H760" s="24">
        <f t="shared" si="58"/>
        <v>19.765433526011559</v>
      </c>
      <c r="I760" s="25">
        <f t="shared" si="59"/>
        <v>0.4508076263959</v>
      </c>
      <c r="J760" s="25">
        <f t="shared" si="60"/>
        <v>0.58311058600581378</v>
      </c>
    </row>
    <row r="761" spans="1:10" x14ac:dyDescent="0.25">
      <c r="A761" s="1">
        <v>45876</v>
      </c>
      <c r="B761" s="3">
        <v>35.99</v>
      </c>
      <c r="C761" s="3">
        <v>10.130000000000001</v>
      </c>
      <c r="D761" s="24">
        <f t="shared" si="56"/>
        <v>10170.52</v>
      </c>
      <c r="E761" s="22">
        <f t="shared" si="57"/>
        <v>36133.96</v>
      </c>
      <c r="F761" s="3">
        <v>20069.599999999999</v>
      </c>
      <c r="G761" s="1">
        <v>1004</v>
      </c>
      <c r="H761" s="24">
        <f t="shared" si="58"/>
        <v>19.989641434262946</v>
      </c>
      <c r="I761" s="25">
        <f t="shared" si="59"/>
        <v>0.44457789846449164</v>
      </c>
      <c r="J761" s="25">
        <f t="shared" si="60"/>
        <v>0.4932375333838242</v>
      </c>
    </row>
    <row r="762" spans="1:10" x14ac:dyDescent="0.25">
      <c r="A762" s="1">
        <v>45877</v>
      </c>
      <c r="B762" s="3">
        <v>22.99</v>
      </c>
      <c r="C762" s="3">
        <v>7.65</v>
      </c>
      <c r="D762" s="24">
        <f t="shared" si="56"/>
        <v>35434.800000000003</v>
      </c>
      <c r="E762" s="22">
        <f t="shared" si="57"/>
        <v>106489.68</v>
      </c>
      <c r="F762" s="3">
        <v>50896.53</v>
      </c>
      <c r="G762" s="1">
        <v>4632</v>
      </c>
      <c r="H762" s="24">
        <f t="shared" si="58"/>
        <v>10.988024611398963</v>
      </c>
      <c r="I762" s="25">
        <f t="shared" si="59"/>
        <v>0.52205199602440355</v>
      </c>
      <c r="J762" s="25">
        <f t="shared" si="60"/>
        <v>0.30378750771418001</v>
      </c>
    </row>
    <row r="763" spans="1:10" x14ac:dyDescent="0.25">
      <c r="A763" s="1">
        <v>45877</v>
      </c>
      <c r="B763" s="3">
        <v>31.99</v>
      </c>
      <c r="C763" s="3">
        <v>9.6</v>
      </c>
      <c r="D763" s="24">
        <f t="shared" si="56"/>
        <v>1699.2</v>
      </c>
      <c r="E763" s="22">
        <f t="shared" si="57"/>
        <v>5662.23</v>
      </c>
      <c r="F763" s="3">
        <v>3107.7</v>
      </c>
      <c r="G763" s="1">
        <v>177</v>
      </c>
      <c r="H763" s="24">
        <f t="shared" si="58"/>
        <v>17.557627118644067</v>
      </c>
      <c r="I763" s="25">
        <f t="shared" si="59"/>
        <v>0.45115263774166714</v>
      </c>
      <c r="J763" s="25">
        <f t="shared" si="60"/>
        <v>0.45322907616565306</v>
      </c>
    </row>
    <row r="764" spans="1:10" x14ac:dyDescent="0.25">
      <c r="A764" s="1">
        <v>45878</v>
      </c>
      <c r="B764" s="3">
        <v>22.75</v>
      </c>
      <c r="C764" s="3">
        <v>5.0199999999999996</v>
      </c>
      <c r="D764" s="24">
        <f t="shared" si="56"/>
        <v>6139.4599999999991</v>
      </c>
      <c r="E764" s="22">
        <f t="shared" si="57"/>
        <v>27823.25</v>
      </c>
      <c r="F764" s="3">
        <v>15128.8</v>
      </c>
      <c r="G764" s="1">
        <v>1223</v>
      </c>
      <c r="H764" s="24">
        <f t="shared" si="58"/>
        <v>12.370237121831561</v>
      </c>
      <c r="I764" s="25">
        <f t="shared" si="59"/>
        <v>0.45625331332608521</v>
      </c>
      <c r="J764" s="25">
        <f t="shared" si="60"/>
        <v>0.59418724551848134</v>
      </c>
    </row>
    <row r="765" spans="1:10" x14ac:dyDescent="0.25">
      <c r="A765" s="1">
        <v>45881</v>
      </c>
      <c r="B765" s="3">
        <v>20.5</v>
      </c>
      <c r="C765" s="3">
        <v>3.8</v>
      </c>
      <c r="D765" s="24">
        <f t="shared" si="56"/>
        <v>25760.199999999997</v>
      </c>
      <c r="E765" s="22">
        <f t="shared" si="57"/>
        <v>138969.5</v>
      </c>
      <c r="F765" s="3">
        <v>78468.83</v>
      </c>
      <c r="G765" s="1">
        <v>6779</v>
      </c>
      <c r="H765" s="24">
        <f t="shared" si="58"/>
        <v>11.575281014898954</v>
      </c>
      <c r="I765" s="25">
        <f t="shared" si="59"/>
        <v>0.43535214561468522</v>
      </c>
      <c r="J765" s="25">
        <f t="shared" si="60"/>
        <v>0.67171423353706183</v>
      </c>
    </row>
    <row r="766" spans="1:10" x14ac:dyDescent="0.25">
      <c r="A766" s="1">
        <v>45882</v>
      </c>
      <c r="B766" s="3">
        <v>31.99</v>
      </c>
      <c r="C766" s="3">
        <v>9.1300000000000008</v>
      </c>
      <c r="D766" s="24">
        <f t="shared" si="56"/>
        <v>6600.9900000000007</v>
      </c>
      <c r="E766" s="22">
        <f t="shared" si="57"/>
        <v>23128.77</v>
      </c>
      <c r="F766" s="3">
        <v>12371.14</v>
      </c>
      <c r="G766" s="1">
        <v>723</v>
      </c>
      <c r="H766" s="24">
        <f t="shared" si="58"/>
        <v>17.110843706777317</v>
      </c>
      <c r="I766" s="25">
        <f t="shared" si="59"/>
        <v>0.46511898384566058</v>
      </c>
      <c r="J766" s="25">
        <f t="shared" si="60"/>
        <v>0.46642023289688739</v>
      </c>
    </row>
    <row r="767" spans="1:10" x14ac:dyDescent="0.25">
      <c r="A767" s="1">
        <v>45884</v>
      </c>
      <c r="B767" s="3">
        <v>35.99</v>
      </c>
      <c r="C767" s="3">
        <v>6.98</v>
      </c>
      <c r="D767" s="24">
        <f t="shared" si="56"/>
        <v>24290.400000000001</v>
      </c>
      <c r="E767" s="22">
        <f t="shared" si="57"/>
        <v>125245.20000000001</v>
      </c>
      <c r="F767" s="3">
        <v>69687.72</v>
      </c>
      <c r="G767" s="1">
        <v>3480</v>
      </c>
      <c r="H767" s="24">
        <f t="shared" si="58"/>
        <v>20.025206896551726</v>
      </c>
      <c r="I767" s="25">
        <f t="shared" si="59"/>
        <v>0.44358969445535634</v>
      </c>
      <c r="J767" s="25">
        <f t="shared" si="60"/>
        <v>0.65143930666694216</v>
      </c>
    </row>
    <row r="768" spans="1:10" x14ac:dyDescent="0.25">
      <c r="A768" s="1">
        <v>45885</v>
      </c>
      <c r="B768" s="3">
        <v>31.99</v>
      </c>
      <c r="C768" s="3">
        <v>9.42</v>
      </c>
      <c r="D768" s="24">
        <f t="shared" si="56"/>
        <v>3994.08</v>
      </c>
      <c r="E768" s="22">
        <f t="shared" si="57"/>
        <v>13563.76</v>
      </c>
      <c r="F768" s="3">
        <v>7305.46</v>
      </c>
      <c r="G768" s="1">
        <v>424</v>
      </c>
      <c r="H768" s="24">
        <f t="shared" si="58"/>
        <v>17.229858490566038</v>
      </c>
      <c r="I768" s="25">
        <f t="shared" si="59"/>
        <v>0.46139860923519732</v>
      </c>
      <c r="J768" s="25">
        <f t="shared" si="60"/>
        <v>0.45327467401094523</v>
      </c>
    </row>
    <row r="769" spans="1:10" x14ac:dyDescent="0.25">
      <c r="A769" s="1">
        <v>45887</v>
      </c>
      <c r="B769" s="3">
        <v>20.5</v>
      </c>
      <c r="C769" s="3">
        <v>6.33</v>
      </c>
      <c r="D769" s="24">
        <f t="shared" si="56"/>
        <v>22958.91</v>
      </c>
      <c r="E769" s="22">
        <f t="shared" si="57"/>
        <v>74353.5</v>
      </c>
      <c r="F769" s="3">
        <v>41365.24</v>
      </c>
      <c r="G769" s="1">
        <v>3627</v>
      </c>
      <c r="H769" s="24">
        <f t="shared" si="58"/>
        <v>11.404808381582574</v>
      </c>
      <c r="I769" s="25">
        <f t="shared" si="59"/>
        <v>0.44366788382524025</v>
      </c>
      <c r="J769" s="25">
        <f t="shared" si="60"/>
        <v>0.4449709466208826</v>
      </c>
    </row>
    <row r="770" spans="1:10" x14ac:dyDescent="0.25">
      <c r="A770" s="1">
        <v>45888</v>
      </c>
      <c r="B770" s="3">
        <v>35.99</v>
      </c>
      <c r="C770" s="3">
        <v>11.64</v>
      </c>
      <c r="D770" s="24">
        <f t="shared" si="56"/>
        <v>28715.88</v>
      </c>
      <c r="E770" s="22">
        <f t="shared" si="57"/>
        <v>88787.33</v>
      </c>
      <c r="F770" s="3">
        <v>49222.22</v>
      </c>
      <c r="G770" s="1">
        <v>2467</v>
      </c>
      <c r="H770" s="24">
        <f t="shared" si="58"/>
        <v>19.952257802999593</v>
      </c>
      <c r="I770" s="25">
        <f t="shared" si="59"/>
        <v>0.44561662120034473</v>
      </c>
      <c r="J770" s="25">
        <f t="shared" si="60"/>
        <v>0.416607377724938</v>
      </c>
    </row>
    <row r="771" spans="1:10" x14ac:dyDescent="0.25">
      <c r="A771" s="1">
        <v>46721</v>
      </c>
      <c r="B771" s="3">
        <v>27.49</v>
      </c>
      <c r="C771" s="3">
        <v>6.49</v>
      </c>
      <c r="D771" s="24">
        <f t="shared" ref="D771:D834" si="61">+C771*G771</f>
        <v>1927.53</v>
      </c>
      <c r="E771" s="22">
        <f t="shared" ref="E771:E834" si="62">B771*G771</f>
        <v>8164.53</v>
      </c>
      <c r="F771" s="3">
        <v>3734.14</v>
      </c>
      <c r="G771" s="1">
        <v>297</v>
      </c>
      <c r="H771" s="24">
        <f t="shared" ref="H771:H834" si="63">+F771/G771</f>
        <v>12.572861952861953</v>
      </c>
      <c r="I771" s="25">
        <f t="shared" ref="I771:I834" si="64">(B771-H771)/B771</f>
        <v>0.54263870669836478</v>
      </c>
      <c r="J771" s="25">
        <f t="shared" ref="J771:J834" si="65">(H771-C771)/H771</f>
        <v>0.48380885558656073</v>
      </c>
    </row>
    <row r="772" spans="1:10" x14ac:dyDescent="0.25">
      <c r="A772" s="1">
        <v>46871</v>
      </c>
      <c r="B772" s="3">
        <v>27.75</v>
      </c>
      <c r="C772" s="3">
        <v>5.0999999999999996</v>
      </c>
      <c r="D772" s="24">
        <f t="shared" si="61"/>
        <v>1545.3</v>
      </c>
      <c r="E772" s="22">
        <f t="shared" si="62"/>
        <v>8408.25</v>
      </c>
      <c r="F772" s="3">
        <v>4563.08</v>
      </c>
      <c r="G772" s="1">
        <v>303</v>
      </c>
      <c r="H772" s="24">
        <f t="shared" si="63"/>
        <v>15.059669966996699</v>
      </c>
      <c r="I772" s="25">
        <f t="shared" si="64"/>
        <v>0.45730919037849732</v>
      </c>
      <c r="J772" s="25">
        <f t="shared" si="65"/>
        <v>0.66134716025140916</v>
      </c>
    </row>
    <row r="773" spans="1:10" x14ac:dyDescent="0.25">
      <c r="A773" s="1">
        <v>46875</v>
      </c>
      <c r="B773" s="3">
        <v>36.200000000000003</v>
      </c>
      <c r="C773" s="3">
        <v>9.8800000000000008</v>
      </c>
      <c r="D773" s="24">
        <f t="shared" si="61"/>
        <v>4584.3200000000006</v>
      </c>
      <c r="E773" s="22">
        <f t="shared" si="62"/>
        <v>16796.800000000003</v>
      </c>
      <c r="F773" s="3">
        <v>9003.2199999999993</v>
      </c>
      <c r="G773" s="1">
        <v>464</v>
      </c>
      <c r="H773" s="24">
        <f t="shared" si="63"/>
        <v>19.403491379310342</v>
      </c>
      <c r="I773" s="25">
        <f t="shared" si="64"/>
        <v>0.46399195084778067</v>
      </c>
      <c r="J773" s="25">
        <f t="shared" si="65"/>
        <v>0.490813286801833</v>
      </c>
    </row>
    <row r="774" spans="1:10" x14ac:dyDescent="0.25">
      <c r="A774" s="1">
        <v>46875</v>
      </c>
      <c r="B774" s="3">
        <v>8.85</v>
      </c>
      <c r="C774" s="3">
        <v>1.9</v>
      </c>
      <c r="D774" s="24">
        <f t="shared" si="61"/>
        <v>484.5</v>
      </c>
      <c r="E774" s="22">
        <f t="shared" si="62"/>
        <v>2256.75</v>
      </c>
      <c r="F774" s="3">
        <v>1151.9100000000001</v>
      </c>
      <c r="G774" s="1">
        <v>255</v>
      </c>
      <c r="H774" s="24">
        <f t="shared" si="63"/>
        <v>4.5172941176470589</v>
      </c>
      <c r="I774" s="25">
        <f t="shared" si="64"/>
        <v>0.48957128614157525</v>
      </c>
      <c r="J774" s="25">
        <f t="shared" si="65"/>
        <v>0.57939422350704484</v>
      </c>
    </row>
    <row r="775" spans="1:10" x14ac:dyDescent="0.25">
      <c r="A775" s="1">
        <v>47130</v>
      </c>
      <c r="B775" s="3">
        <v>22.25</v>
      </c>
      <c r="C775" s="3">
        <v>4.1100000000000003</v>
      </c>
      <c r="D775" s="24">
        <f t="shared" si="61"/>
        <v>1150.8000000000002</v>
      </c>
      <c r="E775" s="22">
        <f t="shared" si="62"/>
        <v>6230</v>
      </c>
      <c r="F775" s="3">
        <v>2753.05</v>
      </c>
      <c r="G775" s="1">
        <v>280</v>
      </c>
      <c r="H775" s="24">
        <f t="shared" si="63"/>
        <v>9.8323214285714293</v>
      </c>
      <c r="I775" s="25">
        <f t="shared" si="64"/>
        <v>0.55809791332263237</v>
      </c>
      <c r="J775" s="25">
        <f t="shared" si="65"/>
        <v>0.58199088283903311</v>
      </c>
    </row>
    <row r="776" spans="1:10" x14ac:dyDescent="0.25">
      <c r="A776" s="1">
        <v>47140</v>
      </c>
      <c r="B776" s="3">
        <v>24.99</v>
      </c>
      <c r="C776" s="3">
        <v>4.87</v>
      </c>
      <c r="D776" s="24">
        <f t="shared" si="61"/>
        <v>6589.1100000000006</v>
      </c>
      <c r="E776" s="22">
        <f t="shared" si="62"/>
        <v>33811.47</v>
      </c>
      <c r="F776" s="3">
        <v>15250.14</v>
      </c>
      <c r="G776" s="1">
        <v>1353</v>
      </c>
      <c r="H776" s="24">
        <f t="shared" si="63"/>
        <v>11.271352549889135</v>
      </c>
      <c r="I776" s="25">
        <f t="shared" si="64"/>
        <v>0.54896548419811375</v>
      </c>
      <c r="J776" s="25">
        <f t="shared" si="65"/>
        <v>0.56793117964818685</v>
      </c>
    </row>
    <row r="777" spans="1:10" x14ac:dyDescent="0.25">
      <c r="A777" s="1">
        <v>47265</v>
      </c>
      <c r="B777" s="3">
        <v>31.99</v>
      </c>
      <c r="C777" s="3">
        <v>4.83</v>
      </c>
      <c r="D777" s="24">
        <f t="shared" si="61"/>
        <v>23019.78</v>
      </c>
      <c r="E777" s="22">
        <f t="shared" si="62"/>
        <v>152464.34</v>
      </c>
      <c r="F777" s="3">
        <v>59150.85</v>
      </c>
      <c r="G777" s="1">
        <v>4766</v>
      </c>
      <c r="H777" s="24">
        <f t="shared" si="63"/>
        <v>12.411005035669325</v>
      </c>
      <c r="I777" s="25">
        <f t="shared" si="64"/>
        <v>0.61203485352706088</v>
      </c>
      <c r="J777" s="25">
        <f t="shared" si="65"/>
        <v>0.61082926111797209</v>
      </c>
    </row>
    <row r="778" spans="1:10" x14ac:dyDescent="0.25">
      <c r="A778" s="1">
        <v>47285</v>
      </c>
      <c r="B778" s="3">
        <v>14.25</v>
      </c>
      <c r="C778" s="3">
        <v>3.23</v>
      </c>
      <c r="D778" s="24">
        <f t="shared" si="61"/>
        <v>6799.15</v>
      </c>
      <c r="E778" s="22">
        <f t="shared" si="62"/>
        <v>29996.25</v>
      </c>
      <c r="F778" s="3">
        <v>13904.19</v>
      </c>
      <c r="G778" s="1">
        <v>2105</v>
      </c>
      <c r="H778" s="24">
        <f t="shared" si="63"/>
        <v>6.605315914489311</v>
      </c>
      <c r="I778" s="25">
        <f t="shared" si="64"/>
        <v>0.53646905863232908</v>
      </c>
      <c r="J778" s="25">
        <f t="shared" si="65"/>
        <v>0.51099992160636465</v>
      </c>
    </row>
    <row r="779" spans="1:10" x14ac:dyDescent="0.25">
      <c r="A779" s="1">
        <v>47300</v>
      </c>
      <c r="B779" s="3">
        <v>22.49</v>
      </c>
      <c r="C779" s="3">
        <v>3.07</v>
      </c>
      <c r="D779" s="24">
        <f t="shared" si="61"/>
        <v>1375.36</v>
      </c>
      <c r="E779" s="22">
        <f t="shared" si="62"/>
        <v>10075.519999999999</v>
      </c>
      <c r="F779" s="3">
        <v>4505.87</v>
      </c>
      <c r="G779" s="1">
        <v>448</v>
      </c>
      <c r="H779" s="24">
        <f t="shared" si="63"/>
        <v>10.057745535714286</v>
      </c>
      <c r="I779" s="25">
        <f t="shared" si="64"/>
        <v>0.55279032744711931</v>
      </c>
      <c r="J779" s="25">
        <f t="shared" si="65"/>
        <v>0.69476260966250691</v>
      </c>
    </row>
    <row r="780" spans="1:10" x14ac:dyDescent="0.25">
      <c r="A780" s="1">
        <v>47302</v>
      </c>
      <c r="B780" s="3">
        <v>20.7</v>
      </c>
      <c r="C780" s="3">
        <v>2.15</v>
      </c>
      <c r="D780" s="24">
        <f t="shared" si="61"/>
        <v>1075</v>
      </c>
      <c r="E780" s="22">
        <f t="shared" si="62"/>
        <v>10350</v>
      </c>
      <c r="F780" s="3">
        <v>4497.96</v>
      </c>
      <c r="G780" s="1">
        <v>500</v>
      </c>
      <c r="H780" s="24">
        <f t="shared" si="63"/>
        <v>8.9959199999999999</v>
      </c>
      <c r="I780" s="25">
        <f t="shared" si="64"/>
        <v>0.56541449275362321</v>
      </c>
      <c r="J780" s="25">
        <f t="shared" si="65"/>
        <v>0.76100276569822756</v>
      </c>
    </row>
    <row r="781" spans="1:10" x14ac:dyDescent="0.25">
      <c r="A781" s="1">
        <v>47461</v>
      </c>
      <c r="B781" s="3">
        <v>31.99</v>
      </c>
      <c r="C781" s="3">
        <v>6.3</v>
      </c>
      <c r="D781" s="24">
        <f t="shared" si="61"/>
        <v>1348.2</v>
      </c>
      <c r="E781" s="22">
        <f t="shared" si="62"/>
        <v>6845.86</v>
      </c>
      <c r="F781" s="3">
        <v>3521.21</v>
      </c>
      <c r="G781" s="1">
        <v>214</v>
      </c>
      <c r="H781" s="24">
        <f t="shared" si="63"/>
        <v>16.454252336448597</v>
      </c>
      <c r="I781" s="25">
        <f t="shared" si="64"/>
        <v>0.48564387819791816</v>
      </c>
      <c r="J781" s="25">
        <f t="shared" si="65"/>
        <v>0.61712025127725978</v>
      </c>
    </row>
    <row r="782" spans="1:10" x14ac:dyDescent="0.25">
      <c r="A782" s="1">
        <v>47465</v>
      </c>
      <c r="B782" s="3">
        <v>10.65</v>
      </c>
      <c r="C782" s="3">
        <v>2.2000000000000002</v>
      </c>
      <c r="D782" s="24">
        <f t="shared" si="61"/>
        <v>963.6</v>
      </c>
      <c r="E782" s="22">
        <f t="shared" si="62"/>
        <v>4664.7</v>
      </c>
      <c r="F782" s="3">
        <v>2299.59</v>
      </c>
      <c r="G782" s="1">
        <v>438</v>
      </c>
      <c r="H782" s="24">
        <f t="shared" si="63"/>
        <v>5.2502054794520552</v>
      </c>
      <c r="I782" s="25">
        <f t="shared" si="64"/>
        <v>0.50702295967586342</v>
      </c>
      <c r="J782" s="25">
        <f t="shared" si="65"/>
        <v>0.58096878139146546</v>
      </c>
    </row>
    <row r="783" spans="1:10" x14ac:dyDescent="0.25">
      <c r="A783" s="1">
        <v>47561</v>
      </c>
      <c r="B783" s="3">
        <v>31.6</v>
      </c>
      <c r="C783" s="3">
        <v>3.48</v>
      </c>
      <c r="D783" s="24">
        <f t="shared" si="61"/>
        <v>1395.48</v>
      </c>
      <c r="E783" s="22">
        <f t="shared" si="62"/>
        <v>12671.6</v>
      </c>
      <c r="F783" s="3">
        <v>5790.71</v>
      </c>
      <c r="G783" s="1">
        <v>401</v>
      </c>
      <c r="H783" s="24">
        <f t="shared" si="63"/>
        <v>14.44067331670823</v>
      </c>
      <c r="I783" s="25">
        <f t="shared" si="64"/>
        <v>0.54301666719277764</v>
      </c>
      <c r="J783" s="25">
        <f t="shared" si="65"/>
        <v>0.75901400691797727</v>
      </c>
    </row>
    <row r="784" spans="1:10" x14ac:dyDescent="0.25">
      <c r="A784" s="1">
        <v>47563</v>
      </c>
      <c r="B784" s="3">
        <v>42.4</v>
      </c>
      <c r="C784" s="3">
        <v>4.71</v>
      </c>
      <c r="D784" s="24">
        <f t="shared" si="61"/>
        <v>8233.08</v>
      </c>
      <c r="E784" s="22">
        <f t="shared" si="62"/>
        <v>74115.199999999997</v>
      </c>
      <c r="F784" s="3">
        <v>32358.67</v>
      </c>
      <c r="G784" s="1">
        <v>1748</v>
      </c>
      <c r="H784" s="24">
        <f t="shared" si="63"/>
        <v>18.511824942791762</v>
      </c>
      <c r="I784" s="25">
        <f t="shared" si="64"/>
        <v>0.56340035512283582</v>
      </c>
      <c r="J784" s="25">
        <f t="shared" si="65"/>
        <v>0.74556803478016864</v>
      </c>
    </row>
    <row r="785" spans="1:10" x14ac:dyDescent="0.25">
      <c r="A785" s="1">
        <v>47565</v>
      </c>
      <c r="B785" s="3">
        <v>41.6</v>
      </c>
      <c r="C785" s="3">
        <v>7</v>
      </c>
      <c r="D785" s="24">
        <f t="shared" si="61"/>
        <v>938</v>
      </c>
      <c r="E785" s="22">
        <f t="shared" si="62"/>
        <v>5574.4000000000005</v>
      </c>
      <c r="F785" s="3">
        <v>2390.25</v>
      </c>
      <c r="G785" s="1">
        <v>134</v>
      </c>
      <c r="H785" s="24">
        <f t="shared" si="63"/>
        <v>17.83768656716418</v>
      </c>
      <c r="I785" s="25">
        <f t="shared" si="64"/>
        <v>0.57120945752009189</v>
      </c>
      <c r="J785" s="25">
        <f t="shared" si="65"/>
        <v>0.60757242966216929</v>
      </c>
    </row>
    <row r="786" spans="1:10" x14ac:dyDescent="0.25">
      <c r="A786" s="1">
        <v>47601</v>
      </c>
      <c r="B786" s="3">
        <v>37.49</v>
      </c>
      <c r="C786" s="3">
        <v>7.18</v>
      </c>
      <c r="D786" s="24">
        <f t="shared" si="61"/>
        <v>883.14</v>
      </c>
      <c r="E786" s="22">
        <f t="shared" si="62"/>
        <v>4611.2700000000004</v>
      </c>
      <c r="F786" s="3">
        <v>2241.41</v>
      </c>
      <c r="G786" s="1">
        <v>123</v>
      </c>
      <c r="H786" s="24">
        <f t="shared" si="63"/>
        <v>18.222845528455284</v>
      </c>
      <c r="I786" s="25">
        <f t="shared" si="64"/>
        <v>0.51392783333008052</v>
      </c>
      <c r="J786" s="25">
        <f t="shared" si="65"/>
        <v>0.60598908722634415</v>
      </c>
    </row>
    <row r="787" spans="1:10" x14ac:dyDescent="0.25">
      <c r="A787" s="1">
        <v>47605</v>
      </c>
      <c r="B787" s="3">
        <v>12.35</v>
      </c>
      <c r="C787" s="3">
        <v>2.4500000000000002</v>
      </c>
      <c r="D787" s="24">
        <f t="shared" si="61"/>
        <v>198.45000000000002</v>
      </c>
      <c r="E787" s="22">
        <f t="shared" si="62"/>
        <v>1000.35</v>
      </c>
      <c r="F787" s="3">
        <v>360.3</v>
      </c>
      <c r="G787" s="1">
        <v>81</v>
      </c>
      <c r="H787" s="24">
        <f t="shared" si="63"/>
        <v>4.4481481481481486</v>
      </c>
      <c r="I787" s="25">
        <f t="shared" si="64"/>
        <v>0.63982606087869243</v>
      </c>
      <c r="J787" s="25">
        <f t="shared" si="65"/>
        <v>0.4492089925062448</v>
      </c>
    </row>
    <row r="788" spans="1:10" x14ac:dyDescent="0.25">
      <c r="A788" s="1">
        <v>47611</v>
      </c>
      <c r="B788" s="3">
        <v>12.85</v>
      </c>
      <c r="C788" s="3">
        <v>3.03</v>
      </c>
      <c r="D788" s="24">
        <f t="shared" si="61"/>
        <v>2308.8599999999997</v>
      </c>
      <c r="E788" s="22">
        <f t="shared" si="62"/>
        <v>9791.6999999999989</v>
      </c>
      <c r="F788" s="3">
        <v>5367.26</v>
      </c>
      <c r="G788" s="1">
        <v>762</v>
      </c>
      <c r="H788" s="24">
        <f t="shared" si="63"/>
        <v>7.0436482939632548</v>
      </c>
      <c r="I788" s="25">
        <f t="shared" si="64"/>
        <v>0.45185616389391015</v>
      </c>
      <c r="J788" s="25">
        <f t="shared" si="65"/>
        <v>0.56982519944999876</v>
      </c>
    </row>
    <row r="789" spans="1:10" x14ac:dyDescent="0.25">
      <c r="A789" s="1">
        <v>47615</v>
      </c>
      <c r="B789" s="3">
        <v>4.8</v>
      </c>
      <c r="C789" s="3">
        <v>1.35</v>
      </c>
      <c r="D789" s="24">
        <f t="shared" si="61"/>
        <v>1638.9</v>
      </c>
      <c r="E789" s="22">
        <f t="shared" si="62"/>
        <v>5827.2</v>
      </c>
      <c r="F789" s="3">
        <v>3169.9</v>
      </c>
      <c r="G789" s="1">
        <v>1214</v>
      </c>
      <c r="H789" s="24">
        <f t="shared" si="63"/>
        <v>2.6111202635914332</v>
      </c>
      <c r="I789" s="25">
        <f t="shared" si="64"/>
        <v>0.45601661175178471</v>
      </c>
      <c r="J789" s="25">
        <f t="shared" si="65"/>
        <v>0.48298053566358556</v>
      </c>
    </row>
    <row r="790" spans="1:10" x14ac:dyDescent="0.25">
      <c r="A790" s="1">
        <v>47672</v>
      </c>
      <c r="B790" s="3">
        <v>19.989999999999998</v>
      </c>
      <c r="C790" s="3">
        <v>2.17</v>
      </c>
      <c r="D790" s="24">
        <f t="shared" si="61"/>
        <v>1000.37</v>
      </c>
      <c r="E790" s="22">
        <f t="shared" si="62"/>
        <v>9215.39</v>
      </c>
      <c r="F790" s="3">
        <v>4099.2299999999996</v>
      </c>
      <c r="G790" s="1">
        <v>461</v>
      </c>
      <c r="H790" s="24">
        <f t="shared" si="63"/>
        <v>8.8920390455531439</v>
      </c>
      <c r="I790" s="25">
        <f t="shared" si="64"/>
        <v>0.55517563554011284</v>
      </c>
      <c r="J790" s="25">
        <f t="shared" si="65"/>
        <v>0.75596148544970643</v>
      </c>
    </row>
    <row r="791" spans="1:10" x14ac:dyDescent="0.25">
      <c r="A791" s="1">
        <v>47674</v>
      </c>
      <c r="B791" s="3">
        <v>16.25</v>
      </c>
      <c r="C791" s="3">
        <v>2.73</v>
      </c>
      <c r="D791" s="24">
        <f t="shared" si="61"/>
        <v>2620.8000000000002</v>
      </c>
      <c r="E791" s="22">
        <f t="shared" si="62"/>
        <v>15600</v>
      </c>
      <c r="F791" s="3">
        <v>7399.08</v>
      </c>
      <c r="G791" s="1">
        <v>960</v>
      </c>
      <c r="H791" s="24">
        <f t="shared" si="63"/>
        <v>7.7073749999999999</v>
      </c>
      <c r="I791" s="25">
        <f t="shared" si="64"/>
        <v>0.52570000000000006</v>
      </c>
      <c r="J791" s="25">
        <f t="shared" si="65"/>
        <v>0.64579380139152442</v>
      </c>
    </row>
    <row r="792" spans="1:10" x14ac:dyDescent="0.25">
      <c r="A792" s="1">
        <v>48701</v>
      </c>
      <c r="B792" s="3">
        <v>28.9</v>
      </c>
      <c r="C792" s="3">
        <v>5.9</v>
      </c>
      <c r="D792" s="24">
        <f t="shared" si="61"/>
        <v>1445.5</v>
      </c>
      <c r="E792" s="22">
        <f t="shared" si="62"/>
        <v>7080.5</v>
      </c>
      <c r="F792" s="3">
        <v>3730.98</v>
      </c>
      <c r="G792" s="1">
        <v>245</v>
      </c>
      <c r="H792" s="24">
        <f t="shared" si="63"/>
        <v>15.228489795918367</v>
      </c>
      <c r="I792" s="25">
        <f t="shared" si="64"/>
        <v>0.47306263681943361</v>
      </c>
      <c r="J792" s="25">
        <f t="shared" si="65"/>
        <v>0.61256827964770644</v>
      </c>
    </row>
    <row r="793" spans="1:10" x14ac:dyDescent="0.25">
      <c r="A793" s="1">
        <v>48705</v>
      </c>
      <c r="B793" s="3">
        <v>9.6</v>
      </c>
      <c r="C793" s="3">
        <v>2.15</v>
      </c>
      <c r="D793" s="24">
        <f t="shared" si="61"/>
        <v>950.3</v>
      </c>
      <c r="E793" s="22">
        <f t="shared" si="62"/>
        <v>4243.2</v>
      </c>
      <c r="F793" s="3">
        <v>2266.54</v>
      </c>
      <c r="G793" s="1">
        <v>442</v>
      </c>
      <c r="H793" s="24">
        <f t="shared" si="63"/>
        <v>5.1279185520361992</v>
      </c>
      <c r="I793" s="25">
        <f t="shared" si="64"/>
        <v>0.46584181749622922</v>
      </c>
      <c r="J793" s="25">
        <f t="shared" si="65"/>
        <v>0.58072657001420669</v>
      </c>
    </row>
    <row r="794" spans="1:10" x14ac:dyDescent="0.25">
      <c r="A794" s="1">
        <v>48771</v>
      </c>
      <c r="B794" s="3">
        <v>20.99</v>
      </c>
      <c r="C794" s="3">
        <v>4.3499999999999996</v>
      </c>
      <c r="D794" s="24">
        <f t="shared" si="61"/>
        <v>65.25</v>
      </c>
      <c r="E794" s="22">
        <f t="shared" si="62"/>
        <v>314.84999999999997</v>
      </c>
      <c r="F794" s="3">
        <v>105.27</v>
      </c>
      <c r="G794" s="1">
        <v>15</v>
      </c>
      <c r="H794" s="24">
        <f t="shared" si="63"/>
        <v>7.0179999999999998</v>
      </c>
      <c r="I794" s="25">
        <f t="shared" si="64"/>
        <v>0.66565030967127192</v>
      </c>
      <c r="J794" s="25">
        <f t="shared" si="65"/>
        <v>0.38016528925619836</v>
      </c>
    </row>
    <row r="795" spans="1:10" x14ac:dyDescent="0.25">
      <c r="A795" s="1">
        <v>57101</v>
      </c>
      <c r="B795" s="3">
        <v>8.35</v>
      </c>
      <c r="C795" s="3">
        <v>3.55</v>
      </c>
      <c r="D795" s="24">
        <f t="shared" si="61"/>
        <v>532.5</v>
      </c>
      <c r="E795" s="22">
        <f t="shared" si="62"/>
        <v>1252.5</v>
      </c>
      <c r="F795" s="3">
        <v>741.82</v>
      </c>
      <c r="G795" s="1">
        <v>150</v>
      </c>
      <c r="H795" s="24">
        <f t="shared" si="63"/>
        <v>4.9454666666666673</v>
      </c>
      <c r="I795" s="25">
        <f t="shared" si="64"/>
        <v>0.40772854291417154</v>
      </c>
      <c r="J795" s="25">
        <f t="shared" si="65"/>
        <v>0.28217087703216426</v>
      </c>
    </row>
    <row r="796" spans="1:10" x14ac:dyDescent="0.25">
      <c r="A796" s="1">
        <v>57125</v>
      </c>
      <c r="B796" s="3">
        <v>23.25</v>
      </c>
      <c r="C796" s="3">
        <v>9.73</v>
      </c>
      <c r="D796" s="24">
        <f t="shared" si="61"/>
        <v>1809.78</v>
      </c>
      <c r="E796" s="22">
        <f t="shared" si="62"/>
        <v>4324.5</v>
      </c>
      <c r="F796" s="3">
        <v>2623.96</v>
      </c>
      <c r="G796" s="1">
        <v>186</v>
      </c>
      <c r="H796" s="24">
        <f t="shared" si="63"/>
        <v>14.107311827956989</v>
      </c>
      <c r="I796" s="25">
        <f t="shared" si="64"/>
        <v>0.39323389987281765</v>
      </c>
      <c r="J796" s="25">
        <f t="shared" si="65"/>
        <v>0.31028674217594776</v>
      </c>
    </row>
    <row r="797" spans="1:10" x14ac:dyDescent="0.25">
      <c r="A797" s="1">
        <v>57142</v>
      </c>
      <c r="B797" s="3">
        <v>33.75</v>
      </c>
      <c r="C797" s="3">
        <v>25.7</v>
      </c>
      <c r="D797" s="24">
        <f t="shared" si="61"/>
        <v>642.5</v>
      </c>
      <c r="E797" s="22">
        <f t="shared" si="62"/>
        <v>843.75</v>
      </c>
      <c r="F797" s="3">
        <v>803.5</v>
      </c>
      <c r="G797" s="1">
        <v>25</v>
      </c>
      <c r="H797" s="24">
        <f t="shared" si="63"/>
        <v>32.14</v>
      </c>
      <c r="I797" s="25">
        <f t="shared" si="64"/>
        <v>4.7703703703703686E-2</v>
      </c>
      <c r="J797" s="25">
        <f t="shared" si="65"/>
        <v>0.20037336652146862</v>
      </c>
    </row>
    <row r="798" spans="1:10" x14ac:dyDescent="0.25">
      <c r="A798" s="1">
        <v>57181</v>
      </c>
      <c r="B798" s="3">
        <v>23.49</v>
      </c>
      <c r="C798" s="3">
        <v>5.73</v>
      </c>
      <c r="D798" s="24">
        <f t="shared" si="61"/>
        <v>1277.7900000000002</v>
      </c>
      <c r="E798" s="22">
        <f t="shared" si="62"/>
        <v>5238.2699999999995</v>
      </c>
      <c r="F798" s="3">
        <v>2821.11</v>
      </c>
      <c r="G798" s="1">
        <v>223</v>
      </c>
      <c r="H798" s="24">
        <f t="shared" si="63"/>
        <v>12.650717488789239</v>
      </c>
      <c r="I798" s="25">
        <f t="shared" si="64"/>
        <v>0.46144242278462155</v>
      </c>
      <c r="J798" s="25">
        <f t="shared" si="65"/>
        <v>0.54706126311983583</v>
      </c>
    </row>
    <row r="799" spans="1:10" x14ac:dyDescent="0.25">
      <c r="A799" s="1">
        <v>57185</v>
      </c>
      <c r="B799" s="3">
        <v>7.49</v>
      </c>
      <c r="C799" s="3">
        <v>2.1</v>
      </c>
      <c r="D799" s="24">
        <f t="shared" si="61"/>
        <v>894.6</v>
      </c>
      <c r="E799" s="22">
        <f t="shared" si="62"/>
        <v>3190.7400000000002</v>
      </c>
      <c r="F799" s="3">
        <v>1660.81</v>
      </c>
      <c r="G799" s="1">
        <v>426</v>
      </c>
      <c r="H799" s="24">
        <f t="shared" si="63"/>
        <v>3.8986150234741781</v>
      </c>
      <c r="I799" s="25">
        <f t="shared" si="64"/>
        <v>0.47949065107153832</v>
      </c>
      <c r="J799" s="25">
        <f t="shared" si="65"/>
        <v>0.46134717396932817</v>
      </c>
    </row>
    <row r="800" spans="1:10" x14ac:dyDescent="0.25">
      <c r="A800" s="1">
        <v>57404</v>
      </c>
      <c r="B800" s="3">
        <v>58.4</v>
      </c>
      <c r="C800" s="3">
        <v>20.3</v>
      </c>
      <c r="D800" s="24">
        <f t="shared" si="61"/>
        <v>5887</v>
      </c>
      <c r="E800" s="22">
        <f t="shared" si="62"/>
        <v>16936</v>
      </c>
      <c r="F800" s="3">
        <v>8745.6</v>
      </c>
      <c r="G800" s="1">
        <v>290</v>
      </c>
      <c r="H800" s="24">
        <f t="shared" si="63"/>
        <v>30.157241379310346</v>
      </c>
      <c r="I800" s="25">
        <f t="shared" si="64"/>
        <v>0.48360888049126122</v>
      </c>
      <c r="J800" s="25">
        <f t="shared" si="65"/>
        <v>0.32686150750091475</v>
      </c>
    </row>
    <row r="801" spans="1:10" x14ac:dyDescent="0.25">
      <c r="A801" s="1">
        <v>70523</v>
      </c>
      <c r="B801" s="3">
        <v>25.4</v>
      </c>
      <c r="C801" s="3">
        <v>9.9700000000000006</v>
      </c>
      <c r="D801" s="24">
        <f t="shared" si="61"/>
        <v>299.10000000000002</v>
      </c>
      <c r="E801" s="22">
        <f t="shared" si="62"/>
        <v>762</v>
      </c>
      <c r="F801" s="3">
        <v>447.72</v>
      </c>
      <c r="G801" s="1">
        <v>30</v>
      </c>
      <c r="H801" s="24">
        <f t="shared" si="63"/>
        <v>14.924000000000001</v>
      </c>
      <c r="I801" s="25">
        <f t="shared" si="64"/>
        <v>0.4124409448818897</v>
      </c>
      <c r="J801" s="25">
        <f t="shared" si="65"/>
        <v>0.33194853926561246</v>
      </c>
    </row>
    <row r="802" spans="1:10" x14ac:dyDescent="0.25">
      <c r="A802" s="1">
        <v>70527</v>
      </c>
      <c r="B802" s="3">
        <v>21.35</v>
      </c>
      <c r="C802" s="3">
        <v>5.42</v>
      </c>
      <c r="D802" s="24">
        <f t="shared" si="61"/>
        <v>1246.5999999999999</v>
      </c>
      <c r="E802" s="22">
        <f t="shared" si="62"/>
        <v>4910.5</v>
      </c>
      <c r="F802" s="3">
        <v>2363.83</v>
      </c>
      <c r="G802" s="1">
        <v>230</v>
      </c>
      <c r="H802" s="24">
        <f t="shared" si="63"/>
        <v>10.277521739130435</v>
      </c>
      <c r="I802" s="25">
        <f t="shared" si="64"/>
        <v>0.5186172487526729</v>
      </c>
      <c r="J802" s="25">
        <f t="shared" si="65"/>
        <v>0.47263551101390544</v>
      </c>
    </row>
    <row r="803" spans="1:10" x14ac:dyDescent="0.25">
      <c r="A803" s="1">
        <v>70535</v>
      </c>
      <c r="B803" s="3">
        <v>27</v>
      </c>
      <c r="C803" s="3">
        <v>9</v>
      </c>
      <c r="D803" s="24">
        <f t="shared" si="61"/>
        <v>5886</v>
      </c>
      <c r="E803" s="22">
        <f t="shared" si="62"/>
        <v>17658</v>
      </c>
      <c r="F803" s="3">
        <v>7885.22</v>
      </c>
      <c r="G803" s="1">
        <v>654</v>
      </c>
      <c r="H803" s="24">
        <f t="shared" si="63"/>
        <v>12.05691131498471</v>
      </c>
      <c r="I803" s="25">
        <f t="shared" si="64"/>
        <v>0.55344772907464035</v>
      </c>
      <c r="J803" s="25">
        <f t="shared" si="65"/>
        <v>0.25354016755398073</v>
      </c>
    </row>
    <row r="804" spans="1:10" x14ac:dyDescent="0.25">
      <c r="A804" s="1">
        <v>70536</v>
      </c>
      <c r="B804" s="3">
        <v>27</v>
      </c>
      <c r="C804" s="3">
        <v>9</v>
      </c>
      <c r="D804" s="24">
        <f t="shared" si="61"/>
        <v>8307</v>
      </c>
      <c r="E804" s="22">
        <f t="shared" si="62"/>
        <v>24921</v>
      </c>
      <c r="F804" s="3">
        <v>10384.5</v>
      </c>
      <c r="G804" s="1">
        <v>923</v>
      </c>
      <c r="H804" s="24">
        <f t="shared" si="63"/>
        <v>11.250812567713977</v>
      </c>
      <c r="I804" s="25">
        <f t="shared" si="64"/>
        <v>0.58330323823281571</v>
      </c>
      <c r="J804" s="25">
        <f t="shared" si="65"/>
        <v>0.20005777841976027</v>
      </c>
    </row>
    <row r="805" spans="1:10" x14ac:dyDescent="0.25">
      <c r="A805" s="1">
        <v>70537</v>
      </c>
      <c r="B805" s="3">
        <v>27</v>
      </c>
      <c r="C805" s="3">
        <v>9</v>
      </c>
      <c r="D805" s="24">
        <f t="shared" si="61"/>
        <v>4986</v>
      </c>
      <c r="E805" s="22">
        <f t="shared" si="62"/>
        <v>14958</v>
      </c>
      <c r="F805" s="3">
        <v>6888.33</v>
      </c>
      <c r="G805" s="1">
        <v>554</v>
      </c>
      <c r="H805" s="24">
        <f t="shared" si="63"/>
        <v>12.433808664259928</v>
      </c>
      <c r="I805" s="25">
        <f t="shared" si="64"/>
        <v>0.53948856799037304</v>
      </c>
      <c r="J805" s="25">
        <f t="shared" si="65"/>
        <v>0.27616708258750672</v>
      </c>
    </row>
    <row r="806" spans="1:10" x14ac:dyDescent="0.25">
      <c r="A806" s="1">
        <v>70577</v>
      </c>
      <c r="B806" s="3">
        <v>5.2</v>
      </c>
      <c r="C806" s="3">
        <v>2.2200000000000002</v>
      </c>
      <c r="D806" s="24">
        <f t="shared" si="61"/>
        <v>1740.4800000000002</v>
      </c>
      <c r="E806" s="22">
        <f t="shared" si="62"/>
        <v>4076.8</v>
      </c>
      <c r="F806" s="3">
        <v>2024.21</v>
      </c>
      <c r="G806" s="1">
        <v>784</v>
      </c>
      <c r="H806" s="24">
        <f t="shared" si="63"/>
        <v>2.5819005102040817</v>
      </c>
      <c r="I806" s="25">
        <f t="shared" si="64"/>
        <v>0.50348067111459971</v>
      </c>
      <c r="J806" s="25">
        <f t="shared" si="65"/>
        <v>0.14016826317427536</v>
      </c>
    </row>
    <row r="807" spans="1:10" x14ac:dyDescent="0.25">
      <c r="A807" s="1">
        <v>70577</v>
      </c>
      <c r="B807" s="3">
        <v>18.899999999999999</v>
      </c>
      <c r="C807" s="3">
        <v>3.49</v>
      </c>
      <c r="D807" s="24">
        <f t="shared" si="61"/>
        <v>3427.1800000000003</v>
      </c>
      <c r="E807" s="22">
        <f t="shared" si="62"/>
        <v>18559.8</v>
      </c>
      <c r="F807" s="3">
        <v>10343.620000000001</v>
      </c>
      <c r="G807" s="1">
        <v>982</v>
      </c>
      <c r="H807" s="24">
        <f t="shared" si="63"/>
        <v>10.533217922606925</v>
      </c>
      <c r="I807" s="25">
        <f t="shared" si="64"/>
        <v>0.44268688240174997</v>
      </c>
      <c r="J807" s="25">
        <f t="shared" si="65"/>
        <v>0.6686672557576554</v>
      </c>
    </row>
    <row r="808" spans="1:10" x14ac:dyDescent="0.25">
      <c r="A808" s="1">
        <v>70585</v>
      </c>
      <c r="B808" s="3">
        <v>20.7</v>
      </c>
      <c r="C808" s="3">
        <v>3.92</v>
      </c>
      <c r="D808" s="24">
        <f t="shared" si="61"/>
        <v>246.96</v>
      </c>
      <c r="E808" s="22">
        <f t="shared" si="62"/>
        <v>1304.0999999999999</v>
      </c>
      <c r="F808" s="3">
        <v>585.73</v>
      </c>
      <c r="G808" s="1">
        <v>63</v>
      </c>
      <c r="H808" s="24">
        <f t="shared" si="63"/>
        <v>9.2973015873015878</v>
      </c>
      <c r="I808" s="25">
        <f t="shared" si="64"/>
        <v>0.55085499578253194</v>
      </c>
      <c r="J808" s="25">
        <f t="shared" si="65"/>
        <v>0.57837228757277248</v>
      </c>
    </row>
    <row r="809" spans="1:10" x14ac:dyDescent="0.25">
      <c r="A809" s="1">
        <v>71051</v>
      </c>
      <c r="B809" s="3">
        <v>39.65</v>
      </c>
      <c r="C809" s="3">
        <v>4.2</v>
      </c>
      <c r="D809" s="24">
        <f t="shared" si="61"/>
        <v>869.40000000000009</v>
      </c>
      <c r="E809" s="22">
        <f t="shared" si="62"/>
        <v>8207.5499999999993</v>
      </c>
      <c r="F809" s="3">
        <v>4137.17</v>
      </c>
      <c r="G809" s="1">
        <v>207</v>
      </c>
      <c r="H809" s="24">
        <f t="shared" si="63"/>
        <v>19.986328502415461</v>
      </c>
      <c r="I809" s="25">
        <f t="shared" si="64"/>
        <v>0.49593118531108549</v>
      </c>
      <c r="J809" s="25">
        <f t="shared" si="65"/>
        <v>0.78985635108056962</v>
      </c>
    </row>
    <row r="810" spans="1:10" x14ac:dyDescent="0.25">
      <c r="A810" s="1">
        <v>71054</v>
      </c>
      <c r="B810" s="3">
        <v>12.85</v>
      </c>
      <c r="C810" s="3">
        <v>1.65</v>
      </c>
      <c r="D810" s="24">
        <f t="shared" si="61"/>
        <v>582.44999999999993</v>
      </c>
      <c r="E810" s="22">
        <f t="shared" si="62"/>
        <v>4536.05</v>
      </c>
      <c r="F810" s="3">
        <v>2166.2199999999998</v>
      </c>
      <c r="G810" s="1">
        <v>353</v>
      </c>
      <c r="H810" s="24">
        <f t="shared" si="63"/>
        <v>6.1366005665722376</v>
      </c>
      <c r="I810" s="25">
        <f t="shared" si="64"/>
        <v>0.52244353567531221</v>
      </c>
      <c r="J810" s="25">
        <f t="shared" si="65"/>
        <v>0.73112149273850291</v>
      </c>
    </row>
    <row r="811" spans="1:10" x14ac:dyDescent="0.25">
      <c r="A811" s="1">
        <v>71057</v>
      </c>
      <c r="B811" s="3">
        <v>37.49</v>
      </c>
      <c r="C811" s="3">
        <v>8.02</v>
      </c>
      <c r="D811" s="24">
        <f t="shared" si="61"/>
        <v>3617.02</v>
      </c>
      <c r="E811" s="22">
        <f t="shared" si="62"/>
        <v>16907.990000000002</v>
      </c>
      <c r="F811" s="3">
        <v>9209.58</v>
      </c>
      <c r="G811" s="1">
        <v>451</v>
      </c>
      <c r="H811" s="24">
        <f t="shared" si="63"/>
        <v>20.420354767184037</v>
      </c>
      <c r="I811" s="25">
        <f t="shared" si="64"/>
        <v>0.45531195606337593</v>
      </c>
      <c r="J811" s="25">
        <f t="shared" si="65"/>
        <v>0.60725461964606431</v>
      </c>
    </row>
    <row r="812" spans="1:10" x14ac:dyDescent="0.25">
      <c r="A812" s="1">
        <v>71058</v>
      </c>
      <c r="B812" s="3">
        <v>89.7</v>
      </c>
      <c r="C812" s="3">
        <v>19.89</v>
      </c>
      <c r="D812" s="24">
        <f t="shared" si="61"/>
        <v>6603.4800000000005</v>
      </c>
      <c r="E812" s="22">
        <f t="shared" si="62"/>
        <v>29780.400000000001</v>
      </c>
      <c r="F812" s="3">
        <v>14493.03</v>
      </c>
      <c r="G812" s="1">
        <v>332</v>
      </c>
      <c r="H812" s="24">
        <f t="shared" si="63"/>
        <v>43.65370481927711</v>
      </c>
      <c r="I812" s="25">
        <f t="shared" si="64"/>
        <v>0.51333662408832659</v>
      </c>
      <c r="J812" s="25">
        <f t="shared" si="65"/>
        <v>0.54436856889139129</v>
      </c>
    </row>
    <row r="813" spans="1:10" x14ac:dyDescent="0.25">
      <c r="A813" s="1">
        <v>71734</v>
      </c>
      <c r="B813" s="3">
        <v>62.9</v>
      </c>
      <c r="C813" s="3">
        <v>8.23</v>
      </c>
      <c r="D813" s="24">
        <f t="shared" si="61"/>
        <v>3703.5</v>
      </c>
      <c r="E813" s="22">
        <f t="shared" si="62"/>
        <v>28305</v>
      </c>
      <c r="F813" s="3">
        <v>10439.620000000001</v>
      </c>
      <c r="G813" s="1">
        <v>450</v>
      </c>
      <c r="H813" s="24">
        <f t="shared" si="63"/>
        <v>23.199155555555556</v>
      </c>
      <c r="I813" s="25">
        <f t="shared" si="64"/>
        <v>0.6311739975269387</v>
      </c>
      <c r="J813" s="25">
        <f t="shared" si="65"/>
        <v>0.64524570817711757</v>
      </c>
    </row>
    <row r="814" spans="1:10" x14ac:dyDescent="0.25">
      <c r="A814" s="1">
        <v>72461</v>
      </c>
      <c r="B814" s="3">
        <v>39.65</v>
      </c>
      <c r="C814" s="3">
        <v>4.76</v>
      </c>
      <c r="D814" s="24">
        <f t="shared" si="61"/>
        <v>4184.04</v>
      </c>
      <c r="E814" s="22">
        <f t="shared" si="62"/>
        <v>34852.35</v>
      </c>
      <c r="F814" s="3">
        <v>15426.8</v>
      </c>
      <c r="G814" s="1">
        <v>879</v>
      </c>
      <c r="H814" s="24">
        <f t="shared" si="63"/>
        <v>17.550398179749713</v>
      </c>
      <c r="I814" s="25">
        <f t="shared" si="64"/>
        <v>0.55736700681589624</v>
      </c>
      <c r="J814" s="25">
        <f t="shared" si="65"/>
        <v>0.72878108227240901</v>
      </c>
    </row>
    <row r="815" spans="1:10" x14ac:dyDescent="0.25">
      <c r="A815" s="1">
        <v>72463</v>
      </c>
      <c r="B815" s="3">
        <v>43.98</v>
      </c>
      <c r="C815" s="3">
        <v>7.6</v>
      </c>
      <c r="D815" s="24">
        <f t="shared" si="61"/>
        <v>91.199999999999989</v>
      </c>
      <c r="E815" s="22">
        <f t="shared" si="62"/>
        <v>527.76</v>
      </c>
      <c r="F815" s="3">
        <v>381.03</v>
      </c>
      <c r="G815" s="1">
        <v>12</v>
      </c>
      <c r="H815" s="24">
        <f t="shared" si="63"/>
        <v>31.752499999999998</v>
      </c>
      <c r="I815" s="25">
        <f t="shared" si="64"/>
        <v>0.27802410186448384</v>
      </c>
      <c r="J815" s="25">
        <f t="shared" si="65"/>
        <v>0.76064876781355795</v>
      </c>
    </row>
    <row r="816" spans="1:10" x14ac:dyDescent="0.25">
      <c r="A816" s="1">
        <v>72473</v>
      </c>
      <c r="B816" s="3">
        <v>32.979999999999997</v>
      </c>
      <c r="C816" s="3">
        <v>7.96</v>
      </c>
      <c r="D816" s="24">
        <f t="shared" si="61"/>
        <v>71.64</v>
      </c>
      <c r="E816" s="22">
        <f t="shared" si="62"/>
        <v>296.82</v>
      </c>
      <c r="F816" s="3">
        <v>211.01</v>
      </c>
      <c r="G816" s="1">
        <v>9</v>
      </c>
      <c r="H816" s="24">
        <f t="shared" si="63"/>
        <v>23.445555555555554</v>
      </c>
      <c r="I816" s="25">
        <f t="shared" si="64"/>
        <v>0.28909776969206924</v>
      </c>
      <c r="J816" s="25">
        <f t="shared" si="65"/>
        <v>0.66049002416947056</v>
      </c>
    </row>
    <row r="817" spans="1:10" x14ac:dyDescent="0.25">
      <c r="A817" s="1">
        <v>72531</v>
      </c>
      <c r="B817" s="3">
        <v>20.99</v>
      </c>
      <c r="C817" s="3">
        <v>4.37</v>
      </c>
      <c r="D817" s="24">
        <f t="shared" si="61"/>
        <v>2604.52</v>
      </c>
      <c r="E817" s="22">
        <f t="shared" si="62"/>
        <v>12510.039999999999</v>
      </c>
      <c r="F817" s="3">
        <v>5816.15</v>
      </c>
      <c r="G817" s="1">
        <v>596</v>
      </c>
      <c r="H817" s="24">
        <f t="shared" si="63"/>
        <v>9.7586409395973153</v>
      </c>
      <c r="I817" s="25">
        <f t="shared" si="64"/>
        <v>0.5350814226013666</v>
      </c>
      <c r="J817" s="25">
        <f t="shared" si="65"/>
        <v>0.55219174195988752</v>
      </c>
    </row>
    <row r="818" spans="1:10" x14ac:dyDescent="0.25">
      <c r="A818" s="1">
        <v>73053</v>
      </c>
      <c r="B818" s="3">
        <v>24.25</v>
      </c>
      <c r="C818" s="3">
        <v>4.92</v>
      </c>
      <c r="D818" s="24">
        <f t="shared" si="61"/>
        <v>250.92</v>
      </c>
      <c r="E818" s="22">
        <f t="shared" si="62"/>
        <v>1236.75</v>
      </c>
      <c r="F818" s="3">
        <v>724.27</v>
      </c>
      <c r="G818" s="1">
        <v>51</v>
      </c>
      <c r="H818" s="24">
        <f t="shared" si="63"/>
        <v>14.201372549019608</v>
      </c>
      <c r="I818" s="25">
        <f t="shared" si="64"/>
        <v>0.41437638973115021</v>
      </c>
      <c r="J818" s="25">
        <f t="shared" si="65"/>
        <v>0.65355461361094624</v>
      </c>
    </row>
    <row r="819" spans="1:10" x14ac:dyDescent="0.25">
      <c r="A819" s="1">
        <v>73057</v>
      </c>
      <c r="B819" s="3">
        <v>19.2</v>
      </c>
      <c r="C819" s="3">
        <v>3.77</v>
      </c>
      <c r="D819" s="24">
        <f t="shared" si="61"/>
        <v>674.83</v>
      </c>
      <c r="E819" s="22">
        <f t="shared" si="62"/>
        <v>3436.7999999999997</v>
      </c>
      <c r="F819" s="3">
        <v>1320.13</v>
      </c>
      <c r="G819" s="1">
        <v>179</v>
      </c>
      <c r="H819" s="24">
        <f t="shared" si="63"/>
        <v>7.3750279329608945</v>
      </c>
      <c r="I819" s="25">
        <f t="shared" si="64"/>
        <v>0.61588396182495342</v>
      </c>
      <c r="J819" s="25">
        <f t="shared" si="65"/>
        <v>0.48881549544363062</v>
      </c>
    </row>
    <row r="820" spans="1:10" x14ac:dyDescent="0.25">
      <c r="A820" s="1">
        <v>73603</v>
      </c>
      <c r="B820" s="3">
        <v>39.700000000000003</v>
      </c>
      <c r="C820" s="3">
        <v>6.64</v>
      </c>
      <c r="D820" s="24">
        <f t="shared" si="61"/>
        <v>8359.76</v>
      </c>
      <c r="E820" s="22">
        <f t="shared" si="62"/>
        <v>49982.3</v>
      </c>
      <c r="F820" s="3">
        <v>28955.08</v>
      </c>
      <c r="G820" s="1">
        <v>1259</v>
      </c>
      <c r="H820" s="24">
        <f t="shared" si="63"/>
        <v>22.998474980142973</v>
      </c>
      <c r="I820" s="25">
        <f t="shared" si="64"/>
        <v>0.42069332543720478</v>
      </c>
      <c r="J820" s="25">
        <f t="shared" si="65"/>
        <v>0.71128520453060395</v>
      </c>
    </row>
    <row r="821" spans="1:10" x14ac:dyDescent="0.25">
      <c r="A821" s="1">
        <v>73641</v>
      </c>
      <c r="B821" s="3">
        <v>32.99</v>
      </c>
      <c r="C821" s="3">
        <v>6.78</v>
      </c>
      <c r="D821" s="24">
        <f t="shared" si="61"/>
        <v>4318.8600000000006</v>
      </c>
      <c r="E821" s="22">
        <f t="shared" si="62"/>
        <v>21014.63</v>
      </c>
      <c r="F821" s="3">
        <v>9733.1200000000008</v>
      </c>
      <c r="G821" s="1">
        <v>637</v>
      </c>
      <c r="H821" s="24">
        <f t="shared" si="63"/>
        <v>15.27962323390895</v>
      </c>
      <c r="I821" s="25">
        <f t="shared" si="64"/>
        <v>0.53684076283998339</v>
      </c>
      <c r="J821" s="25">
        <f t="shared" si="65"/>
        <v>0.55627178129931609</v>
      </c>
    </row>
    <row r="822" spans="1:10" x14ac:dyDescent="0.25">
      <c r="A822" s="1">
        <v>73711</v>
      </c>
      <c r="B822" s="3">
        <v>19.25</v>
      </c>
      <c r="C822" s="3">
        <v>6.7</v>
      </c>
      <c r="D822" s="24">
        <f t="shared" si="61"/>
        <v>2814</v>
      </c>
      <c r="E822" s="22">
        <f t="shared" si="62"/>
        <v>8085</v>
      </c>
      <c r="F822" s="3">
        <v>4071.34</v>
      </c>
      <c r="G822" s="1">
        <v>420</v>
      </c>
      <c r="H822" s="24">
        <f t="shared" si="63"/>
        <v>9.6936666666666671</v>
      </c>
      <c r="I822" s="25">
        <f t="shared" si="64"/>
        <v>0.49643290043290039</v>
      </c>
      <c r="J822" s="25">
        <f t="shared" si="65"/>
        <v>0.30882706922045322</v>
      </c>
    </row>
    <row r="823" spans="1:10" x14ac:dyDescent="0.25">
      <c r="A823" s="1">
        <v>73712</v>
      </c>
      <c r="B823" s="3">
        <v>19.25</v>
      </c>
      <c r="C823" s="3">
        <v>4.71</v>
      </c>
      <c r="D823" s="24">
        <f t="shared" si="61"/>
        <v>315.57</v>
      </c>
      <c r="E823" s="22">
        <f t="shared" si="62"/>
        <v>1289.75</v>
      </c>
      <c r="F823" s="3">
        <v>648.44000000000005</v>
      </c>
      <c r="G823" s="1">
        <v>67</v>
      </c>
      <c r="H823" s="24">
        <f t="shared" si="63"/>
        <v>9.6782089552238819</v>
      </c>
      <c r="I823" s="25">
        <f t="shared" si="64"/>
        <v>0.49723589842992821</v>
      </c>
      <c r="J823" s="25">
        <f t="shared" si="65"/>
        <v>0.5133397076059466</v>
      </c>
    </row>
    <row r="824" spans="1:10" x14ac:dyDescent="0.25">
      <c r="A824" s="1">
        <v>73713</v>
      </c>
      <c r="B824" s="3">
        <v>19.25</v>
      </c>
      <c r="C824" s="3">
        <v>4.8899999999999997</v>
      </c>
      <c r="D824" s="24">
        <f t="shared" si="61"/>
        <v>259.16999999999996</v>
      </c>
      <c r="E824" s="22">
        <f t="shared" si="62"/>
        <v>1020.25</v>
      </c>
      <c r="F824" s="3">
        <v>496.18</v>
      </c>
      <c r="G824" s="1">
        <v>53</v>
      </c>
      <c r="H824" s="24">
        <f t="shared" si="63"/>
        <v>9.3618867924528306</v>
      </c>
      <c r="I824" s="25">
        <f t="shared" si="64"/>
        <v>0.5136682185738789</v>
      </c>
      <c r="J824" s="25">
        <f t="shared" si="65"/>
        <v>0.47766939417147009</v>
      </c>
    </row>
    <row r="825" spans="1:10" x14ac:dyDescent="0.25">
      <c r="A825" s="1">
        <v>73714</v>
      </c>
      <c r="B825" s="3">
        <v>19.25</v>
      </c>
      <c r="C825" s="3">
        <v>6.09</v>
      </c>
      <c r="D825" s="24">
        <f t="shared" si="61"/>
        <v>450.65999999999997</v>
      </c>
      <c r="E825" s="22">
        <f t="shared" si="62"/>
        <v>1424.5</v>
      </c>
      <c r="F825" s="3">
        <v>704.14</v>
      </c>
      <c r="G825" s="1">
        <v>74</v>
      </c>
      <c r="H825" s="24">
        <f t="shared" si="63"/>
        <v>9.5154054054054047</v>
      </c>
      <c r="I825" s="25">
        <f t="shared" si="64"/>
        <v>0.50569322569322572</v>
      </c>
      <c r="J825" s="25">
        <f t="shared" si="65"/>
        <v>0.35998523020990142</v>
      </c>
    </row>
    <row r="826" spans="1:10" x14ac:dyDescent="0.25">
      <c r="A826" s="1">
        <v>73770</v>
      </c>
      <c r="B826" s="3">
        <v>63.99</v>
      </c>
      <c r="C826" s="3">
        <v>7.42</v>
      </c>
      <c r="D826" s="24">
        <f t="shared" si="61"/>
        <v>15351.98</v>
      </c>
      <c r="E826" s="22">
        <f t="shared" si="62"/>
        <v>132395.31</v>
      </c>
      <c r="F826" s="3">
        <v>60904.1</v>
      </c>
      <c r="G826" s="1">
        <v>2069</v>
      </c>
      <c r="H826" s="24">
        <f t="shared" si="63"/>
        <v>29.436491058482357</v>
      </c>
      <c r="I826" s="25">
        <f t="shared" si="64"/>
        <v>0.53998294954707993</v>
      </c>
      <c r="J826" s="25">
        <f t="shared" si="65"/>
        <v>0.74793191262985581</v>
      </c>
    </row>
    <row r="827" spans="1:10" x14ac:dyDescent="0.25">
      <c r="A827" s="1">
        <v>74327</v>
      </c>
      <c r="B827" s="3">
        <v>16.989999999999998</v>
      </c>
      <c r="C827" s="3">
        <v>5.2</v>
      </c>
      <c r="D827" s="24">
        <f t="shared" si="61"/>
        <v>364</v>
      </c>
      <c r="E827" s="22">
        <f t="shared" si="62"/>
        <v>1189.3</v>
      </c>
      <c r="F827" s="3">
        <v>641.32000000000005</v>
      </c>
      <c r="G827" s="1">
        <v>70</v>
      </c>
      <c r="H827" s="24">
        <f t="shared" si="63"/>
        <v>9.1617142857142859</v>
      </c>
      <c r="I827" s="25">
        <f t="shared" si="64"/>
        <v>0.46075842932817618</v>
      </c>
      <c r="J827" s="25">
        <f t="shared" si="65"/>
        <v>0.43242063244558099</v>
      </c>
    </row>
    <row r="828" spans="1:10" x14ac:dyDescent="0.25">
      <c r="A828" s="1">
        <v>74330</v>
      </c>
      <c r="B828" s="3">
        <v>5.2</v>
      </c>
      <c r="C828" s="3">
        <v>2.56</v>
      </c>
      <c r="D828" s="24">
        <f t="shared" si="61"/>
        <v>243.20000000000002</v>
      </c>
      <c r="E828" s="22">
        <f t="shared" si="62"/>
        <v>494</v>
      </c>
      <c r="F828" s="3">
        <v>302.83999999999997</v>
      </c>
      <c r="G828" s="1">
        <v>95</v>
      </c>
      <c r="H828" s="24">
        <f t="shared" si="63"/>
        <v>3.1877894736842101</v>
      </c>
      <c r="I828" s="25">
        <f t="shared" si="64"/>
        <v>0.38696356275303656</v>
      </c>
      <c r="J828" s="25">
        <f t="shared" si="65"/>
        <v>0.19693567560427935</v>
      </c>
    </row>
    <row r="829" spans="1:10" x14ac:dyDescent="0.25">
      <c r="A829" s="1">
        <v>74331</v>
      </c>
      <c r="B829" s="3">
        <v>37.49</v>
      </c>
      <c r="C829" s="3">
        <v>12.9</v>
      </c>
      <c r="D829" s="24">
        <f t="shared" si="61"/>
        <v>2696.1</v>
      </c>
      <c r="E829" s="22">
        <f t="shared" si="62"/>
        <v>7835.4100000000008</v>
      </c>
      <c r="F829" s="3">
        <v>3849.33</v>
      </c>
      <c r="G829" s="1">
        <v>209</v>
      </c>
      <c r="H829" s="24">
        <f t="shared" si="63"/>
        <v>18.417846889952152</v>
      </c>
      <c r="I829" s="25">
        <f t="shared" si="64"/>
        <v>0.50872640997726992</v>
      </c>
      <c r="J829" s="25">
        <f t="shared" si="65"/>
        <v>0.29959239659888859</v>
      </c>
    </row>
    <row r="830" spans="1:10" x14ac:dyDescent="0.25">
      <c r="A830" s="1">
        <v>74332</v>
      </c>
      <c r="B830" s="3">
        <v>37.49</v>
      </c>
      <c r="C830" s="3">
        <v>13.05</v>
      </c>
      <c r="D830" s="24">
        <f t="shared" si="61"/>
        <v>2101.0500000000002</v>
      </c>
      <c r="E830" s="22">
        <f t="shared" si="62"/>
        <v>6035.89</v>
      </c>
      <c r="F830" s="3">
        <v>3071.48</v>
      </c>
      <c r="G830" s="1">
        <v>161</v>
      </c>
      <c r="H830" s="24">
        <f t="shared" si="63"/>
        <v>19.077515527950311</v>
      </c>
      <c r="I830" s="25">
        <f t="shared" si="64"/>
        <v>0.4911305540690768</v>
      </c>
      <c r="J830" s="25">
        <f t="shared" si="65"/>
        <v>0.31594866318517456</v>
      </c>
    </row>
    <row r="831" spans="1:10" x14ac:dyDescent="0.25">
      <c r="A831" s="1">
        <v>74557</v>
      </c>
      <c r="B831" s="3">
        <v>31.99</v>
      </c>
      <c r="C831" s="3">
        <v>11.21</v>
      </c>
      <c r="D831" s="24">
        <f t="shared" si="61"/>
        <v>3060.3300000000004</v>
      </c>
      <c r="E831" s="22">
        <f t="shared" si="62"/>
        <v>8733.27</v>
      </c>
      <c r="F831" s="3">
        <v>4609.2700000000004</v>
      </c>
      <c r="G831" s="1">
        <v>273</v>
      </c>
      <c r="H831" s="24">
        <f t="shared" si="63"/>
        <v>16.883772893772896</v>
      </c>
      <c r="I831" s="25">
        <f t="shared" si="64"/>
        <v>0.47221716493363874</v>
      </c>
      <c r="J831" s="25">
        <f t="shared" si="65"/>
        <v>0.33604887541845024</v>
      </c>
    </row>
    <row r="832" spans="1:10" x14ac:dyDescent="0.25">
      <c r="A832" s="1">
        <v>74570</v>
      </c>
      <c r="B832" s="3">
        <v>12.95</v>
      </c>
      <c r="C832" s="3">
        <v>2.56</v>
      </c>
      <c r="D832" s="24">
        <f t="shared" si="61"/>
        <v>768</v>
      </c>
      <c r="E832" s="22">
        <f t="shared" si="62"/>
        <v>3885</v>
      </c>
      <c r="F832" s="3">
        <v>1980.51</v>
      </c>
      <c r="G832" s="1">
        <v>300</v>
      </c>
      <c r="H832" s="24">
        <f t="shared" si="63"/>
        <v>6.6017000000000001</v>
      </c>
      <c r="I832" s="25">
        <f t="shared" si="64"/>
        <v>0.49021621621621619</v>
      </c>
      <c r="J832" s="25">
        <f t="shared" si="65"/>
        <v>0.61222109456655116</v>
      </c>
    </row>
    <row r="833" spans="1:10" x14ac:dyDescent="0.25">
      <c r="A833" s="1">
        <v>74572</v>
      </c>
      <c r="B833" s="3">
        <v>12.95</v>
      </c>
      <c r="C833" s="3">
        <v>2.5299999999999998</v>
      </c>
      <c r="D833" s="24">
        <f t="shared" si="61"/>
        <v>566.71999999999991</v>
      </c>
      <c r="E833" s="22">
        <f t="shared" si="62"/>
        <v>2900.7999999999997</v>
      </c>
      <c r="F833" s="3">
        <v>1635.69</v>
      </c>
      <c r="G833" s="1">
        <v>224</v>
      </c>
      <c r="H833" s="24">
        <f t="shared" si="63"/>
        <v>7.3021875000000005</v>
      </c>
      <c r="I833" s="25">
        <f t="shared" si="64"/>
        <v>0.4361245173745173</v>
      </c>
      <c r="J833" s="25">
        <f t="shared" si="65"/>
        <v>0.65352848033551603</v>
      </c>
    </row>
    <row r="834" spans="1:10" x14ac:dyDescent="0.25">
      <c r="A834" s="1">
        <v>74574</v>
      </c>
      <c r="B834" s="3">
        <v>12.95</v>
      </c>
      <c r="C834" s="3">
        <v>2.5099999999999998</v>
      </c>
      <c r="D834" s="24">
        <f t="shared" si="61"/>
        <v>416.65999999999997</v>
      </c>
      <c r="E834" s="22">
        <f t="shared" si="62"/>
        <v>2149.6999999999998</v>
      </c>
      <c r="F834" s="3">
        <v>1207.21</v>
      </c>
      <c r="G834" s="1">
        <v>166</v>
      </c>
      <c r="H834" s="24">
        <f t="shared" si="63"/>
        <v>7.2723493975903617</v>
      </c>
      <c r="I834" s="25">
        <f t="shared" si="64"/>
        <v>0.43842861794669019</v>
      </c>
      <c r="J834" s="25">
        <f t="shared" si="65"/>
        <v>0.65485706712171043</v>
      </c>
    </row>
    <row r="835" spans="1:10" x14ac:dyDescent="0.25">
      <c r="A835" s="1">
        <v>74576</v>
      </c>
      <c r="B835" s="3">
        <v>12.95</v>
      </c>
      <c r="C835" s="3">
        <v>2.76</v>
      </c>
      <c r="D835" s="24">
        <f t="shared" ref="D835:D898" si="66">+C835*G835</f>
        <v>372.59999999999997</v>
      </c>
      <c r="E835" s="22">
        <f t="shared" ref="E835:E898" si="67">B835*G835</f>
        <v>1748.25</v>
      </c>
      <c r="F835" s="3">
        <v>981.83</v>
      </c>
      <c r="G835" s="1">
        <v>135</v>
      </c>
      <c r="H835" s="24">
        <f t="shared" ref="H835:H898" si="68">+F835/G835</f>
        <v>7.2728148148148151</v>
      </c>
      <c r="I835" s="25">
        <f t="shared" ref="I835:I898" si="69">(B835-H835)/B835</f>
        <v>0.43839267839267837</v>
      </c>
      <c r="J835" s="25">
        <f t="shared" ref="J835:J898" si="70">(H835-C835)/H835</f>
        <v>0.62050456800057041</v>
      </c>
    </row>
    <row r="836" spans="1:10" x14ac:dyDescent="0.25">
      <c r="A836" s="1">
        <v>74604</v>
      </c>
      <c r="B836" s="3">
        <v>13.99</v>
      </c>
      <c r="C836" s="3">
        <v>3.64</v>
      </c>
      <c r="D836" s="24">
        <f t="shared" si="66"/>
        <v>3701.88</v>
      </c>
      <c r="E836" s="22">
        <f t="shared" si="67"/>
        <v>14227.83</v>
      </c>
      <c r="F836" s="3">
        <v>7706.72</v>
      </c>
      <c r="G836" s="1">
        <v>1017</v>
      </c>
      <c r="H836" s="24">
        <f t="shared" si="68"/>
        <v>7.5778957718780733</v>
      </c>
      <c r="I836" s="25">
        <f t="shared" si="69"/>
        <v>0.4583348268850555</v>
      </c>
      <c r="J836" s="25">
        <f t="shared" si="70"/>
        <v>0.51965557331783174</v>
      </c>
    </row>
    <row r="837" spans="1:10" x14ac:dyDescent="0.25">
      <c r="A837" s="1">
        <v>74606</v>
      </c>
      <c r="B837" s="3">
        <v>13.99</v>
      </c>
      <c r="C837" s="3">
        <v>3.71</v>
      </c>
      <c r="D837" s="24">
        <f t="shared" si="66"/>
        <v>2752.82</v>
      </c>
      <c r="E837" s="22">
        <f t="shared" si="67"/>
        <v>10380.58</v>
      </c>
      <c r="F837" s="3">
        <v>5746.86</v>
      </c>
      <c r="G837" s="1">
        <v>742</v>
      </c>
      <c r="H837" s="24">
        <f t="shared" si="68"/>
        <v>7.745094339622641</v>
      </c>
      <c r="I837" s="25">
        <f t="shared" si="69"/>
        <v>0.44638353540938952</v>
      </c>
      <c r="J837" s="25">
        <f t="shared" si="70"/>
        <v>0.52098711296255695</v>
      </c>
    </row>
    <row r="838" spans="1:10" x14ac:dyDescent="0.25">
      <c r="A838" s="1">
        <v>74607</v>
      </c>
      <c r="B838" s="3">
        <v>13.99</v>
      </c>
      <c r="C838" s="3">
        <v>4.33</v>
      </c>
      <c r="D838" s="24">
        <f t="shared" si="66"/>
        <v>1212.4000000000001</v>
      </c>
      <c r="E838" s="22">
        <f t="shared" si="67"/>
        <v>3917.2000000000003</v>
      </c>
      <c r="F838" s="3">
        <v>2129.89</v>
      </c>
      <c r="G838" s="1">
        <v>280</v>
      </c>
      <c r="H838" s="24">
        <f t="shared" si="68"/>
        <v>7.6067499999999999</v>
      </c>
      <c r="I838" s="25">
        <f t="shared" si="69"/>
        <v>0.45627233738384559</v>
      </c>
      <c r="J838" s="25">
        <f t="shared" si="70"/>
        <v>0.43076872514543002</v>
      </c>
    </row>
    <row r="839" spans="1:10" x14ac:dyDescent="0.25">
      <c r="A839" s="1">
        <v>74608</v>
      </c>
      <c r="B839" s="3">
        <v>13.99</v>
      </c>
      <c r="C839" s="3">
        <v>3.93</v>
      </c>
      <c r="D839" s="24">
        <f t="shared" si="66"/>
        <v>1972.8600000000001</v>
      </c>
      <c r="E839" s="22">
        <f t="shared" si="67"/>
        <v>7022.9800000000005</v>
      </c>
      <c r="F839" s="3">
        <v>3866.37</v>
      </c>
      <c r="G839" s="1">
        <v>502</v>
      </c>
      <c r="H839" s="24">
        <f t="shared" si="68"/>
        <v>7.701932270916334</v>
      </c>
      <c r="I839" s="25">
        <f t="shared" si="69"/>
        <v>0.44946874403743148</v>
      </c>
      <c r="J839" s="25">
        <f t="shared" si="70"/>
        <v>0.48973843682834278</v>
      </c>
    </row>
    <row r="840" spans="1:10" x14ac:dyDescent="0.25">
      <c r="A840" s="1">
        <v>74611</v>
      </c>
      <c r="B840" s="3">
        <v>13.99</v>
      </c>
      <c r="C840" s="3">
        <v>4.8</v>
      </c>
      <c r="D840" s="24">
        <f t="shared" si="66"/>
        <v>926.4</v>
      </c>
      <c r="E840" s="22">
        <f t="shared" si="67"/>
        <v>2700.07</v>
      </c>
      <c r="F840" s="3">
        <v>1450.06</v>
      </c>
      <c r="G840" s="1">
        <v>193</v>
      </c>
      <c r="H840" s="24">
        <f t="shared" si="68"/>
        <v>7.5132642487046626</v>
      </c>
      <c r="I840" s="25">
        <f t="shared" si="69"/>
        <v>0.46295466413833719</v>
      </c>
      <c r="J840" s="25">
        <f t="shared" si="70"/>
        <v>0.3611298842806504</v>
      </c>
    </row>
    <row r="841" spans="1:10" x14ac:dyDescent="0.25">
      <c r="A841" s="1">
        <v>74614</v>
      </c>
      <c r="B841" s="3">
        <v>13.99</v>
      </c>
      <c r="C841" s="3">
        <v>4.3099999999999996</v>
      </c>
      <c r="D841" s="24">
        <f t="shared" si="66"/>
        <v>758.56</v>
      </c>
      <c r="E841" s="22">
        <f t="shared" si="67"/>
        <v>2462.2400000000002</v>
      </c>
      <c r="F841" s="3">
        <v>1318.42</v>
      </c>
      <c r="G841" s="1">
        <v>176</v>
      </c>
      <c r="H841" s="24">
        <f t="shared" si="68"/>
        <v>7.4910227272727274</v>
      </c>
      <c r="I841" s="25">
        <f t="shared" si="69"/>
        <v>0.46454447982325037</v>
      </c>
      <c r="J841" s="25">
        <f t="shared" si="70"/>
        <v>0.42464465041489063</v>
      </c>
    </row>
    <row r="842" spans="1:10" x14ac:dyDescent="0.25">
      <c r="A842" s="1">
        <v>74621</v>
      </c>
      <c r="B842" s="3">
        <v>14.99</v>
      </c>
      <c r="C842" s="3">
        <v>4.3099999999999996</v>
      </c>
      <c r="D842" s="24">
        <f t="shared" si="66"/>
        <v>439.61999999999995</v>
      </c>
      <c r="E842" s="22">
        <f t="shared" si="67"/>
        <v>1528.98</v>
      </c>
      <c r="F842" s="3">
        <v>866.19</v>
      </c>
      <c r="G842" s="1">
        <v>102</v>
      </c>
      <c r="H842" s="24">
        <f t="shared" si="68"/>
        <v>8.4920588235294119</v>
      </c>
      <c r="I842" s="25">
        <f t="shared" si="69"/>
        <v>0.43348506847702389</v>
      </c>
      <c r="J842" s="25">
        <f t="shared" si="70"/>
        <v>0.49246701070204002</v>
      </c>
    </row>
    <row r="843" spans="1:10" x14ac:dyDescent="0.25">
      <c r="A843" s="1">
        <v>74622</v>
      </c>
      <c r="B843" s="3">
        <v>14.99</v>
      </c>
      <c r="C843" s="3">
        <v>4.13</v>
      </c>
      <c r="D843" s="24">
        <f t="shared" si="66"/>
        <v>338.65999999999997</v>
      </c>
      <c r="E843" s="22">
        <f t="shared" si="67"/>
        <v>1229.18</v>
      </c>
      <c r="F843" s="3">
        <v>697.95</v>
      </c>
      <c r="G843" s="1">
        <v>82</v>
      </c>
      <c r="H843" s="24">
        <f t="shared" si="68"/>
        <v>8.5115853658536587</v>
      </c>
      <c r="I843" s="25">
        <f t="shared" si="69"/>
        <v>0.43218243056346506</v>
      </c>
      <c r="J843" s="25">
        <f t="shared" si="70"/>
        <v>0.51477899563005947</v>
      </c>
    </row>
    <row r="844" spans="1:10" x14ac:dyDescent="0.25">
      <c r="A844" s="1">
        <v>74623</v>
      </c>
      <c r="B844" s="3">
        <v>14.99</v>
      </c>
      <c r="C844" s="3">
        <v>4.62</v>
      </c>
      <c r="D844" s="24">
        <f t="shared" si="66"/>
        <v>254.1</v>
      </c>
      <c r="E844" s="22">
        <f t="shared" si="67"/>
        <v>824.45</v>
      </c>
      <c r="F844" s="3">
        <v>468.43</v>
      </c>
      <c r="G844" s="1">
        <v>55</v>
      </c>
      <c r="H844" s="24">
        <f t="shared" si="68"/>
        <v>8.5169090909090919</v>
      </c>
      <c r="I844" s="25">
        <f t="shared" si="69"/>
        <v>0.43182727879192184</v>
      </c>
      <c r="J844" s="25">
        <f t="shared" si="70"/>
        <v>0.45754968725316486</v>
      </c>
    </row>
    <row r="845" spans="1:10" x14ac:dyDescent="0.25">
      <c r="A845" s="1">
        <v>74781</v>
      </c>
      <c r="B845" s="3">
        <v>16.75</v>
      </c>
      <c r="C845" s="3">
        <v>3.38</v>
      </c>
      <c r="D845" s="24">
        <f t="shared" si="66"/>
        <v>378.56</v>
      </c>
      <c r="E845" s="22">
        <f t="shared" si="67"/>
        <v>1876</v>
      </c>
      <c r="F845" s="3">
        <v>1026.22</v>
      </c>
      <c r="G845" s="1">
        <v>112</v>
      </c>
      <c r="H845" s="24">
        <f t="shared" si="68"/>
        <v>9.1626785714285717</v>
      </c>
      <c r="I845" s="25">
        <f t="shared" si="69"/>
        <v>0.4529744136460554</v>
      </c>
      <c r="J845" s="25">
        <f t="shared" si="70"/>
        <v>0.63111223714213327</v>
      </c>
    </row>
    <row r="846" spans="1:10" x14ac:dyDescent="0.25">
      <c r="A846" s="1">
        <v>75572</v>
      </c>
      <c r="B846" s="3">
        <v>31.99</v>
      </c>
      <c r="C846" s="3">
        <v>7.9</v>
      </c>
      <c r="D846" s="24">
        <f t="shared" si="66"/>
        <v>363.40000000000003</v>
      </c>
      <c r="E846" s="22">
        <f t="shared" si="67"/>
        <v>1471.54</v>
      </c>
      <c r="F846" s="3">
        <v>799.78</v>
      </c>
      <c r="G846" s="1">
        <v>46</v>
      </c>
      <c r="H846" s="24">
        <f t="shared" si="68"/>
        <v>17.386521739130433</v>
      </c>
      <c r="I846" s="25">
        <f t="shared" si="69"/>
        <v>0.4565013523247754</v>
      </c>
      <c r="J846" s="25">
        <f t="shared" si="70"/>
        <v>0.54562504688789415</v>
      </c>
    </row>
    <row r="847" spans="1:10" x14ac:dyDescent="0.25">
      <c r="A847" s="1">
        <v>75574</v>
      </c>
      <c r="B847" s="3">
        <v>31.99</v>
      </c>
      <c r="C847" s="3">
        <v>9.41</v>
      </c>
      <c r="D847" s="24">
        <f t="shared" si="66"/>
        <v>941</v>
      </c>
      <c r="E847" s="22">
        <f t="shared" si="67"/>
        <v>3199</v>
      </c>
      <c r="F847" s="3">
        <v>1558.43</v>
      </c>
      <c r="G847" s="1">
        <v>100</v>
      </c>
      <c r="H847" s="24">
        <f t="shared" si="68"/>
        <v>15.584300000000001</v>
      </c>
      <c r="I847" s="25">
        <f t="shared" si="69"/>
        <v>0.51283838699593609</v>
      </c>
      <c r="J847" s="25">
        <f t="shared" si="70"/>
        <v>0.3961871883883139</v>
      </c>
    </row>
    <row r="848" spans="1:10" x14ac:dyDescent="0.25">
      <c r="A848" s="1">
        <v>75576</v>
      </c>
      <c r="B848" s="3">
        <v>31.99</v>
      </c>
      <c r="C848" s="3">
        <v>9.39</v>
      </c>
      <c r="D848" s="24">
        <f t="shared" si="66"/>
        <v>1258.26</v>
      </c>
      <c r="E848" s="22">
        <f t="shared" si="67"/>
        <v>4286.66</v>
      </c>
      <c r="F848" s="3">
        <v>2116.29</v>
      </c>
      <c r="G848" s="1">
        <v>134</v>
      </c>
      <c r="H848" s="24">
        <f t="shared" si="68"/>
        <v>15.79320895522388</v>
      </c>
      <c r="I848" s="25">
        <f t="shared" si="69"/>
        <v>0.50630794138093527</v>
      </c>
      <c r="J848" s="25">
        <f t="shared" si="70"/>
        <v>0.40544065321860423</v>
      </c>
    </row>
    <row r="849" spans="1:10" x14ac:dyDescent="0.25">
      <c r="A849" s="1">
        <v>75601</v>
      </c>
      <c r="B849" s="3">
        <v>31.99</v>
      </c>
      <c r="C849" s="3">
        <v>7.31</v>
      </c>
      <c r="D849" s="24">
        <f t="shared" si="66"/>
        <v>1001.4699999999999</v>
      </c>
      <c r="E849" s="22">
        <f t="shared" si="67"/>
        <v>4382.63</v>
      </c>
      <c r="F849" s="3">
        <v>2459.9699999999998</v>
      </c>
      <c r="G849" s="1">
        <v>137</v>
      </c>
      <c r="H849" s="24">
        <f t="shared" si="68"/>
        <v>17.955985401459852</v>
      </c>
      <c r="I849" s="25">
        <f t="shared" si="69"/>
        <v>0.43870004996999523</v>
      </c>
      <c r="J849" s="25">
        <f t="shared" si="70"/>
        <v>0.59289340926921874</v>
      </c>
    </row>
    <row r="850" spans="1:10" x14ac:dyDescent="0.25">
      <c r="A850" s="1">
        <v>75607</v>
      </c>
      <c r="B850" s="3">
        <v>31.99</v>
      </c>
      <c r="C850" s="3">
        <v>7.73</v>
      </c>
      <c r="D850" s="24">
        <f t="shared" si="66"/>
        <v>610.67000000000007</v>
      </c>
      <c r="E850" s="22">
        <f t="shared" si="67"/>
        <v>2527.21</v>
      </c>
      <c r="F850" s="3">
        <v>1328.68</v>
      </c>
      <c r="G850" s="1">
        <v>79</v>
      </c>
      <c r="H850" s="24">
        <f t="shared" si="68"/>
        <v>16.818734177215191</v>
      </c>
      <c r="I850" s="25">
        <f t="shared" si="69"/>
        <v>0.47425026016832783</v>
      </c>
      <c r="J850" s="25">
        <f t="shared" si="70"/>
        <v>0.54039347322154319</v>
      </c>
    </row>
    <row r="851" spans="1:10" x14ac:dyDescent="0.25">
      <c r="A851" s="1">
        <v>75611</v>
      </c>
      <c r="B851" s="3">
        <v>41.25</v>
      </c>
      <c r="C851" s="3">
        <v>14.29</v>
      </c>
      <c r="D851" s="24">
        <f t="shared" si="66"/>
        <v>514.43999999999994</v>
      </c>
      <c r="E851" s="22">
        <f t="shared" si="67"/>
        <v>1485</v>
      </c>
      <c r="F851" s="3">
        <v>784.72</v>
      </c>
      <c r="G851" s="1">
        <v>36</v>
      </c>
      <c r="H851" s="24">
        <f t="shared" si="68"/>
        <v>21.797777777777778</v>
      </c>
      <c r="I851" s="25">
        <f t="shared" si="69"/>
        <v>0.47156902356902358</v>
      </c>
      <c r="J851" s="25">
        <f t="shared" si="70"/>
        <v>0.34442858599245596</v>
      </c>
    </row>
    <row r="852" spans="1:10" x14ac:dyDescent="0.25">
      <c r="A852" s="1">
        <v>75612</v>
      </c>
      <c r="B852" s="3">
        <v>41.25</v>
      </c>
      <c r="C852" s="3">
        <v>14.33</v>
      </c>
      <c r="D852" s="24">
        <f t="shared" si="66"/>
        <v>386.91</v>
      </c>
      <c r="E852" s="22">
        <f t="shared" si="67"/>
        <v>1113.75</v>
      </c>
      <c r="F852" s="3">
        <v>617.26</v>
      </c>
      <c r="G852" s="1">
        <v>27</v>
      </c>
      <c r="H852" s="24">
        <f t="shared" si="68"/>
        <v>22.86148148148148</v>
      </c>
      <c r="I852" s="25">
        <f t="shared" si="69"/>
        <v>0.44578226711560048</v>
      </c>
      <c r="J852" s="25">
        <f t="shared" si="70"/>
        <v>0.37318147944140229</v>
      </c>
    </row>
    <row r="853" spans="1:10" x14ac:dyDescent="0.25">
      <c r="A853" s="1">
        <v>75700</v>
      </c>
      <c r="B853" s="3">
        <v>13.35</v>
      </c>
      <c r="C853" s="3">
        <v>2</v>
      </c>
      <c r="D853" s="24">
        <f t="shared" si="66"/>
        <v>1386</v>
      </c>
      <c r="E853" s="22">
        <f t="shared" si="67"/>
        <v>9251.5499999999993</v>
      </c>
      <c r="F853" s="3">
        <v>4754.8500000000004</v>
      </c>
      <c r="G853" s="1">
        <v>693</v>
      </c>
      <c r="H853" s="24">
        <f t="shared" si="68"/>
        <v>6.8612554112554118</v>
      </c>
      <c r="I853" s="25">
        <f t="shared" si="69"/>
        <v>0.48604828380109272</v>
      </c>
      <c r="J853" s="25">
        <f t="shared" si="70"/>
        <v>0.70850815483138274</v>
      </c>
    </row>
    <row r="854" spans="1:10" x14ac:dyDescent="0.25">
      <c r="A854" s="1">
        <v>75703</v>
      </c>
      <c r="B854" s="3">
        <v>12.95</v>
      </c>
      <c r="C854" s="3">
        <v>4.3099999999999996</v>
      </c>
      <c r="D854" s="24">
        <f t="shared" si="66"/>
        <v>1206.8</v>
      </c>
      <c r="E854" s="22">
        <f t="shared" si="67"/>
        <v>3626</v>
      </c>
      <c r="F854" s="3">
        <v>1900.5</v>
      </c>
      <c r="G854" s="1">
        <v>280</v>
      </c>
      <c r="H854" s="24">
        <f t="shared" si="68"/>
        <v>6.7874999999999996</v>
      </c>
      <c r="I854" s="25">
        <f t="shared" si="69"/>
        <v>0.47586872586872586</v>
      </c>
      <c r="J854" s="25">
        <f t="shared" si="70"/>
        <v>0.36500920810313076</v>
      </c>
    </row>
    <row r="855" spans="1:10" x14ac:dyDescent="0.25">
      <c r="A855" s="1">
        <v>75706</v>
      </c>
      <c r="B855" s="3">
        <v>12.95</v>
      </c>
      <c r="C855" s="3">
        <v>4.2699999999999996</v>
      </c>
      <c r="D855" s="24">
        <f t="shared" si="66"/>
        <v>1895.8799999999999</v>
      </c>
      <c r="E855" s="22">
        <f t="shared" si="67"/>
        <v>5749.7999999999993</v>
      </c>
      <c r="F855" s="3">
        <v>3156.26</v>
      </c>
      <c r="G855" s="1">
        <v>444</v>
      </c>
      <c r="H855" s="24">
        <f t="shared" si="68"/>
        <v>7.1086936936936942</v>
      </c>
      <c r="I855" s="25">
        <f t="shared" si="69"/>
        <v>0.45106612403909696</v>
      </c>
      <c r="J855" s="25">
        <f t="shared" si="70"/>
        <v>0.39932705163706422</v>
      </c>
    </row>
    <row r="856" spans="1:10" x14ac:dyDescent="0.25">
      <c r="A856" s="1">
        <v>75707</v>
      </c>
      <c r="B856" s="3">
        <v>13.99</v>
      </c>
      <c r="C856" s="3">
        <v>3.36</v>
      </c>
      <c r="D856" s="24">
        <f t="shared" si="66"/>
        <v>134.4</v>
      </c>
      <c r="E856" s="22">
        <f t="shared" si="67"/>
        <v>559.6</v>
      </c>
      <c r="F856" s="3">
        <v>307.16000000000003</v>
      </c>
      <c r="G856" s="1">
        <v>40</v>
      </c>
      <c r="H856" s="24">
        <f t="shared" si="68"/>
        <v>7.6790000000000003</v>
      </c>
      <c r="I856" s="25">
        <f t="shared" si="69"/>
        <v>0.45110793423874196</v>
      </c>
      <c r="J856" s="25">
        <f t="shared" si="70"/>
        <v>0.56244302643573396</v>
      </c>
    </row>
    <row r="857" spans="1:10" x14ac:dyDescent="0.25">
      <c r="A857" s="1">
        <v>75714</v>
      </c>
      <c r="B857" s="3">
        <v>12.95</v>
      </c>
      <c r="C857" s="3">
        <v>3.98</v>
      </c>
      <c r="D857" s="24">
        <f t="shared" si="66"/>
        <v>4127.26</v>
      </c>
      <c r="E857" s="22">
        <f t="shared" si="67"/>
        <v>13429.15</v>
      </c>
      <c r="F857" s="3">
        <v>7400.89</v>
      </c>
      <c r="G857" s="1">
        <v>1037</v>
      </c>
      <c r="H857" s="24">
        <f t="shared" si="68"/>
        <v>7.1368273866923824</v>
      </c>
      <c r="I857" s="25">
        <f t="shared" si="69"/>
        <v>0.44889363809325228</v>
      </c>
      <c r="J857" s="25">
        <f t="shared" si="70"/>
        <v>0.4423292333759859</v>
      </c>
    </row>
    <row r="858" spans="1:10" x14ac:dyDescent="0.25">
      <c r="A858" s="1">
        <v>75717</v>
      </c>
      <c r="B858" s="3">
        <v>12.95</v>
      </c>
      <c r="C858" s="3">
        <v>4.07</v>
      </c>
      <c r="D858" s="24">
        <f t="shared" si="66"/>
        <v>3703.7000000000003</v>
      </c>
      <c r="E858" s="22">
        <f t="shared" si="67"/>
        <v>11784.5</v>
      </c>
      <c r="F858" s="3">
        <v>6466.06</v>
      </c>
      <c r="G858" s="1">
        <v>910</v>
      </c>
      <c r="H858" s="24">
        <f t="shared" si="68"/>
        <v>7.1055604395604401</v>
      </c>
      <c r="I858" s="25">
        <f t="shared" si="69"/>
        <v>0.45130807416521695</v>
      </c>
      <c r="J858" s="25">
        <f t="shared" si="70"/>
        <v>0.42720915054917524</v>
      </c>
    </row>
    <row r="859" spans="1:10" x14ac:dyDescent="0.25">
      <c r="A859" s="1">
        <v>75717</v>
      </c>
      <c r="B859" s="3">
        <v>13.99</v>
      </c>
      <c r="C859" s="3">
        <v>4.0199999999999996</v>
      </c>
      <c r="D859" s="24">
        <f t="shared" si="66"/>
        <v>3139.62</v>
      </c>
      <c r="E859" s="22">
        <f t="shared" si="67"/>
        <v>10926.19</v>
      </c>
      <c r="F859" s="3">
        <v>5619.27</v>
      </c>
      <c r="G859" s="1">
        <v>781</v>
      </c>
      <c r="H859" s="24">
        <f t="shared" si="68"/>
        <v>7.1949679897567229</v>
      </c>
      <c r="I859" s="25">
        <f t="shared" si="69"/>
        <v>0.48570636241910486</v>
      </c>
      <c r="J859" s="25">
        <f t="shared" si="70"/>
        <v>0.44127618000202884</v>
      </c>
    </row>
    <row r="860" spans="1:10" x14ac:dyDescent="0.25">
      <c r="A860" s="1">
        <v>75723</v>
      </c>
      <c r="B860" s="3">
        <v>12.95</v>
      </c>
      <c r="C860" s="3">
        <v>3.62</v>
      </c>
      <c r="D860" s="24">
        <f t="shared" si="66"/>
        <v>3236.28</v>
      </c>
      <c r="E860" s="22">
        <f t="shared" si="67"/>
        <v>11577.3</v>
      </c>
      <c r="F860" s="3">
        <v>6409.31</v>
      </c>
      <c r="G860" s="1">
        <v>894</v>
      </c>
      <c r="H860" s="24">
        <f t="shared" si="68"/>
        <v>7.1692505592841167</v>
      </c>
      <c r="I860" s="25">
        <f t="shared" si="69"/>
        <v>0.44638991820199869</v>
      </c>
      <c r="J860" s="25">
        <f t="shared" si="70"/>
        <v>0.49506577151050585</v>
      </c>
    </row>
    <row r="861" spans="1:10" x14ac:dyDescent="0.25">
      <c r="A861" s="1">
        <v>75724</v>
      </c>
      <c r="B861" s="3">
        <v>12.95</v>
      </c>
      <c r="C861" s="3">
        <v>4.4400000000000004</v>
      </c>
      <c r="D861" s="24">
        <f t="shared" si="66"/>
        <v>1891.44</v>
      </c>
      <c r="E861" s="22">
        <f t="shared" si="67"/>
        <v>5516.7</v>
      </c>
      <c r="F861" s="3">
        <v>2942.13</v>
      </c>
      <c r="G861" s="1">
        <v>426</v>
      </c>
      <c r="H861" s="24">
        <f t="shared" si="68"/>
        <v>6.9064084507042258</v>
      </c>
      <c r="I861" s="25">
        <f t="shared" si="69"/>
        <v>0.46668660612322577</v>
      </c>
      <c r="J861" s="25">
        <f t="shared" si="70"/>
        <v>0.35711882207788231</v>
      </c>
    </row>
    <row r="862" spans="1:10" x14ac:dyDescent="0.25">
      <c r="A862" s="1">
        <v>75727</v>
      </c>
      <c r="B862" s="3">
        <v>12.95</v>
      </c>
      <c r="C862" s="3">
        <v>3.13</v>
      </c>
      <c r="D862" s="24">
        <f t="shared" si="66"/>
        <v>1508.6599999999999</v>
      </c>
      <c r="E862" s="22">
        <f t="shared" si="67"/>
        <v>6241.9</v>
      </c>
      <c r="F862" s="3">
        <v>3431.59</v>
      </c>
      <c r="G862" s="1">
        <v>482</v>
      </c>
      <c r="H862" s="24">
        <f t="shared" si="68"/>
        <v>7.1194813278008304</v>
      </c>
      <c r="I862" s="25">
        <f t="shared" si="69"/>
        <v>0.45023310210032197</v>
      </c>
      <c r="J862" s="25">
        <f t="shared" si="70"/>
        <v>0.56036123196535725</v>
      </c>
    </row>
    <row r="863" spans="1:10" x14ac:dyDescent="0.25">
      <c r="A863" s="1">
        <v>75740</v>
      </c>
      <c r="B863" s="3">
        <v>5.2</v>
      </c>
      <c r="C863" s="3">
        <v>2.5</v>
      </c>
      <c r="D863" s="24">
        <f t="shared" si="66"/>
        <v>112.5</v>
      </c>
      <c r="E863" s="22">
        <f t="shared" si="67"/>
        <v>234</v>
      </c>
      <c r="F863" s="3">
        <v>914.96</v>
      </c>
      <c r="G863" s="1">
        <v>45</v>
      </c>
      <c r="H863" s="24">
        <f t="shared" si="68"/>
        <v>20.332444444444445</v>
      </c>
      <c r="I863" s="25">
        <f t="shared" si="69"/>
        <v>-2.9100854700854701</v>
      </c>
      <c r="J863" s="25">
        <f t="shared" si="70"/>
        <v>0.87704380519366965</v>
      </c>
    </row>
    <row r="864" spans="1:10" x14ac:dyDescent="0.25">
      <c r="A864" s="1">
        <v>75741</v>
      </c>
      <c r="B864" s="3">
        <v>21.35</v>
      </c>
      <c r="C864" s="3">
        <v>5.4</v>
      </c>
      <c r="D864" s="24">
        <f t="shared" si="66"/>
        <v>4033.8</v>
      </c>
      <c r="E864" s="22">
        <f t="shared" si="67"/>
        <v>15948.45</v>
      </c>
      <c r="F864" s="3">
        <v>7307.84</v>
      </c>
      <c r="G864" s="1">
        <v>747</v>
      </c>
      <c r="H864" s="24">
        <f t="shared" si="68"/>
        <v>9.7829183400267734</v>
      </c>
      <c r="I864" s="25">
        <f t="shared" si="69"/>
        <v>0.54178368430787949</v>
      </c>
      <c r="J864" s="25">
        <f t="shared" si="70"/>
        <v>0.44801747164688877</v>
      </c>
    </row>
    <row r="865" spans="1:10" x14ac:dyDescent="0.25">
      <c r="A865" s="1">
        <v>75743</v>
      </c>
      <c r="B865" s="3">
        <v>21.35</v>
      </c>
      <c r="C865" s="3">
        <v>5.49</v>
      </c>
      <c r="D865" s="24">
        <f t="shared" si="66"/>
        <v>3881.4300000000003</v>
      </c>
      <c r="E865" s="22">
        <f t="shared" si="67"/>
        <v>15094.45</v>
      </c>
      <c r="F865" s="3">
        <v>6883.93</v>
      </c>
      <c r="G865" s="1">
        <v>707</v>
      </c>
      <c r="H865" s="24">
        <f t="shared" si="68"/>
        <v>9.7368175388967479</v>
      </c>
      <c r="I865" s="25">
        <f t="shared" si="69"/>
        <v>0.54394297241701417</v>
      </c>
      <c r="J865" s="25">
        <f t="shared" si="70"/>
        <v>0.43616073957753787</v>
      </c>
    </row>
    <row r="866" spans="1:10" x14ac:dyDescent="0.25">
      <c r="A866" s="1">
        <v>75745</v>
      </c>
      <c r="B866" s="3">
        <v>21.35</v>
      </c>
      <c r="C866" s="3">
        <v>5.84</v>
      </c>
      <c r="D866" s="24">
        <f t="shared" si="66"/>
        <v>3101.04</v>
      </c>
      <c r="E866" s="22">
        <f t="shared" si="67"/>
        <v>11336.85</v>
      </c>
      <c r="F866" s="3">
        <v>4885.05</v>
      </c>
      <c r="G866" s="1">
        <v>531</v>
      </c>
      <c r="H866" s="24">
        <f t="shared" si="68"/>
        <v>9.1997175141242948</v>
      </c>
      <c r="I866" s="25">
        <f t="shared" si="69"/>
        <v>0.56909988224242181</v>
      </c>
      <c r="J866" s="25">
        <f t="shared" si="70"/>
        <v>0.36519789971443495</v>
      </c>
    </row>
    <row r="867" spans="1:10" x14ac:dyDescent="0.25">
      <c r="A867" s="1">
        <v>75760</v>
      </c>
      <c r="B867" s="3">
        <v>30.6</v>
      </c>
      <c r="C867" s="3">
        <v>9.7200000000000006</v>
      </c>
      <c r="D867" s="24">
        <f t="shared" si="66"/>
        <v>17700.120000000003</v>
      </c>
      <c r="E867" s="22">
        <f t="shared" si="67"/>
        <v>55722.600000000006</v>
      </c>
      <c r="F867" s="3">
        <v>23437.61</v>
      </c>
      <c r="G867" s="1">
        <v>1821</v>
      </c>
      <c r="H867" s="24">
        <f t="shared" si="68"/>
        <v>12.870735859417902</v>
      </c>
      <c r="I867" s="25">
        <f t="shared" si="69"/>
        <v>0.57938771701248692</v>
      </c>
      <c r="J867" s="25">
        <f t="shared" si="70"/>
        <v>0.24479842441272803</v>
      </c>
    </row>
    <row r="868" spans="1:10" x14ac:dyDescent="0.25">
      <c r="A868" s="1">
        <v>75761</v>
      </c>
      <c r="B868" s="3">
        <v>30.6</v>
      </c>
      <c r="C868" s="3">
        <v>9.7200000000000006</v>
      </c>
      <c r="D868" s="24">
        <f t="shared" si="66"/>
        <v>16601.760000000002</v>
      </c>
      <c r="E868" s="22">
        <f t="shared" si="67"/>
        <v>52264.800000000003</v>
      </c>
      <c r="F868" s="3">
        <v>22388.69</v>
      </c>
      <c r="G868" s="1">
        <v>1708</v>
      </c>
      <c r="H868" s="24">
        <f t="shared" si="68"/>
        <v>13.10813231850117</v>
      </c>
      <c r="I868" s="25">
        <f t="shared" si="69"/>
        <v>0.57162966279407945</v>
      </c>
      <c r="J868" s="25">
        <f t="shared" si="70"/>
        <v>0.2584755963837097</v>
      </c>
    </row>
    <row r="869" spans="1:10" x14ac:dyDescent="0.25">
      <c r="A869" s="1">
        <v>75821</v>
      </c>
      <c r="B869" s="3">
        <v>12.95</v>
      </c>
      <c r="C869" s="3">
        <v>2.4900000000000002</v>
      </c>
      <c r="D869" s="24">
        <f t="shared" si="66"/>
        <v>9427.1400000000012</v>
      </c>
      <c r="E869" s="22">
        <f t="shared" si="67"/>
        <v>49028.7</v>
      </c>
      <c r="F869" s="3">
        <v>27061.77</v>
      </c>
      <c r="G869" s="1">
        <v>3786</v>
      </c>
      <c r="H869" s="24">
        <f t="shared" si="68"/>
        <v>7.1478526148969888</v>
      </c>
      <c r="I869" s="25">
        <f t="shared" si="69"/>
        <v>0.44804226911992362</v>
      </c>
      <c r="J869" s="25">
        <f t="shared" si="70"/>
        <v>0.65164362863183001</v>
      </c>
    </row>
    <row r="870" spans="1:10" x14ac:dyDescent="0.25">
      <c r="A870" s="1">
        <v>75831</v>
      </c>
      <c r="B870" s="3">
        <v>12.95</v>
      </c>
      <c r="C870" s="3">
        <v>2.5299999999999998</v>
      </c>
      <c r="D870" s="24">
        <f t="shared" si="66"/>
        <v>7541.9299999999994</v>
      </c>
      <c r="E870" s="22">
        <f t="shared" si="67"/>
        <v>38603.949999999997</v>
      </c>
      <c r="F870" s="3">
        <v>21410.17</v>
      </c>
      <c r="G870" s="1">
        <v>2981</v>
      </c>
      <c r="H870" s="24">
        <f t="shared" si="68"/>
        <v>7.1822106675612201</v>
      </c>
      <c r="I870" s="25">
        <f t="shared" si="69"/>
        <v>0.44538913764006022</v>
      </c>
      <c r="J870" s="25">
        <f t="shared" si="70"/>
        <v>0.64774076992382601</v>
      </c>
    </row>
    <row r="871" spans="1:10" x14ac:dyDescent="0.25">
      <c r="A871" s="1">
        <v>75832</v>
      </c>
      <c r="B871" s="3">
        <v>12.95</v>
      </c>
      <c r="C871" s="3">
        <v>2.87</v>
      </c>
      <c r="D871" s="24">
        <f t="shared" si="66"/>
        <v>3504.27</v>
      </c>
      <c r="E871" s="22">
        <f t="shared" si="67"/>
        <v>15811.949999999999</v>
      </c>
      <c r="F871" s="3">
        <v>8767.35</v>
      </c>
      <c r="G871" s="1">
        <v>1221</v>
      </c>
      <c r="H871" s="24">
        <f t="shared" si="68"/>
        <v>7.1804668304668304</v>
      </c>
      <c r="I871" s="25">
        <f t="shared" si="69"/>
        <v>0.4455237968751482</v>
      </c>
      <c r="J871" s="25">
        <f t="shared" si="70"/>
        <v>0.60030453899981173</v>
      </c>
    </row>
    <row r="872" spans="1:10" x14ac:dyDescent="0.25">
      <c r="A872" s="1">
        <v>75841</v>
      </c>
      <c r="B872" s="3">
        <v>12.95</v>
      </c>
      <c r="C872" s="3">
        <v>2.69</v>
      </c>
      <c r="D872" s="24">
        <f t="shared" si="66"/>
        <v>6881.0199999999995</v>
      </c>
      <c r="E872" s="22">
        <f t="shared" si="67"/>
        <v>33126.1</v>
      </c>
      <c r="F872" s="3">
        <v>18384.95</v>
      </c>
      <c r="G872" s="1">
        <v>2558</v>
      </c>
      <c r="H872" s="24">
        <f t="shared" si="68"/>
        <v>7.1872361219702894</v>
      </c>
      <c r="I872" s="25">
        <f t="shared" si="69"/>
        <v>0.44500107166252589</v>
      </c>
      <c r="J872" s="25">
        <f t="shared" si="70"/>
        <v>0.62572538951696899</v>
      </c>
    </row>
    <row r="873" spans="1:10" x14ac:dyDescent="0.25">
      <c r="A873" s="1">
        <v>75848</v>
      </c>
      <c r="B873" s="3">
        <v>12.95</v>
      </c>
      <c r="C873" s="3">
        <v>4.5</v>
      </c>
      <c r="D873" s="24">
        <f t="shared" si="66"/>
        <v>5575.5</v>
      </c>
      <c r="E873" s="22">
        <f t="shared" si="67"/>
        <v>16045.05</v>
      </c>
      <c r="F873" s="3">
        <v>8759.25</v>
      </c>
      <c r="G873" s="1">
        <v>1239</v>
      </c>
      <c r="H873" s="24">
        <f t="shared" si="68"/>
        <v>7.0696125907990313</v>
      </c>
      <c r="I873" s="25">
        <f t="shared" si="69"/>
        <v>0.45408396982246862</v>
      </c>
      <c r="J873" s="25">
        <f t="shared" si="70"/>
        <v>0.36347290007706134</v>
      </c>
    </row>
    <row r="874" spans="1:10" x14ac:dyDescent="0.25">
      <c r="A874" s="1">
        <v>75861</v>
      </c>
      <c r="B874" s="3">
        <v>12.95</v>
      </c>
      <c r="C874" s="3">
        <v>3</v>
      </c>
      <c r="D874" s="24">
        <f t="shared" si="66"/>
        <v>5700</v>
      </c>
      <c r="E874" s="22">
        <f t="shared" si="67"/>
        <v>24605</v>
      </c>
      <c r="F874" s="3">
        <v>13709.15</v>
      </c>
      <c r="G874" s="1">
        <v>1900</v>
      </c>
      <c r="H874" s="24">
        <f t="shared" si="68"/>
        <v>7.2153421052631579</v>
      </c>
      <c r="I874" s="25">
        <f t="shared" si="69"/>
        <v>0.4428307254623044</v>
      </c>
      <c r="J874" s="25">
        <f t="shared" si="70"/>
        <v>0.58421929878949463</v>
      </c>
    </row>
    <row r="875" spans="1:10" x14ac:dyDescent="0.25">
      <c r="A875" s="1">
        <v>75862</v>
      </c>
      <c r="B875" s="3">
        <v>14.99</v>
      </c>
      <c r="C875" s="3">
        <v>4</v>
      </c>
      <c r="D875" s="24">
        <f t="shared" si="66"/>
        <v>640</v>
      </c>
      <c r="E875" s="22">
        <f t="shared" si="67"/>
        <v>2398.4</v>
      </c>
      <c r="F875" s="3">
        <v>1279.51</v>
      </c>
      <c r="G875" s="1">
        <v>160</v>
      </c>
      <c r="H875" s="24">
        <f t="shared" si="68"/>
        <v>7.9969374999999996</v>
      </c>
      <c r="I875" s="25">
        <f t="shared" si="69"/>
        <v>0.46651517678452303</v>
      </c>
      <c r="J875" s="25">
        <f t="shared" si="70"/>
        <v>0.49980852044923446</v>
      </c>
    </row>
    <row r="876" spans="1:10" x14ac:dyDescent="0.25">
      <c r="A876" s="1">
        <v>75870</v>
      </c>
      <c r="B876" s="3">
        <v>14.8</v>
      </c>
      <c r="C876" s="3">
        <v>2.5299999999999998</v>
      </c>
      <c r="D876" s="24">
        <f t="shared" si="66"/>
        <v>1419.33</v>
      </c>
      <c r="E876" s="22">
        <f t="shared" si="67"/>
        <v>8302.8000000000011</v>
      </c>
      <c r="F876" s="3">
        <v>4172.4399999999996</v>
      </c>
      <c r="G876" s="1">
        <v>561</v>
      </c>
      <c r="H876" s="24">
        <f t="shared" si="68"/>
        <v>7.4375044563279848</v>
      </c>
      <c r="I876" s="25">
        <f t="shared" si="69"/>
        <v>0.497465915112974</v>
      </c>
      <c r="J876" s="25">
        <f t="shared" si="70"/>
        <v>0.65983213659153872</v>
      </c>
    </row>
    <row r="877" spans="1:10" x14ac:dyDescent="0.25">
      <c r="A877" s="1">
        <v>75871</v>
      </c>
      <c r="B877" s="3">
        <v>14.8</v>
      </c>
      <c r="C877" s="3">
        <v>4.93</v>
      </c>
      <c r="D877" s="24">
        <f t="shared" si="66"/>
        <v>6300.54</v>
      </c>
      <c r="E877" s="22">
        <f t="shared" si="67"/>
        <v>18914.400000000001</v>
      </c>
      <c r="F877" s="3">
        <v>8654.5400000000009</v>
      </c>
      <c r="G877" s="1">
        <v>1278</v>
      </c>
      <c r="H877" s="24">
        <f t="shared" si="68"/>
        <v>6.7719405320813779</v>
      </c>
      <c r="I877" s="25">
        <f t="shared" si="69"/>
        <v>0.54243645053504208</v>
      </c>
      <c r="J877" s="25">
        <f t="shared" si="70"/>
        <v>0.27199596974535922</v>
      </c>
    </row>
    <row r="878" spans="1:10" x14ac:dyDescent="0.25">
      <c r="A878" s="1">
        <v>75872</v>
      </c>
      <c r="B878" s="3">
        <v>14.8</v>
      </c>
      <c r="C878" s="3">
        <v>4.93</v>
      </c>
      <c r="D878" s="24">
        <f t="shared" si="66"/>
        <v>5314.54</v>
      </c>
      <c r="E878" s="22">
        <f t="shared" si="67"/>
        <v>15954.400000000001</v>
      </c>
      <c r="F878" s="3">
        <v>7267.75</v>
      </c>
      <c r="G878" s="1">
        <v>1078</v>
      </c>
      <c r="H878" s="24">
        <f t="shared" si="68"/>
        <v>6.741883116883117</v>
      </c>
      <c r="I878" s="25">
        <f t="shared" si="69"/>
        <v>0.54446735696735704</v>
      </c>
      <c r="J878" s="25">
        <f t="shared" si="70"/>
        <v>0.26875030098723818</v>
      </c>
    </row>
    <row r="879" spans="1:10" x14ac:dyDescent="0.25">
      <c r="A879" s="1">
        <v>75872</v>
      </c>
      <c r="B879" s="3">
        <v>12.95</v>
      </c>
      <c r="C879" s="3">
        <v>2.38</v>
      </c>
      <c r="D879" s="24">
        <f t="shared" si="66"/>
        <v>2720.3399999999997</v>
      </c>
      <c r="E879" s="22">
        <f t="shared" si="67"/>
        <v>14801.849999999999</v>
      </c>
      <c r="F879" s="3">
        <v>8189.33</v>
      </c>
      <c r="G879" s="1">
        <v>1143</v>
      </c>
      <c r="H879" s="24">
        <f t="shared" si="68"/>
        <v>7.1647681539807522</v>
      </c>
      <c r="I879" s="25">
        <f t="shared" si="69"/>
        <v>0.44673604988565618</v>
      </c>
      <c r="J879" s="25">
        <f t="shared" si="70"/>
        <v>0.66781897908620125</v>
      </c>
    </row>
    <row r="880" spans="1:10" x14ac:dyDescent="0.25">
      <c r="A880" s="1">
        <v>75874</v>
      </c>
      <c r="B880" s="3">
        <v>12.95</v>
      </c>
      <c r="C880" s="3">
        <v>3.24</v>
      </c>
      <c r="D880" s="24">
        <f t="shared" si="66"/>
        <v>4131</v>
      </c>
      <c r="E880" s="22">
        <f t="shared" si="67"/>
        <v>16511.25</v>
      </c>
      <c r="F880" s="3">
        <v>9109.06</v>
      </c>
      <c r="G880" s="1">
        <v>1275</v>
      </c>
      <c r="H880" s="24">
        <f t="shared" si="68"/>
        <v>7.1443607843137249</v>
      </c>
      <c r="I880" s="25">
        <f t="shared" si="69"/>
        <v>0.44831190854720265</v>
      </c>
      <c r="J880" s="25">
        <f t="shared" si="70"/>
        <v>0.54649546715028763</v>
      </c>
    </row>
    <row r="881" spans="1:10" x14ac:dyDescent="0.25">
      <c r="A881" s="1">
        <v>75876</v>
      </c>
      <c r="B881" s="3">
        <v>12.95</v>
      </c>
      <c r="C881" s="3">
        <v>2.67</v>
      </c>
      <c r="D881" s="24">
        <f t="shared" si="66"/>
        <v>1634.04</v>
      </c>
      <c r="E881" s="22">
        <f t="shared" si="67"/>
        <v>7925.4</v>
      </c>
      <c r="F881" s="3">
        <v>4393.75</v>
      </c>
      <c r="G881" s="1">
        <v>612</v>
      </c>
      <c r="H881" s="24">
        <f t="shared" si="68"/>
        <v>7.1793300653594772</v>
      </c>
      <c r="I881" s="25">
        <f t="shared" si="69"/>
        <v>0.44561157796451911</v>
      </c>
      <c r="J881" s="25">
        <f t="shared" si="70"/>
        <v>0.62809900426742538</v>
      </c>
    </row>
    <row r="882" spans="1:10" x14ac:dyDescent="0.25">
      <c r="A882" s="1">
        <v>75877</v>
      </c>
      <c r="B882" s="3">
        <v>14.8</v>
      </c>
      <c r="C882" s="3">
        <v>4.93</v>
      </c>
      <c r="D882" s="24">
        <f t="shared" si="66"/>
        <v>4067.2499999999995</v>
      </c>
      <c r="E882" s="22">
        <f t="shared" si="67"/>
        <v>12210</v>
      </c>
      <c r="F882" s="3">
        <v>5532.72</v>
      </c>
      <c r="G882" s="1">
        <v>825</v>
      </c>
      <c r="H882" s="24">
        <f t="shared" si="68"/>
        <v>6.7063272727272727</v>
      </c>
      <c r="I882" s="25">
        <f t="shared" si="69"/>
        <v>0.54686977886977894</v>
      </c>
      <c r="J882" s="25">
        <f t="shared" si="70"/>
        <v>0.26487333535765412</v>
      </c>
    </row>
    <row r="883" spans="1:10" x14ac:dyDescent="0.25">
      <c r="A883" s="1">
        <v>75877</v>
      </c>
      <c r="B883" s="3">
        <v>12.95</v>
      </c>
      <c r="C883" s="3">
        <v>4.07</v>
      </c>
      <c r="D883" s="24">
        <f t="shared" si="66"/>
        <v>2702.48</v>
      </c>
      <c r="E883" s="22">
        <f t="shared" si="67"/>
        <v>8598.7999999999993</v>
      </c>
      <c r="F883" s="3">
        <v>4654.01</v>
      </c>
      <c r="G883" s="1">
        <v>664</v>
      </c>
      <c r="H883" s="24">
        <f t="shared" si="68"/>
        <v>7.0090512048192775</v>
      </c>
      <c r="I883" s="25">
        <f t="shared" si="69"/>
        <v>0.45876052472438011</v>
      </c>
      <c r="J883" s="25">
        <f t="shared" si="70"/>
        <v>0.41932226187739174</v>
      </c>
    </row>
    <row r="884" spans="1:10" x14ac:dyDescent="0.25">
      <c r="A884" s="1">
        <v>75877</v>
      </c>
      <c r="B884" s="3">
        <v>12.95</v>
      </c>
      <c r="C884" s="3">
        <v>2.44</v>
      </c>
      <c r="D884" s="24">
        <f t="shared" si="66"/>
        <v>1554.28</v>
      </c>
      <c r="E884" s="22">
        <f t="shared" si="67"/>
        <v>8249.15</v>
      </c>
      <c r="F884" s="3">
        <v>4547.2299999999996</v>
      </c>
      <c r="G884" s="1">
        <v>637</v>
      </c>
      <c r="H884" s="24">
        <f t="shared" si="68"/>
        <v>7.1385086342229194</v>
      </c>
      <c r="I884" s="25">
        <f t="shared" si="69"/>
        <v>0.44876381202911819</v>
      </c>
      <c r="J884" s="25">
        <f t="shared" si="70"/>
        <v>0.65819191023986034</v>
      </c>
    </row>
    <row r="885" spans="1:10" x14ac:dyDescent="0.25">
      <c r="A885" s="1">
        <v>75880</v>
      </c>
      <c r="B885" s="3">
        <v>17.350000000000001</v>
      </c>
      <c r="C885" s="3">
        <v>2.96</v>
      </c>
      <c r="D885" s="24">
        <f t="shared" si="66"/>
        <v>293.04000000000002</v>
      </c>
      <c r="E885" s="22">
        <f t="shared" si="67"/>
        <v>1717.65</v>
      </c>
      <c r="F885" s="3">
        <v>881.43</v>
      </c>
      <c r="G885" s="1">
        <v>99</v>
      </c>
      <c r="H885" s="24">
        <f t="shared" si="68"/>
        <v>8.9033333333333324</v>
      </c>
      <c r="I885" s="25">
        <f t="shared" si="69"/>
        <v>0.48683957732949096</v>
      </c>
      <c r="J885" s="25">
        <f t="shared" si="70"/>
        <v>0.66754024709846493</v>
      </c>
    </row>
    <row r="886" spans="1:10" x14ac:dyDescent="0.25">
      <c r="A886" s="1">
        <v>75881</v>
      </c>
      <c r="B886" s="3">
        <v>12.95</v>
      </c>
      <c r="C886" s="3">
        <v>2.27</v>
      </c>
      <c r="D886" s="24">
        <f t="shared" si="66"/>
        <v>2592.34</v>
      </c>
      <c r="E886" s="22">
        <f t="shared" si="67"/>
        <v>14788.9</v>
      </c>
      <c r="F886" s="3">
        <v>8321.59</v>
      </c>
      <c r="G886" s="1">
        <v>1142</v>
      </c>
      <c r="H886" s="24">
        <f t="shared" si="68"/>
        <v>7.2868563922942204</v>
      </c>
      <c r="I886" s="25">
        <f t="shared" si="69"/>
        <v>0.43730838669542699</v>
      </c>
      <c r="J886" s="25">
        <f t="shared" si="70"/>
        <v>0.68848020630672746</v>
      </c>
    </row>
    <row r="887" spans="1:10" x14ac:dyDescent="0.25">
      <c r="A887" s="1">
        <v>75887</v>
      </c>
      <c r="B887" s="3">
        <v>12.95</v>
      </c>
      <c r="C887" s="3">
        <v>3.58</v>
      </c>
      <c r="D887" s="24">
        <f t="shared" si="66"/>
        <v>4858.0600000000004</v>
      </c>
      <c r="E887" s="22">
        <f t="shared" si="67"/>
        <v>17573.149999999998</v>
      </c>
      <c r="F887" s="3">
        <v>9699.94</v>
      </c>
      <c r="G887" s="1">
        <v>1357</v>
      </c>
      <c r="H887" s="24">
        <f t="shared" si="68"/>
        <v>7.1480766396462787</v>
      </c>
      <c r="I887" s="25">
        <f t="shared" si="69"/>
        <v>0.44802496991148422</v>
      </c>
      <c r="J887" s="25">
        <f t="shared" si="70"/>
        <v>0.49916597422252096</v>
      </c>
    </row>
    <row r="888" spans="1:10" x14ac:dyDescent="0.25">
      <c r="A888" s="1">
        <v>76013</v>
      </c>
      <c r="B888" s="3">
        <v>35.35</v>
      </c>
      <c r="C888" s="3">
        <v>8.7899999999999991</v>
      </c>
      <c r="D888" s="24">
        <f t="shared" si="66"/>
        <v>7216.5899999999992</v>
      </c>
      <c r="E888" s="22">
        <f t="shared" si="67"/>
        <v>29022.350000000002</v>
      </c>
      <c r="F888" s="3">
        <v>15304.93</v>
      </c>
      <c r="G888" s="1">
        <v>821</v>
      </c>
      <c r="H888" s="24">
        <f t="shared" si="68"/>
        <v>18.641814859926917</v>
      </c>
      <c r="I888" s="25">
        <f t="shared" si="69"/>
        <v>0.47265021612653701</v>
      </c>
      <c r="J888" s="25">
        <f t="shared" si="70"/>
        <v>0.52847938540065198</v>
      </c>
    </row>
    <row r="889" spans="1:10" x14ac:dyDescent="0.25">
      <c r="A889" s="1">
        <v>76018</v>
      </c>
      <c r="B889" s="3">
        <v>35.35</v>
      </c>
      <c r="C889" s="3">
        <v>8.7799999999999994</v>
      </c>
      <c r="D889" s="24">
        <f t="shared" si="66"/>
        <v>8253.1999999999989</v>
      </c>
      <c r="E889" s="22">
        <f t="shared" si="67"/>
        <v>33229</v>
      </c>
      <c r="F889" s="3">
        <v>17174.29</v>
      </c>
      <c r="G889" s="1">
        <v>940</v>
      </c>
      <c r="H889" s="24">
        <f t="shared" si="68"/>
        <v>18.270521276595744</v>
      </c>
      <c r="I889" s="25">
        <f t="shared" si="69"/>
        <v>0.48315357067621661</v>
      </c>
      <c r="J889" s="25">
        <f t="shared" si="70"/>
        <v>0.51944447194032473</v>
      </c>
    </row>
    <row r="890" spans="1:10" x14ac:dyDescent="0.25">
      <c r="A890" s="1">
        <v>76700</v>
      </c>
      <c r="B890" s="3">
        <v>21.9</v>
      </c>
      <c r="C890" s="3">
        <v>5.53</v>
      </c>
      <c r="D890" s="24">
        <f t="shared" si="66"/>
        <v>28695.170000000002</v>
      </c>
      <c r="E890" s="22">
        <f t="shared" si="67"/>
        <v>113639.09999999999</v>
      </c>
      <c r="F890" s="3">
        <v>65669.509999999995</v>
      </c>
      <c r="G890" s="1">
        <v>5189</v>
      </c>
      <c r="H890" s="24">
        <f t="shared" si="68"/>
        <v>12.655523222200808</v>
      </c>
      <c r="I890" s="25">
        <f t="shared" si="69"/>
        <v>0.42212222729676674</v>
      </c>
      <c r="J890" s="25">
        <f t="shared" si="70"/>
        <v>0.56303663602789167</v>
      </c>
    </row>
    <row r="891" spans="1:10" x14ac:dyDescent="0.25">
      <c r="A891" s="1">
        <v>76702</v>
      </c>
      <c r="B891" s="3">
        <v>21.9</v>
      </c>
      <c r="C891" s="3">
        <v>5.53</v>
      </c>
      <c r="D891" s="24">
        <f t="shared" si="66"/>
        <v>16778.02</v>
      </c>
      <c r="E891" s="22">
        <f t="shared" si="67"/>
        <v>66444.599999999991</v>
      </c>
      <c r="F891" s="3">
        <v>38516.6</v>
      </c>
      <c r="G891" s="1">
        <v>3034</v>
      </c>
      <c r="H891" s="24">
        <f t="shared" si="68"/>
        <v>12.694990112063282</v>
      </c>
      <c r="I891" s="25">
        <f t="shared" si="69"/>
        <v>0.42032008620715605</v>
      </c>
      <c r="J891" s="25">
        <f t="shared" si="70"/>
        <v>0.56439509198631233</v>
      </c>
    </row>
    <row r="892" spans="1:10" x14ac:dyDescent="0.25">
      <c r="A892" s="1">
        <v>76703</v>
      </c>
      <c r="B892" s="3">
        <v>41.7</v>
      </c>
      <c r="C892" s="3">
        <v>12.09</v>
      </c>
      <c r="D892" s="24">
        <f t="shared" si="66"/>
        <v>5174.5199999999995</v>
      </c>
      <c r="E892" s="22">
        <f t="shared" si="67"/>
        <v>17847.600000000002</v>
      </c>
      <c r="F892" s="3">
        <v>9356.09</v>
      </c>
      <c r="G892" s="1">
        <v>428</v>
      </c>
      <c r="H892" s="24">
        <f t="shared" si="68"/>
        <v>21.860023364485983</v>
      </c>
      <c r="I892" s="25">
        <f t="shared" si="69"/>
        <v>0.47577881619937695</v>
      </c>
      <c r="J892" s="25">
        <f t="shared" si="70"/>
        <v>0.44693563229939004</v>
      </c>
    </row>
    <row r="893" spans="1:10" x14ac:dyDescent="0.25">
      <c r="A893" s="1">
        <v>76704</v>
      </c>
      <c r="B893" s="3">
        <v>41.7</v>
      </c>
      <c r="C893" s="3">
        <v>12.09</v>
      </c>
      <c r="D893" s="24">
        <f t="shared" si="66"/>
        <v>3566.55</v>
      </c>
      <c r="E893" s="22">
        <f t="shared" si="67"/>
        <v>12301.5</v>
      </c>
      <c r="F893" s="3">
        <v>6329.06</v>
      </c>
      <c r="G893" s="1">
        <v>295</v>
      </c>
      <c r="H893" s="24">
        <f t="shared" si="68"/>
        <v>21.454440677966105</v>
      </c>
      <c r="I893" s="25">
        <f t="shared" si="69"/>
        <v>0.48550501971304311</v>
      </c>
      <c r="J893" s="25">
        <f t="shared" si="70"/>
        <v>0.43648029881214595</v>
      </c>
    </row>
    <row r="894" spans="1:10" x14ac:dyDescent="0.25">
      <c r="A894" s="1">
        <v>76705</v>
      </c>
      <c r="B894" s="3">
        <v>41.7</v>
      </c>
      <c r="C894" s="3">
        <v>12.09</v>
      </c>
      <c r="D894" s="24">
        <f t="shared" si="66"/>
        <v>3590.73</v>
      </c>
      <c r="E894" s="22">
        <f t="shared" si="67"/>
        <v>12384.900000000001</v>
      </c>
      <c r="F894" s="3">
        <v>5095.08</v>
      </c>
      <c r="G894" s="1">
        <v>297</v>
      </c>
      <c r="H894" s="24">
        <f t="shared" si="68"/>
        <v>17.155151515151516</v>
      </c>
      <c r="I894" s="25">
        <f t="shared" si="69"/>
        <v>0.58860547925296125</v>
      </c>
      <c r="J894" s="25">
        <f t="shared" si="70"/>
        <v>0.29525542287854173</v>
      </c>
    </row>
    <row r="895" spans="1:10" x14ac:dyDescent="0.25">
      <c r="A895" s="1">
        <v>76740</v>
      </c>
      <c r="B895" s="3">
        <v>44.3</v>
      </c>
      <c r="C895" s="3">
        <v>10.63</v>
      </c>
      <c r="D895" s="24">
        <f t="shared" si="66"/>
        <v>977.96</v>
      </c>
      <c r="E895" s="22">
        <f t="shared" si="67"/>
        <v>4075.6</v>
      </c>
      <c r="F895" s="3">
        <v>2389.25</v>
      </c>
      <c r="G895" s="1">
        <v>92</v>
      </c>
      <c r="H895" s="24">
        <f t="shared" si="68"/>
        <v>25.970108695652176</v>
      </c>
      <c r="I895" s="25">
        <f t="shared" si="69"/>
        <v>0.41376729806654228</v>
      </c>
      <c r="J895" s="25">
        <f t="shared" si="70"/>
        <v>0.59068326880820343</v>
      </c>
    </row>
    <row r="896" spans="1:10" x14ac:dyDescent="0.25">
      <c r="A896" s="1">
        <v>76877</v>
      </c>
      <c r="B896" s="3">
        <v>20.6</v>
      </c>
      <c r="C896" s="3">
        <v>4.84</v>
      </c>
      <c r="D896" s="24">
        <f t="shared" si="66"/>
        <v>159.72</v>
      </c>
      <c r="E896" s="22">
        <f t="shared" si="67"/>
        <v>679.80000000000007</v>
      </c>
      <c r="F896" s="3">
        <v>248.22</v>
      </c>
      <c r="G896" s="1">
        <v>33</v>
      </c>
      <c r="H896" s="24">
        <f t="shared" si="68"/>
        <v>7.5218181818181815</v>
      </c>
      <c r="I896" s="25">
        <f t="shared" si="69"/>
        <v>0.63486319505736988</v>
      </c>
      <c r="J896" s="25">
        <f t="shared" si="70"/>
        <v>0.35653855450809763</v>
      </c>
    </row>
    <row r="897" spans="1:10" x14ac:dyDescent="0.25">
      <c r="A897" s="1">
        <v>77101</v>
      </c>
      <c r="B897" s="3">
        <v>12.2</v>
      </c>
      <c r="C897" s="3">
        <v>2.0699999999999998</v>
      </c>
      <c r="D897" s="24">
        <f t="shared" si="66"/>
        <v>552.68999999999994</v>
      </c>
      <c r="E897" s="22">
        <f t="shared" si="67"/>
        <v>3257.3999999999996</v>
      </c>
      <c r="F897" s="3">
        <v>1534.18</v>
      </c>
      <c r="G897" s="1">
        <v>267</v>
      </c>
      <c r="H897" s="24">
        <f t="shared" si="68"/>
        <v>5.7459925093632958</v>
      </c>
      <c r="I897" s="25">
        <f t="shared" si="69"/>
        <v>0.52901700742923807</v>
      </c>
      <c r="J897" s="25">
        <f t="shared" si="70"/>
        <v>0.63974892124783278</v>
      </c>
    </row>
    <row r="898" spans="1:10" x14ac:dyDescent="0.25">
      <c r="A898" s="1">
        <v>77102</v>
      </c>
      <c r="B898" s="3">
        <v>16.850000000000001</v>
      </c>
      <c r="C898" s="3">
        <v>1.71</v>
      </c>
      <c r="D898" s="24">
        <f t="shared" si="66"/>
        <v>509.58</v>
      </c>
      <c r="E898" s="22">
        <f t="shared" si="67"/>
        <v>5021.3</v>
      </c>
      <c r="F898" s="3">
        <v>2378.7800000000002</v>
      </c>
      <c r="G898" s="1">
        <v>298</v>
      </c>
      <c r="H898" s="24">
        <f t="shared" si="68"/>
        <v>7.9824832214765111</v>
      </c>
      <c r="I898" s="25">
        <f t="shared" si="69"/>
        <v>0.52626212335450984</v>
      </c>
      <c r="J898" s="25">
        <f t="shared" si="70"/>
        <v>0.78578094653561914</v>
      </c>
    </row>
    <row r="899" spans="1:10" x14ac:dyDescent="0.25">
      <c r="A899" s="1">
        <v>77104</v>
      </c>
      <c r="B899" s="3">
        <v>19.989999999999998</v>
      </c>
      <c r="C899" s="3">
        <v>2.2000000000000002</v>
      </c>
      <c r="D899" s="24">
        <f t="shared" ref="D899:D955" si="71">+C899*G899</f>
        <v>132</v>
      </c>
      <c r="E899" s="22">
        <f t="shared" ref="E899:E955" si="72">B899*G899</f>
        <v>1199.3999999999999</v>
      </c>
      <c r="F899" s="3">
        <v>569.45000000000005</v>
      </c>
      <c r="G899" s="1">
        <v>60</v>
      </c>
      <c r="H899" s="24">
        <f t="shared" ref="H899:H955" si="73">+F899/G899</f>
        <v>9.4908333333333346</v>
      </c>
      <c r="I899" s="25">
        <f t="shared" ref="I899:I955" si="74">(B899-H899)/B899</f>
        <v>0.52522094380523587</v>
      </c>
      <c r="J899" s="25">
        <f t="shared" ref="J899:J955" si="75">(H899-C899)/H899</f>
        <v>0.76819738344016153</v>
      </c>
    </row>
    <row r="900" spans="1:10" x14ac:dyDescent="0.25">
      <c r="A900" s="1">
        <v>77105</v>
      </c>
      <c r="B900" s="3">
        <v>20.7</v>
      </c>
      <c r="C900" s="3">
        <v>1.68</v>
      </c>
      <c r="D900" s="24">
        <f t="shared" si="71"/>
        <v>115.92</v>
      </c>
      <c r="E900" s="22">
        <f t="shared" si="72"/>
        <v>1428.3</v>
      </c>
      <c r="F900" s="3">
        <v>673.78</v>
      </c>
      <c r="G900" s="1">
        <v>69</v>
      </c>
      <c r="H900" s="24">
        <f t="shared" si="73"/>
        <v>9.7649275362318839</v>
      </c>
      <c r="I900" s="25">
        <f t="shared" si="74"/>
        <v>0.52826437023034378</v>
      </c>
      <c r="J900" s="25">
        <f t="shared" si="75"/>
        <v>0.82795571254712219</v>
      </c>
    </row>
    <row r="901" spans="1:10" x14ac:dyDescent="0.25">
      <c r="A901" s="1">
        <v>77106</v>
      </c>
      <c r="B901" s="3">
        <v>16.25</v>
      </c>
      <c r="C901" s="3">
        <v>2.76</v>
      </c>
      <c r="D901" s="24">
        <f t="shared" si="71"/>
        <v>521.64</v>
      </c>
      <c r="E901" s="22">
        <f t="shared" si="72"/>
        <v>3071.25</v>
      </c>
      <c r="F901" s="3">
        <v>1473.29</v>
      </c>
      <c r="G901" s="1">
        <v>189</v>
      </c>
      <c r="H901" s="24">
        <f t="shared" si="73"/>
        <v>7.7951851851851846</v>
      </c>
      <c r="I901" s="25">
        <f t="shared" si="74"/>
        <v>0.52029629629629637</v>
      </c>
      <c r="J901" s="25">
        <f t="shared" si="75"/>
        <v>0.64593528768945696</v>
      </c>
    </row>
    <row r="902" spans="1:10" x14ac:dyDescent="0.25">
      <c r="A902" s="1">
        <v>77307</v>
      </c>
      <c r="B902" s="3">
        <v>5.2</v>
      </c>
      <c r="C902" s="3">
        <v>2.21</v>
      </c>
      <c r="D902" s="24">
        <f t="shared" si="71"/>
        <v>8733.92</v>
      </c>
      <c r="E902" s="22">
        <f t="shared" si="72"/>
        <v>20550.400000000001</v>
      </c>
      <c r="F902" s="3">
        <v>10676.1</v>
      </c>
      <c r="G902" s="1">
        <v>3952</v>
      </c>
      <c r="H902" s="24">
        <f t="shared" si="73"/>
        <v>2.7014423076923078</v>
      </c>
      <c r="I902" s="25">
        <f t="shared" si="74"/>
        <v>0.48049186390532544</v>
      </c>
      <c r="J902" s="25">
        <f t="shared" si="75"/>
        <v>0.18191849083466813</v>
      </c>
    </row>
    <row r="903" spans="1:10" x14ac:dyDescent="0.25">
      <c r="A903" s="1">
        <v>77515</v>
      </c>
      <c r="B903" s="3">
        <v>53.99</v>
      </c>
      <c r="C903" s="3">
        <v>9.36</v>
      </c>
      <c r="D903" s="24">
        <f t="shared" si="71"/>
        <v>2545.92</v>
      </c>
      <c r="E903" s="22">
        <f t="shared" si="72"/>
        <v>14685.28</v>
      </c>
      <c r="F903" s="3">
        <v>6248.2</v>
      </c>
      <c r="G903" s="1">
        <v>272</v>
      </c>
      <c r="H903" s="24">
        <f t="shared" si="73"/>
        <v>22.971323529411762</v>
      </c>
      <c r="I903" s="25">
        <f t="shared" si="74"/>
        <v>0.57452632840504236</v>
      </c>
      <c r="J903" s="25">
        <f t="shared" si="75"/>
        <v>0.59253545020966036</v>
      </c>
    </row>
    <row r="904" spans="1:10" x14ac:dyDescent="0.25">
      <c r="A904" s="1">
        <v>77516</v>
      </c>
      <c r="B904" s="3">
        <v>26.99</v>
      </c>
      <c r="C904" s="3">
        <v>4.24</v>
      </c>
      <c r="D904" s="24">
        <f t="shared" si="71"/>
        <v>703.84</v>
      </c>
      <c r="E904" s="22">
        <f t="shared" si="72"/>
        <v>4480.34</v>
      </c>
      <c r="F904" s="3">
        <v>1880.79</v>
      </c>
      <c r="G904" s="1">
        <v>166</v>
      </c>
      <c r="H904" s="24">
        <f t="shared" si="73"/>
        <v>11.330060240963855</v>
      </c>
      <c r="I904" s="25">
        <f t="shared" si="74"/>
        <v>0.58021266243186898</v>
      </c>
      <c r="J904" s="25">
        <f t="shared" si="75"/>
        <v>0.6257742757032948</v>
      </c>
    </row>
    <row r="905" spans="1:10" x14ac:dyDescent="0.25">
      <c r="A905" s="1">
        <v>77610</v>
      </c>
      <c r="B905" s="3">
        <v>19.989999999999998</v>
      </c>
      <c r="C905" s="3">
        <v>4.16</v>
      </c>
      <c r="D905" s="24">
        <f t="shared" si="71"/>
        <v>391.04</v>
      </c>
      <c r="E905" s="22">
        <f t="shared" si="72"/>
        <v>1879.06</v>
      </c>
      <c r="F905" s="3">
        <v>919.26</v>
      </c>
      <c r="G905" s="1">
        <v>94</v>
      </c>
      <c r="H905" s="24">
        <f t="shared" si="73"/>
        <v>9.7793617021276589</v>
      </c>
      <c r="I905" s="25">
        <f t="shared" si="74"/>
        <v>0.51078730854789101</v>
      </c>
      <c r="J905" s="25">
        <f t="shared" si="75"/>
        <v>0.57461436372734587</v>
      </c>
    </row>
    <row r="906" spans="1:10" x14ac:dyDescent="0.25">
      <c r="A906" s="1">
        <v>77765</v>
      </c>
      <c r="B906" s="3">
        <v>41</v>
      </c>
      <c r="C906" s="3">
        <v>20.98</v>
      </c>
      <c r="D906" s="24">
        <f t="shared" si="71"/>
        <v>4720.5</v>
      </c>
      <c r="E906" s="22">
        <f t="shared" si="72"/>
        <v>9225</v>
      </c>
      <c r="F906" s="3">
        <v>8575.1</v>
      </c>
      <c r="G906" s="1">
        <v>225</v>
      </c>
      <c r="H906" s="24">
        <f t="shared" si="73"/>
        <v>38.111555555555555</v>
      </c>
      <c r="I906" s="25">
        <f t="shared" si="74"/>
        <v>7.0449864498645015E-2</v>
      </c>
      <c r="J906" s="25">
        <f t="shared" si="75"/>
        <v>0.44951079287705098</v>
      </c>
    </row>
    <row r="907" spans="1:10" x14ac:dyDescent="0.25">
      <c r="A907" s="1">
        <v>77766</v>
      </c>
      <c r="B907" s="3">
        <v>46.85</v>
      </c>
      <c r="C907" s="3">
        <v>21.33</v>
      </c>
      <c r="D907" s="24">
        <f t="shared" si="71"/>
        <v>533.25</v>
      </c>
      <c r="E907" s="22">
        <f t="shared" si="72"/>
        <v>1171.25</v>
      </c>
      <c r="F907" s="3">
        <v>1052.8499999999999</v>
      </c>
      <c r="G907" s="1">
        <v>25</v>
      </c>
      <c r="H907" s="24">
        <f t="shared" si="73"/>
        <v>42.113999999999997</v>
      </c>
      <c r="I907" s="25">
        <f t="shared" si="74"/>
        <v>0.10108858057630746</v>
      </c>
      <c r="J907" s="25">
        <f t="shared" si="75"/>
        <v>0.49351759509901694</v>
      </c>
    </row>
    <row r="908" spans="1:10" x14ac:dyDescent="0.25">
      <c r="A908" s="1">
        <v>77767</v>
      </c>
      <c r="B908" s="3">
        <v>46.4</v>
      </c>
      <c r="C908" s="3">
        <v>26.97</v>
      </c>
      <c r="D908" s="24">
        <f t="shared" si="71"/>
        <v>188.79</v>
      </c>
      <c r="E908" s="22">
        <f t="shared" si="72"/>
        <v>324.8</v>
      </c>
      <c r="F908" s="3">
        <v>292.63</v>
      </c>
      <c r="G908" s="1">
        <v>7</v>
      </c>
      <c r="H908" s="24">
        <f t="shared" si="73"/>
        <v>41.804285714285712</v>
      </c>
      <c r="I908" s="25">
        <f t="shared" si="74"/>
        <v>9.9045566502463087E-2</v>
      </c>
      <c r="J908" s="25">
        <f t="shared" si="75"/>
        <v>0.35485083552609098</v>
      </c>
    </row>
    <row r="909" spans="1:10" x14ac:dyDescent="0.25">
      <c r="A909" s="1">
        <v>77767</v>
      </c>
      <c r="B909" s="3">
        <v>41</v>
      </c>
      <c r="C909" s="3">
        <v>22.44</v>
      </c>
      <c r="D909" s="24">
        <f t="shared" si="71"/>
        <v>381.48</v>
      </c>
      <c r="E909" s="22">
        <f t="shared" si="72"/>
        <v>697</v>
      </c>
      <c r="F909" s="3">
        <v>634.09</v>
      </c>
      <c r="G909" s="1">
        <v>17</v>
      </c>
      <c r="H909" s="24">
        <f t="shared" si="73"/>
        <v>37.299411764705887</v>
      </c>
      <c r="I909" s="25">
        <f t="shared" si="74"/>
        <v>9.0258249641319829E-2</v>
      </c>
      <c r="J909" s="25">
        <f t="shared" si="75"/>
        <v>0.39838193316406195</v>
      </c>
    </row>
    <row r="910" spans="1:10" x14ac:dyDescent="0.25">
      <c r="A910" s="1">
        <v>77768</v>
      </c>
      <c r="B910" s="3">
        <v>42.75</v>
      </c>
      <c r="C910" s="3">
        <v>24.9</v>
      </c>
      <c r="D910" s="24">
        <f t="shared" si="71"/>
        <v>224.1</v>
      </c>
      <c r="E910" s="22">
        <f t="shared" si="72"/>
        <v>384.75</v>
      </c>
      <c r="F910" s="3">
        <v>333.57</v>
      </c>
      <c r="G910" s="1">
        <v>9</v>
      </c>
      <c r="H910" s="24">
        <f t="shared" si="73"/>
        <v>37.063333333333333</v>
      </c>
      <c r="I910" s="25">
        <f t="shared" si="74"/>
        <v>0.13302144249512673</v>
      </c>
      <c r="J910" s="25">
        <f t="shared" si="75"/>
        <v>0.32817699433402286</v>
      </c>
    </row>
    <row r="911" spans="1:10" x14ac:dyDescent="0.25">
      <c r="A911" s="1">
        <v>77771</v>
      </c>
      <c r="B911" s="3">
        <v>48.55</v>
      </c>
      <c r="C911" s="3">
        <v>26.29</v>
      </c>
      <c r="D911" s="24">
        <f t="shared" si="71"/>
        <v>1524.82</v>
      </c>
      <c r="E911" s="22">
        <f t="shared" si="72"/>
        <v>2815.8999999999996</v>
      </c>
      <c r="F911" s="3">
        <v>2659.54</v>
      </c>
      <c r="G911" s="1">
        <v>58</v>
      </c>
      <c r="H911" s="24">
        <f t="shared" si="73"/>
        <v>45.854137931034479</v>
      </c>
      <c r="I911" s="25">
        <f t="shared" si="74"/>
        <v>5.5527540040484408E-2</v>
      </c>
      <c r="J911" s="25">
        <f t="shared" si="75"/>
        <v>0.42666024951683373</v>
      </c>
    </row>
    <row r="912" spans="1:10" x14ac:dyDescent="0.25">
      <c r="A912" s="1">
        <v>77772</v>
      </c>
      <c r="B912" s="3">
        <v>51.85</v>
      </c>
      <c r="C912" s="3">
        <v>26.29</v>
      </c>
      <c r="D912" s="24">
        <f t="shared" si="71"/>
        <v>1761.4299999999998</v>
      </c>
      <c r="E912" s="22">
        <f t="shared" si="72"/>
        <v>3473.9500000000003</v>
      </c>
      <c r="F912" s="3">
        <v>3226.4</v>
      </c>
      <c r="G912" s="1">
        <v>67</v>
      </c>
      <c r="H912" s="24">
        <f t="shared" si="73"/>
        <v>48.155223880597013</v>
      </c>
      <c r="I912" s="25">
        <f t="shared" si="74"/>
        <v>7.1258941550684435E-2</v>
      </c>
      <c r="J912" s="25">
        <f t="shared" si="75"/>
        <v>0.45405715348375897</v>
      </c>
    </row>
    <row r="913" spans="1:10" x14ac:dyDescent="0.25">
      <c r="A913" s="1">
        <v>77773</v>
      </c>
      <c r="B913" s="3">
        <v>70.599999999999994</v>
      </c>
      <c r="C913" s="3">
        <v>35.270000000000003</v>
      </c>
      <c r="D913" s="24">
        <f t="shared" si="71"/>
        <v>1657.69</v>
      </c>
      <c r="E913" s="22">
        <f t="shared" si="72"/>
        <v>3318.2</v>
      </c>
      <c r="F913" s="3">
        <v>3456.66</v>
      </c>
      <c r="G913" s="1">
        <v>47</v>
      </c>
      <c r="H913" s="24">
        <f t="shared" si="73"/>
        <v>73.545957446808501</v>
      </c>
      <c r="I913" s="25">
        <f t="shared" si="74"/>
        <v>-4.1727442589355623E-2</v>
      </c>
      <c r="J913" s="25">
        <f t="shared" si="75"/>
        <v>0.52043591212326334</v>
      </c>
    </row>
    <row r="914" spans="1:10" x14ac:dyDescent="0.25">
      <c r="A914" s="1">
        <v>77773</v>
      </c>
      <c r="B914" s="3">
        <v>242.35</v>
      </c>
      <c r="C914" s="3">
        <v>93.82</v>
      </c>
      <c r="D914" s="24">
        <f t="shared" si="71"/>
        <v>844.37999999999988</v>
      </c>
      <c r="E914" s="22">
        <f t="shared" si="72"/>
        <v>2181.15</v>
      </c>
      <c r="F914" s="3">
        <v>2093.31</v>
      </c>
      <c r="G914" s="1">
        <v>9</v>
      </c>
      <c r="H914" s="24">
        <f t="shared" si="73"/>
        <v>232.59</v>
      </c>
      <c r="I914" s="25">
        <f t="shared" si="74"/>
        <v>4.0272333402104357E-2</v>
      </c>
      <c r="J914" s="25">
        <f t="shared" si="75"/>
        <v>0.59662926179113462</v>
      </c>
    </row>
    <row r="915" spans="1:10" x14ac:dyDescent="0.25">
      <c r="A915" s="1">
        <v>77774</v>
      </c>
      <c r="B915" s="3">
        <v>241</v>
      </c>
      <c r="C915" s="3">
        <v>94.09</v>
      </c>
      <c r="D915" s="24">
        <f t="shared" si="71"/>
        <v>4704.5</v>
      </c>
      <c r="E915" s="22">
        <f t="shared" si="72"/>
        <v>12050</v>
      </c>
      <c r="F915" s="3">
        <v>11645</v>
      </c>
      <c r="G915" s="1">
        <v>50</v>
      </c>
      <c r="H915" s="24">
        <f t="shared" si="73"/>
        <v>232.9</v>
      </c>
      <c r="I915" s="25">
        <f t="shared" si="74"/>
        <v>3.3609958506224044E-2</v>
      </c>
      <c r="J915" s="25">
        <f t="shared" si="75"/>
        <v>0.59600686990124518</v>
      </c>
    </row>
    <row r="916" spans="1:10" x14ac:dyDescent="0.25">
      <c r="A916" s="1">
        <v>77775</v>
      </c>
      <c r="B916" s="3">
        <v>182.6</v>
      </c>
      <c r="C916" s="3">
        <v>67.31</v>
      </c>
      <c r="D916" s="24">
        <f t="shared" si="71"/>
        <v>807.72</v>
      </c>
      <c r="E916" s="22">
        <f t="shared" si="72"/>
        <v>2191.1999999999998</v>
      </c>
      <c r="F916" s="3">
        <v>2085.06</v>
      </c>
      <c r="G916" s="1">
        <v>12</v>
      </c>
      <c r="H916" s="24">
        <f t="shared" si="73"/>
        <v>173.755</v>
      </c>
      <c r="I916" s="25">
        <f t="shared" si="74"/>
        <v>4.8439211391018616E-2</v>
      </c>
      <c r="J916" s="25">
        <f t="shared" si="75"/>
        <v>0.61261546430318548</v>
      </c>
    </row>
    <row r="917" spans="1:10" x14ac:dyDescent="0.25">
      <c r="A917" s="1">
        <v>77776</v>
      </c>
      <c r="B917" s="3">
        <v>348.25</v>
      </c>
      <c r="C917" s="3">
        <v>192.07</v>
      </c>
      <c r="D917" s="24">
        <f t="shared" si="71"/>
        <v>384.14</v>
      </c>
      <c r="E917" s="22">
        <f t="shared" si="72"/>
        <v>696.5</v>
      </c>
      <c r="F917" s="3">
        <v>652.62</v>
      </c>
      <c r="G917" s="1">
        <v>2</v>
      </c>
      <c r="H917" s="24">
        <f t="shared" si="73"/>
        <v>326.31</v>
      </c>
      <c r="I917" s="25">
        <f t="shared" si="74"/>
        <v>6.3000717875089735E-2</v>
      </c>
      <c r="J917" s="25">
        <f t="shared" si="75"/>
        <v>0.41138794397965128</v>
      </c>
    </row>
    <row r="918" spans="1:10" x14ac:dyDescent="0.25">
      <c r="A918" s="1">
        <v>77787</v>
      </c>
      <c r="B918" s="3">
        <v>11.25</v>
      </c>
      <c r="C918" s="3">
        <v>3.2</v>
      </c>
      <c r="D918" s="24">
        <f t="shared" si="71"/>
        <v>192</v>
      </c>
      <c r="E918" s="22">
        <f t="shared" si="72"/>
        <v>675</v>
      </c>
      <c r="F918" s="3">
        <v>366.38</v>
      </c>
      <c r="G918" s="1">
        <v>60</v>
      </c>
      <c r="H918" s="24">
        <f t="shared" si="73"/>
        <v>6.1063333333333336</v>
      </c>
      <c r="I918" s="25">
        <f t="shared" si="74"/>
        <v>0.4572148148148148</v>
      </c>
      <c r="J918" s="25">
        <f t="shared" si="75"/>
        <v>0.47595392761613625</v>
      </c>
    </row>
    <row r="919" spans="1:10" x14ac:dyDescent="0.25">
      <c r="A919" s="1">
        <v>78440</v>
      </c>
      <c r="B919" s="3">
        <v>13.49</v>
      </c>
      <c r="C919" s="3">
        <v>2.73</v>
      </c>
      <c r="D919" s="24">
        <f t="shared" si="71"/>
        <v>226.59</v>
      </c>
      <c r="E919" s="22">
        <f t="shared" si="72"/>
        <v>1119.67</v>
      </c>
      <c r="F919" s="3">
        <v>550.20000000000005</v>
      </c>
      <c r="G919" s="1">
        <v>83</v>
      </c>
      <c r="H919" s="24">
        <f t="shared" si="73"/>
        <v>6.6289156626506029</v>
      </c>
      <c r="I919" s="25">
        <f t="shared" si="74"/>
        <v>0.50860521403627856</v>
      </c>
      <c r="J919" s="25">
        <f t="shared" si="75"/>
        <v>0.58816793893129771</v>
      </c>
    </row>
    <row r="920" spans="1:10" x14ac:dyDescent="0.25">
      <c r="A920" s="1">
        <v>84328</v>
      </c>
      <c r="B920" s="3">
        <v>16.989999999999998</v>
      </c>
      <c r="C920" s="3">
        <v>4</v>
      </c>
      <c r="D920" s="24">
        <f t="shared" si="71"/>
        <v>328</v>
      </c>
      <c r="E920" s="22">
        <f t="shared" si="72"/>
        <v>1393.1799999999998</v>
      </c>
      <c r="F920" s="3">
        <v>733.06</v>
      </c>
      <c r="G920" s="1">
        <v>82</v>
      </c>
      <c r="H920" s="24">
        <f t="shared" si="73"/>
        <v>8.9397560975609753</v>
      </c>
      <c r="I920" s="25">
        <f t="shared" si="74"/>
        <v>0.47382247807174949</v>
      </c>
      <c r="J920" s="25">
        <f t="shared" si="75"/>
        <v>0.5525604998226612</v>
      </c>
    </row>
    <row r="921" spans="1:10" x14ac:dyDescent="0.25">
      <c r="A921" s="1">
        <v>79820.846153846098</v>
      </c>
      <c r="B921" s="3">
        <v>141.98417582417599</v>
      </c>
      <c r="C921" s="3">
        <v>61.789450549450599</v>
      </c>
      <c r="D921" s="24">
        <f t="shared" si="71"/>
        <v>3955.8828450670226</v>
      </c>
      <c r="E921" s="22">
        <f t="shared" si="72"/>
        <v>9090.1077840840553</v>
      </c>
      <c r="F921" s="3">
        <v>2448.9991208791198</v>
      </c>
      <c r="G921" s="1">
        <v>64.021978021978001</v>
      </c>
      <c r="H921" s="24">
        <f t="shared" si="73"/>
        <v>38.252475111568828</v>
      </c>
      <c r="I921" s="25">
        <f t="shared" si="74"/>
        <v>0.73058634957364388</v>
      </c>
      <c r="J921" s="25">
        <f t="shared" si="75"/>
        <v>-0.61530594737289046</v>
      </c>
    </row>
    <row r="922" spans="1:10" x14ac:dyDescent="0.25">
      <c r="A922" s="1">
        <v>80025.178021978005</v>
      </c>
      <c r="B922" s="3">
        <v>147.54463736263699</v>
      </c>
      <c r="C922" s="3">
        <v>63.926043956043998</v>
      </c>
      <c r="D922" s="24">
        <f t="shared" si="71"/>
        <v>4316.9046738316638</v>
      </c>
      <c r="E922" s="22">
        <f t="shared" si="72"/>
        <v>9963.640720009631</v>
      </c>
      <c r="F922" s="3">
        <v>2491.9002417582401</v>
      </c>
      <c r="G922" s="1">
        <v>67.529670329670296</v>
      </c>
      <c r="H922" s="24">
        <f t="shared" si="73"/>
        <v>36.900820477771262</v>
      </c>
      <c r="I922" s="25">
        <f t="shared" si="74"/>
        <v>0.74990063253145567</v>
      </c>
      <c r="J922" s="25">
        <f t="shared" si="75"/>
        <v>-0.7323745956963883</v>
      </c>
    </row>
    <row r="923" spans="1:10" x14ac:dyDescent="0.25">
      <c r="A923" s="1">
        <v>80229.509890109897</v>
      </c>
      <c r="B923" s="3">
        <v>153.10509890109901</v>
      </c>
      <c r="C923" s="3">
        <v>66.062637362637403</v>
      </c>
      <c r="D923" s="24">
        <f t="shared" si="71"/>
        <v>4692.9155271102527</v>
      </c>
      <c r="E923" s="22">
        <f t="shared" si="72"/>
        <v>10876.182432266638</v>
      </c>
      <c r="F923" s="3">
        <v>2534.8013626373599</v>
      </c>
      <c r="G923" s="1">
        <v>71.037362637362605</v>
      </c>
      <c r="H923" s="24">
        <f t="shared" si="73"/>
        <v>35.682650207289129</v>
      </c>
      <c r="I923" s="25">
        <f t="shared" si="74"/>
        <v>0.76694015768645973</v>
      </c>
      <c r="J923" s="25">
        <f t="shared" si="75"/>
        <v>-0.85139380003625276</v>
      </c>
    </row>
    <row r="924" spans="1:10" x14ac:dyDescent="0.25">
      <c r="A924" s="1">
        <v>80433.841758241804</v>
      </c>
      <c r="B924" s="3">
        <v>158.66556043956001</v>
      </c>
      <c r="C924" s="3">
        <v>68.199230769230795</v>
      </c>
      <c r="D924" s="24">
        <f t="shared" si="71"/>
        <v>5083.9154049027948</v>
      </c>
      <c r="E924" s="22">
        <f t="shared" si="72"/>
        <v>11827.732920854945</v>
      </c>
      <c r="F924" s="3">
        <v>2577.7024835164798</v>
      </c>
      <c r="G924" s="1">
        <v>74.545054945055</v>
      </c>
      <c r="H924" s="24">
        <f t="shared" si="73"/>
        <v>34.579121115631743</v>
      </c>
      <c r="I924" s="25">
        <f t="shared" si="74"/>
        <v>0.78206284325448261</v>
      </c>
      <c r="J924" s="25">
        <f t="shared" si="75"/>
        <v>-0.97226617013122518</v>
      </c>
    </row>
    <row r="925" spans="1:10" x14ac:dyDescent="0.25">
      <c r="A925" s="1">
        <v>80638.173626373595</v>
      </c>
      <c r="B925" s="3">
        <v>164.226021978022</v>
      </c>
      <c r="C925" s="3">
        <v>70.3358241758242</v>
      </c>
      <c r="D925" s="24">
        <f t="shared" si="71"/>
        <v>5489.9043072092791</v>
      </c>
      <c r="E925" s="22">
        <f t="shared" si="72"/>
        <v>12818.292185774673</v>
      </c>
      <c r="F925" s="3">
        <v>2620.6036043956001</v>
      </c>
      <c r="G925" s="1">
        <v>78.052747252747295</v>
      </c>
      <c r="H925" s="24">
        <f t="shared" si="73"/>
        <v>33.574777270935336</v>
      </c>
      <c r="I925" s="25">
        <f t="shared" si="74"/>
        <v>0.79555750747327625</v>
      </c>
      <c r="J925" s="25">
        <f t="shared" si="75"/>
        <v>-1.0949006931078522</v>
      </c>
    </row>
    <row r="926" spans="1:10" x14ac:dyDescent="0.25">
      <c r="A926" s="1">
        <v>80842.505494505502</v>
      </c>
      <c r="B926" s="3">
        <v>169.786483516483</v>
      </c>
      <c r="C926" s="3">
        <v>72.472417582417606</v>
      </c>
      <c r="D926" s="24">
        <f t="shared" si="71"/>
        <v>5910.882234029712</v>
      </c>
      <c r="E926" s="22">
        <f t="shared" si="72"/>
        <v>13847.860227025687</v>
      </c>
      <c r="F926" s="3">
        <v>2663.5047252747199</v>
      </c>
      <c r="G926" s="1">
        <v>81.560439560439605</v>
      </c>
      <c r="H926" s="24">
        <f t="shared" si="73"/>
        <v>32.656821611425407</v>
      </c>
      <c r="I926" s="25">
        <f t="shared" si="74"/>
        <v>0.80765947362202684</v>
      </c>
      <c r="J926" s="25">
        <f t="shared" si="75"/>
        <v>-1.2192122198769706</v>
      </c>
    </row>
    <row r="927" spans="1:10" x14ac:dyDescent="0.25">
      <c r="A927" s="1">
        <v>81046.837362637394</v>
      </c>
      <c r="B927" s="3">
        <v>175.346945054945</v>
      </c>
      <c r="C927" s="3">
        <v>74.609010989010997</v>
      </c>
      <c r="D927" s="24">
        <f t="shared" si="71"/>
        <v>6346.8491853640899</v>
      </c>
      <c r="E927" s="22">
        <f t="shared" si="72"/>
        <v>14916.437044608139</v>
      </c>
      <c r="F927" s="3">
        <v>2706.4058461538498</v>
      </c>
      <c r="G927" s="1">
        <v>85.0681318681319</v>
      </c>
      <c r="H927" s="24">
        <f t="shared" si="73"/>
        <v>31.814567767271257</v>
      </c>
      <c r="I927" s="25">
        <f t="shared" si="74"/>
        <v>0.81856217821586708</v>
      </c>
      <c r="J927" s="25">
        <f t="shared" si="75"/>
        <v>-1.3451210003790735</v>
      </c>
    </row>
    <row r="928" spans="1:10" x14ac:dyDescent="0.25">
      <c r="A928" s="1">
        <v>81251.169230769199</v>
      </c>
      <c r="B928" s="3">
        <v>180.90740659340599</v>
      </c>
      <c r="C928" s="3">
        <v>76.745604395604403</v>
      </c>
      <c r="D928" s="24">
        <f t="shared" si="71"/>
        <v>6797.8051612124164</v>
      </c>
      <c r="E928" s="22">
        <f t="shared" si="72"/>
        <v>16024.022638521868</v>
      </c>
      <c r="F928" s="3">
        <v>2749.3069670329701</v>
      </c>
      <c r="G928" s="1">
        <v>88.575824175824195</v>
      </c>
      <c r="H928" s="24">
        <f t="shared" si="73"/>
        <v>31.039022132896658</v>
      </c>
      <c r="I928" s="25">
        <f t="shared" si="74"/>
        <v>0.82842591844424784</v>
      </c>
      <c r="J928" s="25">
        <f t="shared" si="75"/>
        <v>-1.4725522623428813</v>
      </c>
    </row>
    <row r="929" spans="1:10" x14ac:dyDescent="0.25">
      <c r="A929" s="1">
        <v>81455.501098901106</v>
      </c>
      <c r="B929" s="3">
        <v>186.46786813186799</v>
      </c>
      <c r="C929" s="3">
        <v>78.882197802197794</v>
      </c>
      <c r="D929" s="24">
        <f t="shared" si="71"/>
        <v>7263.7501615746896</v>
      </c>
      <c r="E929" s="22">
        <f t="shared" si="72"/>
        <v>17170.617008767047</v>
      </c>
      <c r="F929" s="3">
        <v>2792.2080879120899</v>
      </c>
      <c r="G929" s="1">
        <v>92.083516483516505</v>
      </c>
      <c r="H929" s="24">
        <f t="shared" si="73"/>
        <v>30.322561458780864</v>
      </c>
      <c r="I929" s="25">
        <f t="shared" si="74"/>
        <v>0.83738452226344395</v>
      </c>
      <c r="J929" s="25">
        <f t="shared" si="75"/>
        <v>-1.6014358288770139</v>
      </c>
    </row>
    <row r="930" spans="1:10" x14ac:dyDescent="0.25">
      <c r="A930" s="1">
        <v>81659.832967032999</v>
      </c>
      <c r="B930" s="3">
        <v>192.02832967032899</v>
      </c>
      <c r="C930" s="3">
        <v>81.0187912087912</v>
      </c>
      <c r="D930" s="24">
        <f t="shared" si="71"/>
        <v>7744.6841864509115</v>
      </c>
      <c r="E930" s="22">
        <f t="shared" si="72"/>
        <v>18356.220155343493</v>
      </c>
      <c r="F930" s="3">
        <v>2835.1092087912102</v>
      </c>
      <c r="G930" s="1">
        <v>95.5912087912088</v>
      </c>
      <c r="H930" s="24">
        <f t="shared" si="73"/>
        <v>29.658681427323323</v>
      </c>
      <c r="I930" s="25">
        <f t="shared" si="74"/>
        <v>0.84555048998113536</v>
      </c>
      <c r="J930" s="25">
        <f t="shared" si="75"/>
        <v>-1.7317057707815668</v>
      </c>
    </row>
    <row r="931" spans="1:10" x14ac:dyDescent="0.25">
      <c r="A931" s="1">
        <v>81864.164835164804</v>
      </c>
      <c r="B931" s="3">
        <v>197.58879120879101</v>
      </c>
      <c r="C931" s="3">
        <v>83.155384615384705</v>
      </c>
      <c r="D931" s="24">
        <f t="shared" si="71"/>
        <v>8240.6072358410911</v>
      </c>
      <c r="E931" s="22">
        <f t="shared" si="72"/>
        <v>19580.832078251398</v>
      </c>
      <c r="F931" s="3">
        <v>2878.0103296703301</v>
      </c>
      <c r="G931" s="1">
        <v>99.098901098901095</v>
      </c>
      <c r="H931" s="24">
        <f t="shared" si="73"/>
        <v>29.041798624972284</v>
      </c>
      <c r="I931" s="25">
        <f t="shared" si="74"/>
        <v>0.85301899744766407</v>
      </c>
      <c r="J931" s="25">
        <f t="shared" si="75"/>
        <v>-1.8633000899566035</v>
      </c>
    </row>
    <row r="932" spans="1:10" x14ac:dyDescent="0.25">
      <c r="A932" s="1">
        <v>82068.496703296696</v>
      </c>
      <c r="B932" s="3">
        <v>203.14925274725201</v>
      </c>
      <c r="C932" s="3">
        <v>85.291978021978096</v>
      </c>
      <c r="D932" s="24">
        <f t="shared" si="71"/>
        <v>8751.5193097451738</v>
      </c>
      <c r="E932" s="22">
        <f t="shared" si="72"/>
        <v>20844.452777490485</v>
      </c>
      <c r="F932" s="3">
        <v>2920.9114505494499</v>
      </c>
      <c r="G932" s="1">
        <v>102.60659340659301</v>
      </c>
      <c r="H932" s="24">
        <f t="shared" si="73"/>
        <v>28.467093132845068</v>
      </c>
      <c r="I932" s="25">
        <f t="shared" si="74"/>
        <v>0.85987104186761454</v>
      </c>
      <c r="J932" s="25">
        <f t="shared" si="75"/>
        <v>-1.9961604307103982</v>
      </c>
    </row>
    <row r="933" spans="1:10" x14ac:dyDescent="0.25">
      <c r="A933" s="1">
        <v>82272.828571428603</v>
      </c>
      <c r="B933" s="3">
        <v>208.709714285714</v>
      </c>
      <c r="C933" s="3">
        <v>87.428571428571502</v>
      </c>
      <c r="D933" s="24">
        <f t="shared" si="71"/>
        <v>9277.4204081632979</v>
      </c>
      <c r="E933" s="22">
        <f t="shared" si="72"/>
        <v>22147.082253061253</v>
      </c>
      <c r="F933" s="3">
        <v>2963.8125714285702</v>
      </c>
      <c r="G933" s="1">
        <v>106.114285714286</v>
      </c>
      <c r="H933" s="24">
        <f t="shared" si="73"/>
        <v>27.930382337102767</v>
      </c>
      <c r="I933" s="25">
        <f t="shared" si="74"/>
        <v>0.86617593516098934</v>
      </c>
      <c r="J933" s="25">
        <f t="shared" si="75"/>
        <v>-2.1302318161406348</v>
      </c>
    </row>
    <row r="934" spans="1:10" x14ac:dyDescent="0.25">
      <c r="A934" s="1">
        <v>82477.160439560394</v>
      </c>
      <c r="B934" s="3">
        <v>214.27017582417599</v>
      </c>
      <c r="C934" s="3">
        <v>89.565164835164893</v>
      </c>
      <c r="D934" s="24">
        <f t="shared" si="71"/>
        <v>9818.3105310952815</v>
      </c>
      <c r="E934" s="22">
        <f t="shared" si="72"/>
        <v>23488.720504963181</v>
      </c>
      <c r="F934" s="3">
        <v>3006.7136923076901</v>
      </c>
      <c r="G934" s="1">
        <v>109.62197802197799</v>
      </c>
      <c r="H934" s="24">
        <f t="shared" si="73"/>
        <v>27.428018966277705</v>
      </c>
      <c r="I934" s="25">
        <f t="shared" si="74"/>
        <v>0.87199329603022147</v>
      </c>
      <c r="J934" s="25">
        <f t="shared" si="75"/>
        <v>-2.2654624070839304</v>
      </c>
    </row>
    <row r="935" spans="1:10" x14ac:dyDescent="0.25">
      <c r="A935" s="1">
        <v>82681.492307692301</v>
      </c>
      <c r="B935" s="3">
        <v>219.83063736263699</v>
      </c>
      <c r="C935" s="3">
        <v>91.701758241758299</v>
      </c>
      <c r="D935" s="24">
        <f t="shared" si="71"/>
        <v>10374.189678541215</v>
      </c>
      <c r="E935" s="22">
        <f t="shared" si="72"/>
        <v>24869.36753319636</v>
      </c>
      <c r="F935" s="3">
        <v>3049.6148131868099</v>
      </c>
      <c r="G935" s="1">
        <v>113.12967032967001</v>
      </c>
      <c r="H935" s="24">
        <f t="shared" si="73"/>
        <v>26.956808097291884</v>
      </c>
      <c r="I935" s="25">
        <f t="shared" si="74"/>
        <v>0.87737465341182908</v>
      </c>
      <c r="J935" s="25">
        <f t="shared" si="75"/>
        <v>-2.4018032814118961</v>
      </c>
    </row>
    <row r="936" spans="1:10" x14ac:dyDescent="0.25">
      <c r="A936" s="1">
        <v>82885.824175824193</v>
      </c>
      <c r="B936" s="3">
        <v>225.39109890109901</v>
      </c>
      <c r="C936" s="3">
        <v>93.838351648351605</v>
      </c>
      <c r="D936" s="24">
        <f t="shared" si="71"/>
        <v>10945.057850501176</v>
      </c>
      <c r="E936" s="22">
        <f t="shared" si="72"/>
        <v>26289.023337761235</v>
      </c>
      <c r="F936" s="3">
        <v>3092.5159340659302</v>
      </c>
      <c r="G936" s="1">
        <v>116.637362637363</v>
      </c>
      <c r="H936" s="24">
        <f t="shared" si="73"/>
        <v>26.513939136988768</v>
      </c>
      <c r="I936" s="25">
        <f t="shared" si="74"/>
        <v>0.88236474614011706</v>
      </c>
      <c r="J936" s="25">
        <f t="shared" si="75"/>
        <v>-2.5392082316972906</v>
      </c>
    </row>
    <row r="937" spans="1:10" x14ac:dyDescent="0.25">
      <c r="A937" s="1">
        <v>83090.156043955998</v>
      </c>
      <c r="B937" s="3">
        <v>230.95156043956001</v>
      </c>
      <c r="C937" s="3">
        <v>95.974945054945096</v>
      </c>
      <c r="D937" s="24">
        <f t="shared" si="71"/>
        <v>11530.915046975013</v>
      </c>
      <c r="E937" s="22">
        <f t="shared" si="72"/>
        <v>27747.687918657128</v>
      </c>
      <c r="F937" s="3">
        <v>3135.41705494505</v>
      </c>
      <c r="G937" s="1">
        <v>120.14505494505499</v>
      </c>
      <c r="H937" s="24">
        <f t="shared" si="73"/>
        <v>26.096929718655055</v>
      </c>
      <c r="I937" s="25">
        <f t="shared" si="74"/>
        <v>0.88700258327336734</v>
      </c>
      <c r="J937" s="25">
        <f t="shared" si="75"/>
        <v>-2.6776335794911019</v>
      </c>
    </row>
    <row r="938" spans="1:10" x14ac:dyDescent="0.25">
      <c r="A938" s="1">
        <v>83294.487912087905</v>
      </c>
      <c r="B938" s="3">
        <v>236.51202197802201</v>
      </c>
      <c r="C938" s="3">
        <v>98.111538461538501</v>
      </c>
      <c r="D938" s="24">
        <f t="shared" si="71"/>
        <v>12131.761267962886</v>
      </c>
      <c r="E938" s="22">
        <f t="shared" si="72"/>
        <v>29245.361275884734</v>
      </c>
      <c r="F938" s="3">
        <v>3178.3181758241699</v>
      </c>
      <c r="G938" s="1">
        <v>123.652747252748</v>
      </c>
      <c r="H938" s="24">
        <f t="shared" si="73"/>
        <v>25.703579147559427</v>
      </c>
      <c r="I938" s="25">
        <f t="shared" si="74"/>
        <v>0.8913223144743655</v>
      </c>
      <c r="J938" s="25">
        <f t="shared" si="75"/>
        <v>-2.8170380046412431</v>
      </c>
    </row>
    <row r="939" spans="1:10" x14ac:dyDescent="0.25">
      <c r="A939" s="1">
        <v>83498.819780219797</v>
      </c>
      <c r="B939" s="3">
        <v>242.072483516483</v>
      </c>
      <c r="C939" s="3">
        <v>100.24813186813201</v>
      </c>
      <c r="D939" s="24">
        <f t="shared" si="71"/>
        <v>12747.596513464619</v>
      </c>
      <c r="E939" s="22">
        <f t="shared" si="72"/>
        <v>30782.043409443344</v>
      </c>
      <c r="F939" s="3">
        <v>3221.2192967033002</v>
      </c>
      <c r="G939" s="1">
        <v>127.16043956044</v>
      </c>
      <c r="H939" s="24">
        <f t="shared" si="73"/>
        <v>25.331929551660902</v>
      </c>
      <c r="I939" s="25">
        <f t="shared" si="74"/>
        <v>0.89535394860384443</v>
      </c>
      <c r="J939" s="25">
        <f t="shared" si="75"/>
        <v>-2.9573823882499775</v>
      </c>
    </row>
    <row r="940" spans="1:10" x14ac:dyDescent="0.25">
      <c r="A940" s="1">
        <v>83703.151648351602</v>
      </c>
      <c r="B940" s="3">
        <v>247.632945054945</v>
      </c>
      <c r="C940" s="3">
        <v>102.384725274725</v>
      </c>
      <c r="D940" s="24">
        <f t="shared" si="71"/>
        <v>13378.420783480235</v>
      </c>
      <c r="E940" s="22">
        <f t="shared" si="72"/>
        <v>32357.734319333442</v>
      </c>
      <c r="F940" s="3">
        <v>3264.12041758242</v>
      </c>
      <c r="G940" s="1">
        <v>130.66813186813201</v>
      </c>
      <c r="H940" s="24">
        <f t="shared" si="73"/>
        <v>24.980233289602037</v>
      </c>
      <c r="I940" s="25">
        <f t="shared" si="74"/>
        <v>0.89912395023182634</v>
      </c>
      <c r="J940" s="25">
        <f t="shared" si="75"/>
        <v>-3.0986296680160468</v>
      </c>
    </row>
    <row r="941" spans="1:10" x14ac:dyDescent="0.25">
      <c r="A941" s="1">
        <v>83907.483516483495</v>
      </c>
      <c r="B941" s="3">
        <v>253.193406593406</v>
      </c>
      <c r="C941" s="3">
        <v>104.521318681319</v>
      </c>
      <c r="D941" s="24">
        <f t="shared" si="71"/>
        <v>14024.234078010031</v>
      </c>
      <c r="E941" s="22">
        <f t="shared" si="72"/>
        <v>33972.434005555013</v>
      </c>
      <c r="F941" s="3">
        <v>3307.0215384615399</v>
      </c>
      <c r="G941" s="1">
        <v>134.175824175825</v>
      </c>
      <c r="H941" s="24">
        <f t="shared" si="73"/>
        <v>24.646925470925328</v>
      </c>
      <c r="I941" s="25">
        <f t="shared" si="74"/>
        <v>0.90265573735691729</v>
      </c>
      <c r="J941" s="25">
        <f t="shared" si="75"/>
        <v>-3.2407447048361981</v>
      </c>
    </row>
    <row r="942" spans="1:10" x14ac:dyDescent="0.25">
      <c r="A942" s="1">
        <v>84111.815384615402</v>
      </c>
      <c r="B942" s="3">
        <v>258.75386813186799</v>
      </c>
      <c r="C942" s="3">
        <v>106.657912087912</v>
      </c>
      <c r="D942" s="24">
        <f t="shared" si="71"/>
        <v>14685.036397053538</v>
      </c>
      <c r="E942" s="22">
        <f t="shared" si="72"/>
        <v>35626.142468107828</v>
      </c>
      <c r="F942" s="3">
        <v>3349.9226593406602</v>
      </c>
      <c r="G942" s="1">
        <v>137.683516483517</v>
      </c>
      <c r="H942" s="24">
        <f t="shared" si="73"/>
        <v>24.330600676818868</v>
      </c>
      <c r="I942" s="25">
        <f t="shared" si="74"/>
        <v>0.90597009871783118</v>
      </c>
      <c r="J942" s="25">
        <f t="shared" si="75"/>
        <v>-3.3836941596567724</v>
      </c>
    </row>
    <row r="943" spans="1:10" x14ac:dyDescent="0.25">
      <c r="A943" s="1">
        <v>84316.147252747294</v>
      </c>
      <c r="B943" s="3">
        <v>264.31432967032902</v>
      </c>
      <c r="C943" s="3">
        <v>108.794505494505</v>
      </c>
      <c r="D943" s="24">
        <f t="shared" si="71"/>
        <v>15360.82774061099</v>
      </c>
      <c r="E943" s="22">
        <f t="shared" si="72"/>
        <v>37318.859706991869</v>
      </c>
      <c r="F943" s="3">
        <v>3392.82378021978</v>
      </c>
      <c r="G943" s="1">
        <v>141.19120879120899</v>
      </c>
      <c r="H943" s="24">
        <f t="shared" si="73"/>
        <v>24.029993150898129</v>
      </c>
      <c r="I943" s="25">
        <f t="shared" si="74"/>
        <v>0.90908554530180041</v>
      </c>
      <c r="J943" s="25">
        <f t="shared" si="75"/>
        <v>-3.5274463796690165</v>
      </c>
    </row>
    <row r="944" spans="1:10" x14ac:dyDescent="0.25">
      <c r="A944" s="1">
        <v>84520.479120879099</v>
      </c>
      <c r="B944" s="3">
        <v>269.87479120879101</v>
      </c>
      <c r="C944" s="3">
        <v>110.93109890109901</v>
      </c>
      <c r="D944" s="24">
        <f t="shared" si="71"/>
        <v>16051.608108682529</v>
      </c>
      <c r="E944" s="22">
        <f t="shared" si="72"/>
        <v>39050.585722207405</v>
      </c>
      <c r="F944" s="3">
        <v>3435.7249010988999</v>
      </c>
      <c r="G944" s="1">
        <v>144.69890109890099</v>
      </c>
      <c r="H944" s="24">
        <f t="shared" si="73"/>
        <v>23.743959871199014</v>
      </c>
      <c r="I944" s="25">
        <f t="shared" si="74"/>
        <v>0.9120186077223148</v>
      </c>
      <c r="J944" s="25">
        <f t="shared" si="75"/>
        <v>-3.671971293030039</v>
      </c>
    </row>
    <row r="945" spans="1:10" x14ac:dyDescent="0.25">
      <c r="A945" s="1">
        <v>84724.810989011006</v>
      </c>
      <c r="B945" s="3">
        <v>275.43525274725198</v>
      </c>
      <c r="C945" s="3">
        <v>113.067692307692</v>
      </c>
      <c r="D945" s="24">
        <f t="shared" si="71"/>
        <v>16757.377501267983</v>
      </c>
      <c r="E945" s="22">
        <f t="shared" si="72"/>
        <v>40821.320513754428</v>
      </c>
      <c r="F945" s="3">
        <v>3478.6260219780202</v>
      </c>
      <c r="G945" s="1">
        <v>148.20659340659401</v>
      </c>
      <c r="H945" s="24">
        <f t="shared" si="73"/>
        <v>23.471466026040169</v>
      </c>
      <c r="I945" s="25">
        <f t="shared" si="74"/>
        <v>0.91478408884872009</v>
      </c>
      <c r="J945" s="25">
        <f t="shared" si="75"/>
        <v>-3.8172403113742557</v>
      </c>
    </row>
    <row r="946" spans="1:10" x14ac:dyDescent="0.25">
      <c r="A946" s="1">
        <v>84929.142857142899</v>
      </c>
      <c r="B946" s="3">
        <v>280.99571428571397</v>
      </c>
      <c r="C946" s="3">
        <v>115.204285714286</v>
      </c>
      <c r="D946" s="24">
        <f t="shared" si="71"/>
        <v>17478.135918367425</v>
      </c>
      <c r="E946" s="22">
        <f t="shared" si="72"/>
        <v>42631.064081632685</v>
      </c>
      <c r="F946" s="3">
        <v>3521.52714285714</v>
      </c>
      <c r="G946" s="1">
        <v>151.71428571428601</v>
      </c>
      <c r="H946" s="24">
        <f t="shared" si="73"/>
        <v>23.211572504708034</v>
      </c>
      <c r="I946" s="25">
        <f t="shared" si="74"/>
        <v>0.91739527927067699</v>
      </c>
      <c r="J946" s="25">
        <f t="shared" si="75"/>
        <v>-3.9632262394509881</v>
      </c>
    </row>
    <row r="947" spans="1:10" x14ac:dyDescent="0.25">
      <c r="A947" s="1">
        <v>85133.474725274704</v>
      </c>
      <c r="B947" s="3">
        <v>286.55617582417602</v>
      </c>
      <c r="C947" s="3">
        <v>117.34087912087899</v>
      </c>
      <c r="D947" s="24">
        <f t="shared" si="71"/>
        <v>18213.883359980657</v>
      </c>
      <c r="E947" s="22">
        <f t="shared" si="72"/>
        <v>44479.816425842313</v>
      </c>
      <c r="F947" s="3">
        <v>3564.4282637362599</v>
      </c>
      <c r="G947" s="1">
        <v>155.221978021978</v>
      </c>
      <c r="H947" s="24">
        <f t="shared" si="73"/>
        <v>22.963425084246573</v>
      </c>
      <c r="I947" s="25">
        <f t="shared" si="74"/>
        <v>0.91986414175789255</v>
      </c>
      <c r="J947" s="25">
        <f t="shared" si="75"/>
        <v>-4.1099031912873265</v>
      </c>
    </row>
    <row r="948" spans="1:10" x14ac:dyDescent="0.25">
      <c r="A948" s="1">
        <v>85337.806593406596</v>
      </c>
      <c r="B948" s="3">
        <v>292.11663736263699</v>
      </c>
      <c r="C948" s="3">
        <v>119.477472527473</v>
      </c>
      <c r="D948" s="24">
        <f t="shared" si="71"/>
        <v>18964.619826108112</v>
      </c>
      <c r="E948" s="22">
        <f t="shared" si="72"/>
        <v>46367.577546383422</v>
      </c>
      <c r="F948" s="3">
        <v>3607.3293846153801</v>
      </c>
      <c r="G948" s="1">
        <v>158.72967032967099</v>
      </c>
      <c r="H948" s="24">
        <f t="shared" si="73"/>
        <v>22.726245049984644</v>
      </c>
      <c r="I948" s="25">
        <f t="shared" si="74"/>
        <v>0.92220146974452533</v>
      </c>
      <c r="J948" s="25">
        <f t="shared" si="75"/>
        <v>-4.2572465123337091</v>
      </c>
    </row>
    <row r="949" spans="1:10" x14ac:dyDescent="0.25">
      <c r="A949" s="1">
        <v>85542.138461538503</v>
      </c>
      <c r="B949" s="3">
        <v>297.67709890109899</v>
      </c>
      <c r="C949" s="3">
        <v>121.61406593406601</v>
      </c>
      <c r="D949" s="24">
        <f t="shared" si="71"/>
        <v>19730.345316749241</v>
      </c>
      <c r="E949" s="22">
        <f t="shared" si="72"/>
        <v>48294.347443255763</v>
      </c>
      <c r="F949" s="3">
        <v>3650.2305054945</v>
      </c>
      <c r="G949" s="1">
        <v>162.23736263736299</v>
      </c>
      <c r="H949" s="24">
        <f t="shared" si="73"/>
        <v>22.499321032810343</v>
      </c>
      <c r="I949" s="25">
        <f t="shared" si="74"/>
        <v>0.92441702396365555</v>
      </c>
      <c r="J949" s="25">
        <f t="shared" si="75"/>
        <v>-4.4052327070989596</v>
      </c>
    </row>
    <row r="950" spans="1:10" x14ac:dyDescent="0.25">
      <c r="A950" s="1">
        <v>85746.470329670294</v>
      </c>
      <c r="B950" s="3">
        <v>303.23756043956001</v>
      </c>
      <c r="C950" s="3">
        <v>123.750659340659</v>
      </c>
      <c r="D950" s="24">
        <f t="shared" si="71"/>
        <v>20511.059831904309</v>
      </c>
      <c r="E950" s="22">
        <f t="shared" si="72"/>
        <v>50260.126116459309</v>
      </c>
      <c r="F950" s="3">
        <v>3693.1316263736198</v>
      </c>
      <c r="G950" s="1">
        <v>165.74505494505499</v>
      </c>
      <c r="H950" s="24">
        <f t="shared" si="73"/>
        <v>22.282001882939461</v>
      </c>
      <c r="I950" s="25">
        <f t="shared" si="74"/>
        <v>0.92651965063087682</v>
      </c>
      <c r="J950" s="25">
        <f t="shared" si="75"/>
        <v>-4.5538393718299828</v>
      </c>
    </row>
    <row r="951" spans="1:10" x14ac:dyDescent="0.25">
      <c r="A951" s="1">
        <v>85950.802197802201</v>
      </c>
      <c r="B951" s="3">
        <v>308.79802197802201</v>
      </c>
      <c r="C951" s="3">
        <v>125.887252747253</v>
      </c>
      <c r="D951" s="24">
        <f t="shared" si="71"/>
        <v>21306.763371573619</v>
      </c>
      <c r="E951" s="22">
        <f t="shared" si="72"/>
        <v>52264.913565994684</v>
      </c>
      <c r="F951" s="3">
        <v>3736.0327472527401</v>
      </c>
      <c r="G951" s="1">
        <v>169.25274725274801</v>
      </c>
      <c r="H951" s="24">
        <f t="shared" si="73"/>
        <v>22.073690429814171</v>
      </c>
      <c r="I951" s="25">
        <f t="shared" si="74"/>
        <v>0.92851738398963835</v>
      </c>
      <c r="J951" s="25">
        <f t="shared" si="75"/>
        <v>-4.7030451318290405</v>
      </c>
    </row>
    <row r="952" spans="1:10" x14ac:dyDescent="0.25">
      <c r="A952" s="1">
        <v>86155.134065934093</v>
      </c>
      <c r="B952" s="3">
        <v>314.35848351648298</v>
      </c>
      <c r="C952" s="3">
        <v>128.02384615384599</v>
      </c>
      <c r="D952" s="24">
        <f t="shared" si="71"/>
        <v>22117.455935756581</v>
      </c>
      <c r="E952" s="22">
        <f t="shared" si="72"/>
        <v>54308.709791860936</v>
      </c>
      <c r="F952" s="3">
        <v>3778.93386813187</v>
      </c>
      <c r="G952" s="1">
        <v>172.76043956044001</v>
      </c>
      <c r="H952" s="24">
        <f t="shared" si="73"/>
        <v>21.873838002188084</v>
      </c>
      <c r="I952" s="25">
        <f t="shared" si="74"/>
        <v>0.93041753555525986</v>
      </c>
      <c r="J952" s="25">
        <f t="shared" si="75"/>
        <v>-4.8528295830406858</v>
      </c>
    </row>
    <row r="953" spans="1:10" x14ac:dyDescent="0.25">
      <c r="A953" s="1">
        <v>86359.465934065898</v>
      </c>
      <c r="B953" s="3">
        <v>319.91894505494503</v>
      </c>
      <c r="C953" s="3">
        <v>130.16043956044001</v>
      </c>
      <c r="D953" s="24">
        <f t="shared" si="71"/>
        <v>22943.137524453665</v>
      </c>
      <c r="E953" s="22">
        <f t="shared" si="72"/>
        <v>56391.514794058727</v>
      </c>
      <c r="F953" s="3">
        <v>3821.8349890109898</v>
      </c>
      <c r="G953" s="1">
        <v>176.268131868132</v>
      </c>
      <c r="H953" s="24">
        <f t="shared" si="73"/>
        <v>21.681939602503668</v>
      </c>
      <c r="I953" s="25">
        <f t="shared" si="74"/>
        <v>0.93222677200695359</v>
      </c>
      <c r="J953" s="25">
        <f t="shared" si="75"/>
        <v>-5.0031732375737299</v>
      </c>
    </row>
    <row r="954" spans="1:10" x14ac:dyDescent="0.25">
      <c r="A954" s="1">
        <v>86563.797802197805</v>
      </c>
      <c r="B954" s="3">
        <v>325.479406593406</v>
      </c>
      <c r="C954" s="3">
        <v>132.297032967033</v>
      </c>
      <c r="D954" s="24">
        <f t="shared" si="71"/>
        <v>23783.808137664648</v>
      </c>
      <c r="E954" s="22">
        <f t="shared" si="72"/>
        <v>58513.328572588012</v>
      </c>
      <c r="F954" s="3">
        <v>3864.7361098901101</v>
      </c>
      <c r="G954" s="1">
        <v>179.77582417582499</v>
      </c>
      <c r="H954" s="24">
        <f t="shared" si="73"/>
        <v>21.497529646201521</v>
      </c>
      <c r="I954" s="25">
        <f t="shared" si="74"/>
        <v>0.93395118335994576</v>
      </c>
      <c r="J954" s="25">
        <f t="shared" si="75"/>
        <v>-5.1540574728505639</v>
      </c>
    </row>
    <row r="955" spans="1:10" x14ac:dyDescent="0.25">
      <c r="A955" s="1">
        <v>86768.129670329698</v>
      </c>
      <c r="B955" s="3">
        <v>331.03986813186799</v>
      </c>
      <c r="C955" s="3">
        <v>134.43362637362699</v>
      </c>
      <c r="D955" s="24">
        <f t="shared" si="71"/>
        <v>24639.467775389629</v>
      </c>
      <c r="E955" s="22">
        <f t="shared" si="72"/>
        <v>60674.151127448516</v>
      </c>
      <c r="F955" s="3">
        <v>3907.63723076923</v>
      </c>
      <c r="G955" s="1">
        <v>183.28351648351699</v>
      </c>
      <c r="H955" s="24">
        <f t="shared" si="73"/>
        <v>21.320178190277414</v>
      </c>
      <c r="I955" s="25">
        <f t="shared" si="74"/>
        <v>0.93559634278918735</v>
      </c>
      <c r="J955" s="25">
        <f t="shared" si="75"/>
        <v>-5.3054644841070049</v>
      </c>
    </row>
  </sheetData>
  <pageMargins left="0.7" right="0.7" top="0.75" bottom="0.75" header="0.3" footer="0.3"/>
  <pageSetup scale="63" fitToHeight="0" orientation="landscape" horizontalDpi="360" verticalDpi="360" r:id="rId1"/>
  <headerFooter>
    <oddFooter>&amp;L&amp;B Confidential&amp;B&amp;C&amp;D&amp;RPage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01"/>
  <sheetViews>
    <sheetView workbookViewId="0">
      <pane ySplit="1" topLeftCell="A2" activePane="bottomLeft" state="frozen"/>
      <selection pane="bottomLeft"/>
    </sheetView>
  </sheetViews>
  <sheetFormatPr defaultColWidth="8.77734375" defaultRowHeight="13.2" x14ac:dyDescent="0.25"/>
  <cols>
    <col min="2" max="2" width="25.44140625" customWidth="1"/>
    <col min="3" max="3" width="21.6640625" customWidth="1"/>
    <col min="4" max="4" width="20.77734375" customWidth="1"/>
    <col min="5" max="5" width="17.109375" customWidth="1"/>
    <col min="6" max="6" width="23" bestFit="1" customWidth="1"/>
    <col min="7" max="7" width="20.6640625" customWidth="1"/>
    <col min="8" max="8" width="13.44140625" customWidth="1"/>
    <col min="9" max="9" width="24.33203125" customWidth="1"/>
    <col min="10" max="10" width="14.33203125" customWidth="1"/>
    <col min="11" max="11" width="14.77734375" customWidth="1"/>
  </cols>
  <sheetData>
    <row r="1" spans="1:11" s="80" customFormat="1" ht="19.95" customHeight="1" x14ac:dyDescent="0.25">
      <c r="A1" s="77" t="s">
        <v>26</v>
      </c>
      <c r="B1" s="78" t="s">
        <v>27</v>
      </c>
      <c r="C1" s="78" t="s">
        <v>35</v>
      </c>
      <c r="D1" s="79" t="s">
        <v>36</v>
      </c>
      <c r="E1" s="78" t="s">
        <v>3</v>
      </c>
      <c r="F1" s="78" t="s">
        <v>29</v>
      </c>
      <c r="G1" s="77" t="s">
        <v>37</v>
      </c>
      <c r="H1" s="79" t="s">
        <v>31</v>
      </c>
      <c r="I1" s="79" t="s">
        <v>38</v>
      </c>
      <c r="J1" s="79" t="s">
        <v>33</v>
      </c>
      <c r="K1" s="77" t="s">
        <v>34</v>
      </c>
    </row>
    <row r="2" spans="1:11" s="73" customFormat="1" ht="13.8" thickBot="1" x14ac:dyDescent="0.3">
      <c r="A2" s="67" t="s">
        <v>23</v>
      </c>
      <c r="B2" s="71"/>
      <c r="C2" s="68"/>
      <c r="D2" s="72"/>
      <c r="E2" s="83">
        <f t="shared" ref="E2:H2" si="0">SUM(E3:E200)</f>
        <v>2349257.7157563479</v>
      </c>
      <c r="F2" s="83">
        <f>SUM(F3:F955)</f>
        <v>4134693.5797311729</v>
      </c>
      <c r="G2" s="84">
        <f t="shared" si="0"/>
        <v>3080764.9242222272</v>
      </c>
      <c r="H2" s="85">
        <f t="shared" si="0"/>
        <v>1075050.5055555557</v>
      </c>
      <c r="I2" s="72"/>
      <c r="J2" s="69">
        <f>(F2-G2)/F2</f>
        <v>0.25489885409536672</v>
      </c>
      <c r="K2" s="70">
        <f>(G2-E2)/G2</f>
        <v>0.23744337087016021</v>
      </c>
    </row>
    <row r="3" spans="1:11" ht="14.4" thickTop="1" thickBot="1" x14ac:dyDescent="0.3">
      <c r="A3" s="20" t="s">
        <v>39</v>
      </c>
      <c r="B3" s="59">
        <v>5.25</v>
      </c>
      <c r="C3" s="21">
        <v>2.11</v>
      </c>
      <c r="D3" s="60">
        <f>C3/'[1]Exchange Rates'!$D$8</f>
        <v>1.1988636363636362</v>
      </c>
      <c r="E3" s="60">
        <f t="shared" ref="E3:E34" si="1">D3*H3</f>
        <v>14.386363636363635</v>
      </c>
      <c r="F3" s="60">
        <f>C3*H3</f>
        <v>25.32</v>
      </c>
      <c r="G3" s="59">
        <v>31.25</v>
      </c>
      <c r="H3" s="20">
        <v>12</v>
      </c>
      <c r="I3" s="60">
        <f>G3/H3</f>
        <v>2.6041666666666665</v>
      </c>
      <c r="J3" s="48">
        <f t="shared" ref="J3:J34" si="2">(B3-I3)/B3</f>
        <v>0.50396825396825395</v>
      </c>
      <c r="K3" s="70">
        <f t="shared" ref="K3:K34" si="3">(I3-D3)/I3</f>
        <v>0.53963636363636369</v>
      </c>
    </row>
    <row r="4" spans="1:11" ht="14.4" thickTop="1" thickBot="1" x14ac:dyDescent="0.3">
      <c r="A4" s="1" t="s">
        <v>40</v>
      </c>
      <c r="B4" s="2">
        <v>9.6999999999999993</v>
      </c>
      <c r="C4" s="3">
        <v>1.87</v>
      </c>
      <c r="D4" s="29">
        <f>C4/'[1]Exchange Rates'!$D$8</f>
        <v>1.0625</v>
      </c>
      <c r="E4" s="29">
        <f t="shared" si="1"/>
        <v>1115.625</v>
      </c>
      <c r="F4" s="29">
        <f t="shared" ref="F4:F67" si="4">C4*H4</f>
        <v>1963.5</v>
      </c>
      <c r="G4" s="2">
        <v>4150.12</v>
      </c>
      <c r="H4" s="1">
        <v>1050</v>
      </c>
      <c r="I4" s="29">
        <f t="shared" ref="I4:I67" si="5">G4/H4</f>
        <v>3.9524952380952381</v>
      </c>
      <c r="J4" s="31">
        <f t="shared" si="2"/>
        <v>0.59252626411389286</v>
      </c>
      <c r="K4" s="70">
        <f t="shared" si="3"/>
        <v>0.7311824718321398</v>
      </c>
    </row>
    <row r="5" spans="1:11" ht="14.4" thickTop="1" thickBot="1" x14ac:dyDescent="0.3">
      <c r="A5" s="1" t="s">
        <v>41</v>
      </c>
      <c r="B5" s="2">
        <v>9.6999999999999993</v>
      </c>
      <c r="C5" s="3">
        <v>1.82</v>
      </c>
      <c r="D5" s="29">
        <f>C5/'[1]Exchange Rates'!$D$8</f>
        <v>1.0340909090909092</v>
      </c>
      <c r="E5" s="29">
        <f t="shared" si="1"/>
        <v>465.34090909090912</v>
      </c>
      <c r="F5" s="29">
        <f t="shared" si="4"/>
        <v>819</v>
      </c>
      <c r="G5" s="2">
        <v>1778.61</v>
      </c>
      <c r="H5" s="1">
        <v>450</v>
      </c>
      <c r="I5" s="29">
        <f t="shared" si="5"/>
        <v>3.9524666666666666</v>
      </c>
      <c r="J5" s="31">
        <f t="shared" si="2"/>
        <v>0.59252920962199318</v>
      </c>
      <c r="K5" s="70">
        <f t="shared" si="3"/>
        <v>0.73836821501570937</v>
      </c>
    </row>
    <row r="6" spans="1:11" ht="14.4" thickTop="1" thickBot="1" x14ac:dyDescent="0.3">
      <c r="A6" s="1" t="s">
        <v>42</v>
      </c>
      <c r="B6" s="2">
        <v>19.3</v>
      </c>
      <c r="C6" s="3">
        <v>3.12</v>
      </c>
      <c r="D6" s="29">
        <f>C6/'[1]Exchange Rates'!$D$8</f>
        <v>1.7727272727272727</v>
      </c>
      <c r="E6" s="29">
        <f t="shared" si="1"/>
        <v>957.27272727272725</v>
      </c>
      <c r="F6" s="29">
        <f t="shared" si="4"/>
        <v>1684.8</v>
      </c>
      <c r="G6" s="2">
        <v>4222.8</v>
      </c>
      <c r="H6" s="1">
        <v>540</v>
      </c>
      <c r="I6" s="29">
        <f t="shared" si="5"/>
        <v>7.82</v>
      </c>
      <c r="J6" s="31">
        <f t="shared" si="2"/>
        <v>0.59481865284974089</v>
      </c>
      <c r="K6" s="70">
        <f t="shared" si="3"/>
        <v>0.77330853289932577</v>
      </c>
    </row>
    <row r="7" spans="1:11" ht="14.4" thickTop="1" thickBot="1" x14ac:dyDescent="0.3">
      <c r="A7" s="1" t="s">
        <v>43</v>
      </c>
      <c r="B7" s="2">
        <v>18.989999999999998</v>
      </c>
      <c r="C7" s="3">
        <v>3.35</v>
      </c>
      <c r="D7" s="29">
        <f>C7/'[1]Exchange Rates'!$D$8</f>
        <v>1.9034090909090911</v>
      </c>
      <c r="E7" s="29">
        <f t="shared" si="1"/>
        <v>1583.6363636363637</v>
      </c>
      <c r="F7" s="29">
        <f t="shared" si="4"/>
        <v>2787.2000000000003</v>
      </c>
      <c r="G7" s="2">
        <v>5907.84</v>
      </c>
      <c r="H7" s="1">
        <v>832</v>
      </c>
      <c r="I7" s="29">
        <f t="shared" si="5"/>
        <v>7.1007692307692309</v>
      </c>
      <c r="J7" s="31">
        <f t="shared" si="2"/>
        <v>0.62607850285575395</v>
      </c>
      <c r="K7" s="70">
        <f t="shared" si="3"/>
        <v>0.73194325444894182</v>
      </c>
    </row>
    <row r="8" spans="1:11" ht="14.4" thickTop="1" thickBot="1" x14ac:dyDescent="0.3">
      <c r="A8" s="1" t="s">
        <v>44</v>
      </c>
      <c r="B8" s="2">
        <v>6.55</v>
      </c>
      <c r="C8" s="3">
        <v>0.68</v>
      </c>
      <c r="D8" s="29">
        <f>C8/'[1]Exchange Rates'!$D$8</f>
        <v>0.38636363636363641</v>
      </c>
      <c r="E8" s="29">
        <f t="shared" si="1"/>
        <v>57.95454545454546</v>
      </c>
      <c r="F8" s="29">
        <f t="shared" si="4"/>
        <v>102.00000000000001</v>
      </c>
      <c r="G8" s="2">
        <v>369.75</v>
      </c>
      <c r="H8" s="1">
        <v>150</v>
      </c>
      <c r="I8" s="29">
        <f t="shared" si="5"/>
        <v>2.4649999999999999</v>
      </c>
      <c r="J8" s="31">
        <f t="shared" si="2"/>
        <v>0.62366412213740463</v>
      </c>
      <c r="K8" s="70">
        <f t="shared" si="3"/>
        <v>0.84326018808777436</v>
      </c>
    </row>
    <row r="9" spans="1:11" ht="14.4" thickTop="1" thickBot="1" x14ac:dyDescent="0.3">
      <c r="A9" s="1" t="s">
        <v>45</v>
      </c>
      <c r="B9" s="2">
        <v>14.99</v>
      </c>
      <c r="C9" s="3">
        <v>1.96</v>
      </c>
      <c r="D9" s="29">
        <f>C9/'[1]Exchange Rates'!$D$8</f>
        <v>1.1136363636363635</v>
      </c>
      <c r="E9" s="29">
        <f t="shared" si="1"/>
        <v>167.04545454545453</v>
      </c>
      <c r="F9" s="29">
        <f t="shared" si="4"/>
        <v>294</v>
      </c>
      <c r="G9" s="2">
        <v>889.31</v>
      </c>
      <c r="H9" s="1">
        <v>150</v>
      </c>
      <c r="I9" s="29">
        <f t="shared" si="5"/>
        <v>5.9287333333333327</v>
      </c>
      <c r="J9" s="31">
        <f t="shared" si="2"/>
        <v>0.6044874360684902</v>
      </c>
      <c r="K9" s="70">
        <f t="shared" si="3"/>
        <v>0.8121628514854724</v>
      </c>
    </row>
    <row r="10" spans="1:11" ht="14.4" thickTop="1" thickBot="1" x14ac:dyDescent="0.3">
      <c r="A10" s="1" t="s">
        <v>46</v>
      </c>
      <c r="B10" s="2">
        <v>11.8</v>
      </c>
      <c r="C10" s="74">
        <v>1.37</v>
      </c>
      <c r="D10" s="29">
        <f>C10/'[1]Exchange Rates'!$D$8</f>
        <v>0.77840909090909094</v>
      </c>
      <c r="E10" s="29">
        <f t="shared" si="1"/>
        <v>1153.6022727272727</v>
      </c>
      <c r="F10" s="29">
        <f t="shared" si="4"/>
        <v>2030.3400000000001</v>
      </c>
      <c r="G10" s="2">
        <v>6453.53</v>
      </c>
      <c r="H10" s="1">
        <v>1482</v>
      </c>
      <c r="I10" s="29">
        <f t="shared" si="5"/>
        <v>4.3546086369770576</v>
      </c>
      <c r="J10" s="31">
        <f t="shared" si="2"/>
        <v>0.63096536974770701</v>
      </c>
      <c r="K10" s="70">
        <f t="shared" si="3"/>
        <v>0.82124476484539888</v>
      </c>
    </row>
    <row r="11" spans="1:11" ht="14.4" thickTop="1" thickBot="1" x14ac:dyDescent="0.3">
      <c r="A11" s="1" t="s">
        <v>47</v>
      </c>
      <c r="B11" s="2">
        <v>9.6</v>
      </c>
      <c r="C11" s="3">
        <v>1.81</v>
      </c>
      <c r="D11" s="29">
        <f>C11/'[1]Exchange Rates'!$D$8</f>
        <v>1.0284090909090908</v>
      </c>
      <c r="E11" s="29">
        <f t="shared" si="1"/>
        <v>1028.4090909090908</v>
      </c>
      <c r="F11" s="29">
        <f t="shared" si="4"/>
        <v>1810</v>
      </c>
      <c r="G11" s="2">
        <v>3619.99</v>
      </c>
      <c r="H11" s="1">
        <v>1000</v>
      </c>
      <c r="I11" s="29">
        <f t="shared" si="5"/>
        <v>3.6199899999999996</v>
      </c>
      <c r="J11" s="31">
        <f t="shared" si="2"/>
        <v>0.62291770833333338</v>
      </c>
      <c r="K11" s="70">
        <f t="shared" si="3"/>
        <v>0.71590830612540612</v>
      </c>
    </row>
    <row r="12" spans="1:11" ht="14.4" thickTop="1" thickBot="1" x14ac:dyDescent="0.3">
      <c r="A12" s="1" t="s">
        <v>48</v>
      </c>
      <c r="B12" s="2">
        <v>9.6</v>
      </c>
      <c r="C12" s="3">
        <v>1.82</v>
      </c>
      <c r="D12" s="29">
        <f>C12/'[1]Exchange Rates'!$D$8</f>
        <v>1.0340909090909092</v>
      </c>
      <c r="E12" s="29">
        <f t="shared" si="1"/>
        <v>155.11363636363637</v>
      </c>
      <c r="F12" s="29">
        <f t="shared" si="4"/>
        <v>273</v>
      </c>
      <c r="G12" s="2">
        <v>576.94000000000005</v>
      </c>
      <c r="H12" s="1">
        <v>150</v>
      </c>
      <c r="I12" s="29">
        <f t="shared" si="5"/>
        <v>3.8462666666666672</v>
      </c>
      <c r="J12" s="31">
        <f t="shared" si="2"/>
        <v>0.59934722222222225</v>
      </c>
      <c r="K12" s="70">
        <f t="shared" si="3"/>
        <v>0.73114425007169492</v>
      </c>
    </row>
    <row r="13" spans="1:11" ht="14.4" thickTop="1" thickBot="1" x14ac:dyDescent="0.3">
      <c r="A13" s="1" t="s">
        <v>49</v>
      </c>
      <c r="B13" s="2">
        <v>15.45</v>
      </c>
      <c r="C13" s="3">
        <v>2.0699999999999998</v>
      </c>
      <c r="D13" s="29">
        <f>C13/'[1]Exchange Rates'!$D$8</f>
        <v>1.1761363636363635</v>
      </c>
      <c r="E13" s="29">
        <f t="shared" si="1"/>
        <v>352.84090909090907</v>
      </c>
      <c r="F13" s="29">
        <f t="shared" si="4"/>
        <v>621</v>
      </c>
      <c r="G13" s="2">
        <v>1861.5</v>
      </c>
      <c r="H13" s="1">
        <v>300</v>
      </c>
      <c r="I13" s="29">
        <f t="shared" si="5"/>
        <v>6.2050000000000001</v>
      </c>
      <c r="J13" s="31">
        <f t="shared" si="2"/>
        <v>0.59838187702265366</v>
      </c>
      <c r="K13" s="70">
        <f t="shared" si="3"/>
        <v>0.81045344663394625</v>
      </c>
    </row>
    <row r="14" spans="1:11" ht="14.4" thickTop="1" thickBot="1" x14ac:dyDescent="0.3">
      <c r="A14" s="1" t="s">
        <v>50</v>
      </c>
      <c r="B14" s="2">
        <v>15.45</v>
      </c>
      <c r="C14" s="3">
        <v>2.08</v>
      </c>
      <c r="D14" s="29">
        <f>C14/'[1]Exchange Rates'!$D$8</f>
        <v>1.1818181818181819</v>
      </c>
      <c r="E14" s="29">
        <f t="shared" si="1"/>
        <v>590.90909090909099</v>
      </c>
      <c r="F14" s="29">
        <f t="shared" si="4"/>
        <v>1040</v>
      </c>
      <c r="G14" s="2">
        <v>3102.49</v>
      </c>
      <c r="H14" s="1">
        <v>500</v>
      </c>
      <c r="I14" s="29">
        <f t="shared" si="5"/>
        <v>6.2049799999999999</v>
      </c>
      <c r="J14" s="31">
        <f t="shared" si="2"/>
        <v>0.5983831715210356</v>
      </c>
      <c r="K14" s="70">
        <f t="shared" si="3"/>
        <v>0.8095371489000478</v>
      </c>
    </row>
    <row r="15" spans="1:11" ht="14.4" thickTop="1" thickBot="1" x14ac:dyDescent="0.3">
      <c r="A15" s="1" t="s">
        <v>51</v>
      </c>
      <c r="B15" s="2">
        <v>7.2</v>
      </c>
      <c r="C15" s="3">
        <v>0.92</v>
      </c>
      <c r="D15" s="29">
        <f>C15/'[1]Exchange Rates'!$D$8</f>
        <v>0.52272727272727271</v>
      </c>
      <c r="E15" s="29">
        <f t="shared" si="1"/>
        <v>157.34090909090909</v>
      </c>
      <c r="F15" s="29">
        <f t="shared" si="4"/>
        <v>276.92</v>
      </c>
      <c r="G15" s="2">
        <v>831.51</v>
      </c>
      <c r="H15" s="1">
        <v>301</v>
      </c>
      <c r="I15" s="29">
        <f t="shared" si="5"/>
        <v>2.7624916943521596</v>
      </c>
      <c r="J15" s="31">
        <f t="shared" si="2"/>
        <v>0.61632059800664452</v>
      </c>
      <c r="K15" s="70">
        <f t="shared" si="3"/>
        <v>0.81077688892387467</v>
      </c>
    </row>
    <row r="16" spans="1:11" ht="14.4" thickTop="1" thickBot="1" x14ac:dyDescent="0.3">
      <c r="A16" s="1" t="s">
        <v>52</v>
      </c>
      <c r="B16" s="2">
        <v>5.5</v>
      </c>
      <c r="C16" s="3">
        <v>0.69</v>
      </c>
      <c r="D16" s="29">
        <f>C16/'[1]Exchange Rates'!$D$8</f>
        <v>0.39204545454545453</v>
      </c>
      <c r="E16" s="29">
        <f t="shared" si="1"/>
        <v>1176.1363636363635</v>
      </c>
      <c r="F16" s="29">
        <f t="shared" si="4"/>
        <v>2070</v>
      </c>
      <c r="G16" s="2">
        <v>7155</v>
      </c>
      <c r="H16" s="1">
        <v>3000</v>
      </c>
      <c r="I16" s="29">
        <f t="shared" si="5"/>
        <v>2.3849999999999998</v>
      </c>
      <c r="J16" s="31">
        <f t="shared" si="2"/>
        <v>0.5663636363636364</v>
      </c>
      <c r="K16" s="70">
        <f t="shared" si="3"/>
        <v>0.83562035448827898</v>
      </c>
    </row>
    <row r="17" spans="1:11" ht="14.4" thickTop="1" thickBot="1" x14ac:dyDescent="0.3">
      <c r="A17" s="1" t="s">
        <v>53</v>
      </c>
      <c r="B17" s="2">
        <v>6.4</v>
      </c>
      <c r="C17" s="3">
        <v>0.8</v>
      </c>
      <c r="D17" s="29">
        <f>C17/'[1]Exchange Rates'!$D$8</f>
        <v>0.45454545454545459</v>
      </c>
      <c r="E17" s="29">
        <f t="shared" si="1"/>
        <v>136.36363636363637</v>
      </c>
      <c r="F17" s="29">
        <f t="shared" si="4"/>
        <v>240</v>
      </c>
      <c r="G17" s="2">
        <v>758.62</v>
      </c>
      <c r="H17" s="1">
        <v>300</v>
      </c>
      <c r="I17" s="29">
        <f t="shared" si="5"/>
        <v>2.5287333333333333</v>
      </c>
      <c r="J17" s="31">
        <f t="shared" si="2"/>
        <v>0.60488541666666673</v>
      </c>
      <c r="K17" s="70">
        <f t="shared" si="3"/>
        <v>0.82024777047317976</v>
      </c>
    </row>
    <row r="18" spans="1:11" ht="14.4" thickTop="1" thickBot="1" x14ac:dyDescent="0.3">
      <c r="A18" s="1" t="s">
        <v>54</v>
      </c>
      <c r="B18" s="2">
        <v>6.4</v>
      </c>
      <c r="C18" s="3">
        <v>0.81</v>
      </c>
      <c r="D18" s="29">
        <f>C18/'[1]Exchange Rates'!$D$8</f>
        <v>0.46022727272727276</v>
      </c>
      <c r="E18" s="29">
        <f t="shared" si="1"/>
        <v>69.034090909090921</v>
      </c>
      <c r="F18" s="29">
        <f t="shared" si="4"/>
        <v>121.50000000000001</v>
      </c>
      <c r="G18" s="2">
        <v>379.3</v>
      </c>
      <c r="H18" s="1">
        <v>150</v>
      </c>
      <c r="I18" s="29">
        <f t="shared" si="5"/>
        <v>2.5286666666666666</v>
      </c>
      <c r="J18" s="31">
        <f t="shared" si="2"/>
        <v>0.60489583333333341</v>
      </c>
      <c r="K18" s="70">
        <f t="shared" si="3"/>
        <v>0.81799606931428703</v>
      </c>
    </row>
    <row r="19" spans="1:11" ht="14.4" thickTop="1" thickBot="1" x14ac:dyDescent="0.3">
      <c r="A19" s="1" t="s">
        <v>55</v>
      </c>
      <c r="B19" s="2">
        <v>7.95</v>
      </c>
      <c r="C19" s="3">
        <v>0.79</v>
      </c>
      <c r="D19" s="29">
        <f>C19/'[1]Exchange Rates'!$D$8</f>
        <v>0.44886363636363641</v>
      </c>
      <c r="E19" s="29">
        <f t="shared" si="1"/>
        <v>67.329545454545467</v>
      </c>
      <c r="F19" s="29">
        <f t="shared" si="4"/>
        <v>118.5</v>
      </c>
      <c r="G19" s="2">
        <v>474.94</v>
      </c>
      <c r="H19" s="1">
        <v>150</v>
      </c>
      <c r="I19" s="29">
        <f t="shared" si="5"/>
        <v>3.1662666666666666</v>
      </c>
      <c r="J19" s="31">
        <f t="shared" si="2"/>
        <v>0.60172746331236904</v>
      </c>
      <c r="K19" s="70">
        <f t="shared" si="3"/>
        <v>0.85823568144492901</v>
      </c>
    </row>
    <row r="20" spans="1:11" ht="14.4" thickTop="1" thickBot="1" x14ac:dyDescent="0.3">
      <c r="A20" s="1" t="s">
        <v>56</v>
      </c>
      <c r="B20" s="2">
        <v>13.95</v>
      </c>
      <c r="C20" s="3">
        <v>1.26</v>
      </c>
      <c r="D20" s="29">
        <f>C20/'[1]Exchange Rates'!$D$8</f>
        <v>0.71590909090909094</v>
      </c>
      <c r="E20" s="29">
        <f t="shared" si="1"/>
        <v>214.77272727272728</v>
      </c>
      <c r="F20" s="29">
        <f t="shared" si="4"/>
        <v>378</v>
      </c>
      <c r="G20" s="2">
        <v>1670.24</v>
      </c>
      <c r="H20" s="1">
        <v>300</v>
      </c>
      <c r="I20" s="29">
        <f t="shared" si="5"/>
        <v>5.5674666666666663</v>
      </c>
      <c r="J20" s="31">
        <f t="shared" si="2"/>
        <v>0.60089844683393068</v>
      </c>
      <c r="K20" s="70">
        <f t="shared" si="3"/>
        <v>0.87141205618789674</v>
      </c>
    </row>
    <row r="21" spans="1:11" ht="14.4" thickTop="1" thickBot="1" x14ac:dyDescent="0.3">
      <c r="A21" s="1" t="s">
        <v>57</v>
      </c>
      <c r="B21" s="2">
        <v>4.8499999999999996</v>
      </c>
      <c r="C21" s="3">
        <v>0.39</v>
      </c>
      <c r="D21" s="29">
        <f>C21/'[1]Exchange Rates'!$D$8</f>
        <v>0.22159090909090909</v>
      </c>
      <c r="E21" s="29">
        <f t="shared" si="1"/>
        <v>66.47727272727272</v>
      </c>
      <c r="F21" s="29">
        <f t="shared" si="4"/>
        <v>117</v>
      </c>
      <c r="G21" s="2">
        <v>573.74</v>
      </c>
      <c r="H21" s="1">
        <v>300</v>
      </c>
      <c r="I21" s="29">
        <f t="shared" si="5"/>
        <v>1.9124666666666668</v>
      </c>
      <c r="J21" s="31">
        <f t="shared" si="2"/>
        <v>0.60567697594501713</v>
      </c>
      <c r="K21" s="70">
        <f t="shared" si="3"/>
        <v>0.88413345291025069</v>
      </c>
    </row>
    <row r="22" spans="1:11" ht="14.4" thickTop="1" thickBot="1" x14ac:dyDescent="0.3">
      <c r="A22" s="1" t="s">
        <v>58</v>
      </c>
      <c r="B22" s="2">
        <v>4.8499999999999996</v>
      </c>
      <c r="C22" s="3">
        <v>0.38</v>
      </c>
      <c r="D22" s="29">
        <f>C22/'[1]Exchange Rates'!$D$8</f>
        <v>0.21590909090909091</v>
      </c>
      <c r="E22" s="29">
        <f t="shared" si="1"/>
        <v>117.23863636363636</v>
      </c>
      <c r="F22" s="29">
        <f t="shared" si="4"/>
        <v>206.34</v>
      </c>
      <c r="G22" s="2">
        <v>982.24</v>
      </c>
      <c r="H22" s="1">
        <v>543</v>
      </c>
      <c r="I22" s="29">
        <f t="shared" si="5"/>
        <v>1.808913443830571</v>
      </c>
      <c r="J22" s="31">
        <f t="shared" si="2"/>
        <v>0.62702815591122241</v>
      </c>
      <c r="K22" s="70">
        <f t="shared" si="3"/>
        <v>0.88064155770113584</v>
      </c>
    </row>
    <row r="23" spans="1:11" ht="14.4" thickTop="1" thickBot="1" x14ac:dyDescent="0.3">
      <c r="A23" s="1" t="s">
        <v>59</v>
      </c>
      <c r="B23" s="2">
        <v>1.74</v>
      </c>
      <c r="C23" s="3">
        <v>0.24</v>
      </c>
      <c r="D23" s="29">
        <f>C23/'[1]Exchange Rates'!$D$8</f>
        <v>0.13636363636363635</v>
      </c>
      <c r="E23" s="29">
        <f t="shared" si="1"/>
        <v>409.09090909090907</v>
      </c>
      <c r="F23" s="29">
        <f t="shared" si="4"/>
        <v>720</v>
      </c>
      <c r="G23" s="2">
        <v>5220</v>
      </c>
      <c r="H23" s="1">
        <v>3000</v>
      </c>
      <c r="I23" s="29">
        <f t="shared" si="5"/>
        <v>1.74</v>
      </c>
      <c r="J23" s="31">
        <f t="shared" si="2"/>
        <v>0</v>
      </c>
      <c r="K23" s="70">
        <f t="shared" si="3"/>
        <v>0.92163009404388707</v>
      </c>
    </row>
    <row r="24" spans="1:11" ht="14.4" thickTop="1" thickBot="1" x14ac:dyDescent="0.3">
      <c r="A24" s="1" t="s">
        <v>60</v>
      </c>
      <c r="B24" s="2">
        <v>12.75</v>
      </c>
      <c r="C24" s="3">
        <v>1.42</v>
      </c>
      <c r="D24" s="29">
        <f>C24/'[1]Exchange Rates'!$D$8</f>
        <v>0.80681818181818177</v>
      </c>
      <c r="E24" s="29">
        <f t="shared" si="1"/>
        <v>121.02272727272727</v>
      </c>
      <c r="F24" s="29">
        <f t="shared" si="4"/>
        <v>213</v>
      </c>
      <c r="G24" s="2">
        <v>761.81</v>
      </c>
      <c r="H24" s="1">
        <v>150</v>
      </c>
      <c r="I24" s="29">
        <f t="shared" si="5"/>
        <v>5.0787333333333331</v>
      </c>
      <c r="J24" s="31">
        <f t="shared" si="2"/>
        <v>0.60166797385620918</v>
      </c>
      <c r="K24" s="70">
        <f t="shared" si="3"/>
        <v>0.84113791198234833</v>
      </c>
    </row>
    <row r="25" spans="1:11" ht="14.4" thickTop="1" thickBot="1" x14ac:dyDescent="0.3">
      <c r="A25" s="1" t="s">
        <v>61</v>
      </c>
      <c r="B25" s="2">
        <v>9.6999999999999993</v>
      </c>
      <c r="C25" s="3">
        <v>1.1299999999999999</v>
      </c>
      <c r="D25" s="29">
        <f>C25/'[1]Exchange Rates'!$D$8</f>
        <v>0.64204545454545447</v>
      </c>
      <c r="E25" s="29">
        <f t="shared" si="1"/>
        <v>642.0454545454545</v>
      </c>
      <c r="F25" s="29">
        <f t="shared" si="4"/>
        <v>1130</v>
      </c>
      <c r="G25" s="2">
        <v>3619.99</v>
      </c>
      <c r="H25" s="1">
        <v>1000</v>
      </c>
      <c r="I25" s="29">
        <f t="shared" si="5"/>
        <v>3.6199899999999996</v>
      </c>
      <c r="J25" s="31">
        <f t="shared" si="2"/>
        <v>0.6268051546391753</v>
      </c>
      <c r="K25" s="70">
        <f t="shared" si="3"/>
        <v>0.82263888724956291</v>
      </c>
    </row>
    <row r="26" spans="1:11" ht="14.4" thickTop="1" thickBot="1" x14ac:dyDescent="0.3">
      <c r="A26" s="1" t="s">
        <v>62</v>
      </c>
      <c r="B26" s="2">
        <v>9.6999999999999993</v>
      </c>
      <c r="C26" s="3">
        <v>1.1200000000000001</v>
      </c>
      <c r="D26" s="29">
        <f>C26/'[1]Exchange Rates'!$D$8</f>
        <v>0.63636363636363646</v>
      </c>
      <c r="E26" s="29">
        <f t="shared" si="1"/>
        <v>604.54545454545462</v>
      </c>
      <c r="F26" s="29">
        <f t="shared" si="4"/>
        <v>1064</v>
      </c>
      <c r="G26" s="2">
        <v>3653.94</v>
      </c>
      <c r="H26" s="1">
        <v>950</v>
      </c>
      <c r="I26" s="29">
        <f t="shared" si="5"/>
        <v>3.8462526315789476</v>
      </c>
      <c r="J26" s="31">
        <f t="shared" si="2"/>
        <v>0.60347911014650024</v>
      </c>
      <c r="K26" s="70">
        <f t="shared" si="3"/>
        <v>0.83454970400568851</v>
      </c>
    </row>
    <row r="27" spans="1:11" ht="14.4" thickTop="1" thickBot="1" x14ac:dyDescent="0.3">
      <c r="A27" s="1" t="s">
        <v>63</v>
      </c>
      <c r="B27" s="2">
        <v>8.1999999999999993</v>
      </c>
      <c r="C27" s="3">
        <v>0.77</v>
      </c>
      <c r="D27" s="29">
        <f>C27/'[1]Exchange Rates'!$D$8</f>
        <v>0.4375</v>
      </c>
      <c r="E27" s="29">
        <f t="shared" si="1"/>
        <v>131.25</v>
      </c>
      <c r="F27" s="29">
        <f t="shared" si="4"/>
        <v>231</v>
      </c>
      <c r="G27" s="2">
        <v>975.38</v>
      </c>
      <c r="H27" s="1">
        <v>300</v>
      </c>
      <c r="I27" s="29">
        <f t="shared" si="5"/>
        <v>3.2512666666666665</v>
      </c>
      <c r="J27" s="31">
        <f t="shared" si="2"/>
        <v>0.60350406504065046</v>
      </c>
      <c r="K27" s="70">
        <f t="shared" si="3"/>
        <v>0.86543706042773072</v>
      </c>
    </row>
    <row r="28" spans="1:11" ht="14.4" thickTop="1" thickBot="1" x14ac:dyDescent="0.3">
      <c r="A28" s="1" t="s">
        <v>64</v>
      </c>
      <c r="B28" s="2">
        <v>8.15</v>
      </c>
      <c r="C28" s="3">
        <v>1.24</v>
      </c>
      <c r="D28" s="29">
        <f>C28/'[1]Exchange Rates'!$D$8</f>
        <v>0.70454545454545459</v>
      </c>
      <c r="E28" s="29">
        <f t="shared" si="1"/>
        <v>176.13636363636365</v>
      </c>
      <c r="F28" s="29">
        <f t="shared" si="4"/>
        <v>310</v>
      </c>
      <c r="G28" s="2">
        <v>807.5</v>
      </c>
      <c r="H28" s="1">
        <v>250</v>
      </c>
      <c r="I28" s="29">
        <f t="shared" si="5"/>
        <v>3.23</v>
      </c>
      <c r="J28" s="31">
        <f t="shared" si="2"/>
        <v>0.60368098159509198</v>
      </c>
      <c r="K28" s="70">
        <f t="shared" si="3"/>
        <v>0.78187447227694906</v>
      </c>
    </row>
    <row r="29" spans="1:11" ht="14.4" thickTop="1" thickBot="1" x14ac:dyDescent="0.3">
      <c r="A29" s="1" t="s">
        <v>65</v>
      </c>
      <c r="B29" s="2">
        <v>12.7</v>
      </c>
      <c r="C29" s="3">
        <v>2.44</v>
      </c>
      <c r="D29" s="29">
        <f>C29/'[1]Exchange Rates'!$D$8</f>
        <v>1.3863636363636362</v>
      </c>
      <c r="E29" s="29">
        <f t="shared" si="1"/>
        <v>415.90909090909088</v>
      </c>
      <c r="F29" s="29">
        <f t="shared" si="4"/>
        <v>732</v>
      </c>
      <c r="G29" s="2">
        <v>1619.24</v>
      </c>
      <c r="H29" s="1">
        <v>300</v>
      </c>
      <c r="I29" s="29">
        <f t="shared" si="5"/>
        <v>5.3974666666666664</v>
      </c>
      <c r="J29" s="31">
        <f t="shared" si="2"/>
        <v>0.57500262467191599</v>
      </c>
      <c r="K29" s="70">
        <f t="shared" si="3"/>
        <v>0.74314549362102533</v>
      </c>
    </row>
    <row r="30" spans="1:11" ht="14.4" thickTop="1" thickBot="1" x14ac:dyDescent="0.3">
      <c r="A30" s="1" t="s">
        <v>66</v>
      </c>
      <c r="B30" s="2">
        <v>13.1</v>
      </c>
      <c r="C30" s="3">
        <v>2.33</v>
      </c>
      <c r="D30" s="29">
        <f>C30/'[1]Exchange Rates'!$D$8</f>
        <v>1.3238636363636365</v>
      </c>
      <c r="E30" s="29">
        <f t="shared" si="1"/>
        <v>198.57954545454547</v>
      </c>
      <c r="F30" s="29">
        <f t="shared" si="4"/>
        <v>349.5</v>
      </c>
      <c r="G30" s="2">
        <v>780.93</v>
      </c>
      <c r="H30" s="1">
        <v>150</v>
      </c>
      <c r="I30" s="29">
        <f t="shared" si="5"/>
        <v>5.2061999999999999</v>
      </c>
      <c r="J30" s="31">
        <f t="shared" si="2"/>
        <v>0.60258015267175569</v>
      </c>
      <c r="K30" s="70">
        <f t="shared" si="3"/>
        <v>0.74571402628334738</v>
      </c>
    </row>
    <row r="31" spans="1:11" ht="14.4" thickTop="1" thickBot="1" x14ac:dyDescent="0.3">
      <c r="A31" s="1" t="s">
        <v>67</v>
      </c>
      <c r="B31" s="2">
        <v>13.85</v>
      </c>
      <c r="C31" s="3">
        <v>1.8</v>
      </c>
      <c r="D31" s="29">
        <f>C31/'[1]Exchange Rates'!$D$8</f>
        <v>1.0227272727272727</v>
      </c>
      <c r="E31" s="29">
        <f t="shared" si="1"/>
        <v>562.5</v>
      </c>
      <c r="F31" s="29">
        <f t="shared" si="4"/>
        <v>990</v>
      </c>
      <c r="G31" s="2">
        <v>3027.06</v>
      </c>
      <c r="H31" s="1">
        <v>550</v>
      </c>
      <c r="I31" s="29">
        <f t="shared" si="5"/>
        <v>5.5037454545454541</v>
      </c>
      <c r="J31" s="31">
        <f t="shared" si="2"/>
        <v>0.60261765671151957</v>
      </c>
      <c r="K31" s="70">
        <f t="shared" si="3"/>
        <v>0.81417613129571265</v>
      </c>
    </row>
    <row r="32" spans="1:11" ht="14.4" thickTop="1" thickBot="1" x14ac:dyDescent="0.3">
      <c r="A32" s="1" t="s">
        <v>68</v>
      </c>
      <c r="B32" s="2">
        <v>13.85</v>
      </c>
      <c r="C32" s="3">
        <v>1.78</v>
      </c>
      <c r="D32" s="29">
        <f>C32/'[1]Exchange Rates'!$D$8</f>
        <v>1.0113636363636365</v>
      </c>
      <c r="E32" s="29">
        <f t="shared" si="1"/>
        <v>455.11363636363643</v>
      </c>
      <c r="F32" s="29">
        <f t="shared" si="4"/>
        <v>801</v>
      </c>
      <c r="G32" s="2">
        <v>2476.67</v>
      </c>
      <c r="H32" s="1">
        <v>450</v>
      </c>
      <c r="I32" s="29">
        <f t="shared" si="5"/>
        <v>5.5037111111111114</v>
      </c>
      <c r="J32" s="31">
        <f t="shared" si="2"/>
        <v>0.60262013638186929</v>
      </c>
      <c r="K32" s="70">
        <f t="shared" si="3"/>
        <v>0.81623969428158116</v>
      </c>
    </row>
    <row r="33" spans="1:11" ht="14.4" thickTop="1" thickBot="1" x14ac:dyDescent="0.3">
      <c r="A33" s="1" t="s">
        <v>69</v>
      </c>
      <c r="B33" s="2">
        <v>7.1</v>
      </c>
      <c r="C33" s="3">
        <v>0.88</v>
      </c>
      <c r="D33" s="29">
        <f>C33/'[1]Exchange Rates'!$D$8</f>
        <v>0.5</v>
      </c>
      <c r="E33" s="29">
        <f t="shared" si="1"/>
        <v>150</v>
      </c>
      <c r="F33" s="29">
        <f t="shared" si="4"/>
        <v>264</v>
      </c>
      <c r="G33" s="2">
        <v>847.87</v>
      </c>
      <c r="H33" s="1">
        <v>300</v>
      </c>
      <c r="I33" s="29">
        <f t="shared" si="5"/>
        <v>2.8262333333333332</v>
      </c>
      <c r="J33" s="31">
        <f t="shared" si="2"/>
        <v>0.60193896713615025</v>
      </c>
      <c r="K33" s="70">
        <f t="shared" si="3"/>
        <v>0.82308608631040137</v>
      </c>
    </row>
    <row r="34" spans="1:11" ht="14.4" thickTop="1" thickBot="1" x14ac:dyDescent="0.3">
      <c r="A34" s="1" t="s">
        <v>70</v>
      </c>
      <c r="B34" s="2">
        <v>7.1</v>
      </c>
      <c r="C34" s="3">
        <v>0.87</v>
      </c>
      <c r="D34" s="29">
        <f>C34/'[1]Exchange Rates'!$D$8</f>
        <v>0.49431818181818182</v>
      </c>
      <c r="E34" s="29">
        <f t="shared" si="1"/>
        <v>173.01136363636363</v>
      </c>
      <c r="F34" s="29">
        <f t="shared" si="4"/>
        <v>304.5</v>
      </c>
      <c r="G34" s="2">
        <v>989.18</v>
      </c>
      <c r="H34" s="1">
        <v>350</v>
      </c>
      <c r="I34" s="29">
        <f t="shared" si="5"/>
        <v>2.8262285714285711</v>
      </c>
      <c r="J34" s="31">
        <f t="shared" si="2"/>
        <v>0.60193963782696192</v>
      </c>
      <c r="K34" s="70">
        <f t="shared" si="3"/>
        <v>0.82509617699876303</v>
      </c>
    </row>
    <row r="35" spans="1:11" ht="14.4" thickTop="1" thickBot="1" x14ac:dyDescent="0.3">
      <c r="A35" s="1" t="s">
        <v>71</v>
      </c>
      <c r="B35" s="2">
        <v>12.1</v>
      </c>
      <c r="C35" s="3">
        <v>1.44</v>
      </c>
      <c r="D35" s="29">
        <f>C35/'[1]Exchange Rates'!$D$8</f>
        <v>0.81818181818181812</v>
      </c>
      <c r="E35" s="29">
        <f t="shared" ref="E35:E66" si="6">D35*H35</f>
        <v>286.36363636363632</v>
      </c>
      <c r="F35" s="29">
        <f t="shared" si="4"/>
        <v>504</v>
      </c>
      <c r="G35" s="2">
        <v>1703.19</v>
      </c>
      <c r="H35" s="1">
        <v>350</v>
      </c>
      <c r="I35" s="29">
        <f t="shared" si="5"/>
        <v>4.8662571428571431</v>
      </c>
      <c r="J35" s="31">
        <f t="shared" ref="J35:J66" si="7">(B35-I35)/B35</f>
        <v>0.59782998819362454</v>
      </c>
      <c r="K35" s="70">
        <f t="shared" ref="K35:K66" si="8">(I35-D35)/I35</f>
        <v>0.83186630008182505</v>
      </c>
    </row>
    <row r="36" spans="1:11" ht="14.4" thickTop="1" thickBot="1" x14ac:dyDescent="0.3">
      <c r="A36" s="1" t="s">
        <v>72</v>
      </c>
      <c r="B36" s="2">
        <v>12.95</v>
      </c>
      <c r="C36" s="3">
        <v>1.47</v>
      </c>
      <c r="D36" s="29">
        <f>C36/'[1]Exchange Rates'!$D$8</f>
        <v>0.83522727272727271</v>
      </c>
      <c r="E36" s="29">
        <f t="shared" si="6"/>
        <v>501.13636363636363</v>
      </c>
      <c r="F36" s="29">
        <f t="shared" si="4"/>
        <v>882</v>
      </c>
      <c r="G36" s="2">
        <v>3123.74</v>
      </c>
      <c r="H36" s="1">
        <v>600</v>
      </c>
      <c r="I36" s="29">
        <f t="shared" si="5"/>
        <v>5.2062333333333326</v>
      </c>
      <c r="J36" s="31">
        <f t="shared" si="7"/>
        <v>0.59797425997426001</v>
      </c>
      <c r="K36" s="70">
        <f t="shared" si="8"/>
        <v>0.83957167893731122</v>
      </c>
    </row>
    <row r="37" spans="1:11" ht="14.4" thickTop="1" thickBot="1" x14ac:dyDescent="0.3">
      <c r="A37" s="1" t="s">
        <v>73</v>
      </c>
      <c r="B37" s="2">
        <v>11.25</v>
      </c>
      <c r="C37" s="3">
        <v>1.33</v>
      </c>
      <c r="D37" s="29">
        <f>C37/'[1]Exchange Rates'!$D$8</f>
        <v>0.75568181818181823</v>
      </c>
      <c r="E37" s="29">
        <f t="shared" si="6"/>
        <v>491.19318181818187</v>
      </c>
      <c r="F37" s="29">
        <f t="shared" si="4"/>
        <v>864.5</v>
      </c>
      <c r="G37" s="2">
        <v>2861.66</v>
      </c>
      <c r="H37" s="1">
        <v>650</v>
      </c>
      <c r="I37" s="29">
        <f t="shared" si="5"/>
        <v>4.4025538461538458</v>
      </c>
      <c r="J37" s="31">
        <f t="shared" si="7"/>
        <v>0.6086618803418804</v>
      </c>
      <c r="K37" s="70">
        <f t="shared" si="8"/>
        <v>0.82835375907054576</v>
      </c>
    </row>
    <row r="38" spans="1:11" ht="14.4" thickTop="1" thickBot="1" x14ac:dyDescent="0.3">
      <c r="A38" s="1" t="s">
        <v>74</v>
      </c>
      <c r="B38" s="2">
        <v>16.2</v>
      </c>
      <c r="C38" s="3">
        <v>2.89</v>
      </c>
      <c r="D38" s="29">
        <f>C38/'[1]Exchange Rates'!$D$8</f>
        <v>1.6420454545454546</v>
      </c>
      <c r="E38" s="29">
        <f t="shared" si="6"/>
        <v>770.11931818181824</v>
      </c>
      <c r="F38" s="29">
        <f t="shared" si="4"/>
        <v>1355.41</v>
      </c>
      <c r="G38" s="2">
        <v>3119.44</v>
      </c>
      <c r="H38" s="1">
        <v>469</v>
      </c>
      <c r="I38" s="29">
        <f t="shared" si="5"/>
        <v>6.6512579957356079</v>
      </c>
      <c r="J38" s="31">
        <f t="shared" si="7"/>
        <v>0.58942851878175251</v>
      </c>
      <c r="K38" s="70">
        <f t="shared" si="8"/>
        <v>0.75312257386523929</v>
      </c>
    </row>
    <row r="39" spans="1:11" ht="14.4" thickTop="1" thickBot="1" x14ac:dyDescent="0.3">
      <c r="A39" s="1" t="s">
        <v>75</v>
      </c>
      <c r="B39" s="2">
        <v>17.3</v>
      </c>
      <c r="C39" s="3">
        <v>3.4</v>
      </c>
      <c r="D39" s="29">
        <f>C39/'[1]Exchange Rates'!$D$8</f>
        <v>1.9318181818181817</v>
      </c>
      <c r="E39" s="29">
        <f t="shared" si="6"/>
        <v>289.77272727272725</v>
      </c>
      <c r="F39" s="29">
        <f t="shared" si="4"/>
        <v>510</v>
      </c>
      <c r="G39" s="2">
        <v>1042.31</v>
      </c>
      <c r="H39" s="1">
        <v>150</v>
      </c>
      <c r="I39" s="29">
        <f t="shared" si="5"/>
        <v>6.9487333333333332</v>
      </c>
      <c r="J39" s="31">
        <f t="shared" si="7"/>
        <v>0.59833911368015413</v>
      </c>
      <c r="K39" s="70">
        <f t="shared" si="8"/>
        <v>0.72198988086775795</v>
      </c>
    </row>
    <row r="40" spans="1:11" ht="14.4" thickTop="1" thickBot="1" x14ac:dyDescent="0.3">
      <c r="A40" s="1" t="s">
        <v>76</v>
      </c>
      <c r="B40" s="2">
        <v>10.25</v>
      </c>
      <c r="C40" s="3">
        <v>1.96</v>
      </c>
      <c r="D40" s="29">
        <f>C40/'[1]Exchange Rates'!$D$8</f>
        <v>1.1136363636363635</v>
      </c>
      <c r="E40" s="29">
        <f t="shared" si="6"/>
        <v>445.45454545454544</v>
      </c>
      <c r="F40" s="29">
        <f t="shared" si="4"/>
        <v>784</v>
      </c>
      <c r="G40" s="2">
        <v>1648.99</v>
      </c>
      <c r="H40" s="1">
        <v>400</v>
      </c>
      <c r="I40" s="29">
        <f t="shared" si="5"/>
        <v>4.1224749999999997</v>
      </c>
      <c r="J40" s="31">
        <f t="shared" si="7"/>
        <v>0.59780731707317081</v>
      </c>
      <c r="K40" s="70">
        <f t="shared" si="8"/>
        <v>0.72986219112635897</v>
      </c>
    </row>
    <row r="41" spans="1:11" ht="14.4" thickTop="1" thickBot="1" x14ac:dyDescent="0.3">
      <c r="A41" s="1" t="s">
        <v>77</v>
      </c>
      <c r="B41" s="2">
        <v>4.55</v>
      </c>
      <c r="C41" s="3">
        <v>1.84</v>
      </c>
      <c r="D41" s="29">
        <f>C41/'[1]Exchange Rates'!$D$8</f>
        <v>1.0454545454545454</v>
      </c>
      <c r="E41" s="29">
        <f t="shared" si="6"/>
        <v>522.72727272727275</v>
      </c>
      <c r="F41" s="29">
        <f t="shared" si="4"/>
        <v>920</v>
      </c>
      <c r="G41" s="2">
        <v>2090</v>
      </c>
      <c r="H41" s="1">
        <v>500</v>
      </c>
      <c r="I41" s="29">
        <f t="shared" si="5"/>
        <v>4.18</v>
      </c>
      <c r="J41" s="31">
        <f t="shared" si="7"/>
        <v>8.1318681318681349E-2</v>
      </c>
      <c r="K41" s="70">
        <f t="shared" si="8"/>
        <v>0.74989125706829052</v>
      </c>
    </row>
    <row r="42" spans="1:11" ht="14.4" thickTop="1" thickBot="1" x14ac:dyDescent="0.3">
      <c r="A42" s="1" t="s">
        <v>78</v>
      </c>
      <c r="B42" s="2">
        <v>14.45</v>
      </c>
      <c r="C42" s="3">
        <v>1.95</v>
      </c>
      <c r="D42" s="29">
        <f>C42/'[1]Exchange Rates'!$D$8</f>
        <v>1.1079545454545454</v>
      </c>
      <c r="E42" s="29">
        <f t="shared" si="6"/>
        <v>166.19318181818181</v>
      </c>
      <c r="F42" s="29">
        <f t="shared" si="4"/>
        <v>292.5</v>
      </c>
      <c r="G42" s="2">
        <v>889.31</v>
      </c>
      <c r="H42" s="1">
        <v>150</v>
      </c>
      <c r="I42" s="29">
        <f t="shared" si="5"/>
        <v>5.9287333333333327</v>
      </c>
      <c r="J42" s="31">
        <f t="shared" si="7"/>
        <v>0.58970703575547867</v>
      </c>
      <c r="K42" s="70">
        <f t="shared" si="8"/>
        <v>0.8131212042840158</v>
      </c>
    </row>
    <row r="43" spans="1:11" ht="14.4" thickTop="1" thickBot="1" x14ac:dyDescent="0.3">
      <c r="A43" s="1" t="s">
        <v>79</v>
      </c>
      <c r="B43" s="2">
        <v>14.45</v>
      </c>
      <c r="C43" s="3">
        <v>1.96</v>
      </c>
      <c r="D43" s="29">
        <f>C43/'[1]Exchange Rates'!$D$8</f>
        <v>1.1136363636363635</v>
      </c>
      <c r="E43" s="29">
        <f t="shared" si="6"/>
        <v>501.13636363636357</v>
      </c>
      <c r="F43" s="29">
        <f t="shared" si="4"/>
        <v>882</v>
      </c>
      <c r="G43" s="2">
        <v>2667.92</v>
      </c>
      <c r="H43" s="1">
        <v>450</v>
      </c>
      <c r="I43" s="29">
        <f t="shared" si="5"/>
        <v>5.9287111111111113</v>
      </c>
      <c r="J43" s="31">
        <f t="shared" si="7"/>
        <v>0.58970857362552864</v>
      </c>
      <c r="K43" s="70">
        <f t="shared" si="8"/>
        <v>0.81216214742707293</v>
      </c>
    </row>
    <row r="44" spans="1:11" ht="14.4" thickTop="1" thickBot="1" x14ac:dyDescent="0.3">
      <c r="A44" s="1" t="s">
        <v>80</v>
      </c>
      <c r="B44" s="2">
        <v>10.55</v>
      </c>
      <c r="C44" s="3">
        <v>2.36</v>
      </c>
      <c r="D44" s="29">
        <f>C44/'[1]Exchange Rates'!$D$8</f>
        <v>1.3409090909090908</v>
      </c>
      <c r="E44" s="29">
        <f t="shared" si="6"/>
        <v>3486.363636363636</v>
      </c>
      <c r="F44" s="29">
        <f t="shared" si="4"/>
        <v>6136</v>
      </c>
      <c r="G44" s="2">
        <v>10555.97</v>
      </c>
      <c r="H44" s="1">
        <v>2600</v>
      </c>
      <c r="I44" s="29">
        <f t="shared" si="5"/>
        <v>4.0599884615384614</v>
      </c>
      <c r="J44" s="31">
        <f t="shared" si="7"/>
        <v>0.61516697047028801</v>
      </c>
      <c r="K44" s="70">
        <f t="shared" si="8"/>
        <v>0.66972588626496321</v>
      </c>
    </row>
    <row r="45" spans="1:11" ht="14.4" thickTop="1" thickBot="1" x14ac:dyDescent="0.3">
      <c r="A45" s="1" t="s">
        <v>81</v>
      </c>
      <c r="B45" s="2">
        <v>16.55</v>
      </c>
      <c r="C45" s="3">
        <v>1.08</v>
      </c>
      <c r="D45" s="29">
        <f>C45/'[1]Exchange Rates'!$D$8</f>
        <v>0.61363636363636365</v>
      </c>
      <c r="E45" s="29">
        <f t="shared" si="6"/>
        <v>184.09090909090909</v>
      </c>
      <c r="F45" s="29">
        <f t="shared" si="4"/>
        <v>324</v>
      </c>
      <c r="G45" s="2">
        <v>2033.62</v>
      </c>
      <c r="H45" s="1">
        <v>300</v>
      </c>
      <c r="I45" s="29">
        <f t="shared" si="5"/>
        <v>6.7787333333333333</v>
      </c>
      <c r="J45" s="31">
        <f t="shared" si="7"/>
        <v>0.5904088620342397</v>
      </c>
      <c r="K45" s="70">
        <f t="shared" si="8"/>
        <v>0.90947624969713659</v>
      </c>
    </row>
    <row r="46" spans="1:11" ht="14.4" thickTop="1" thickBot="1" x14ac:dyDescent="0.3">
      <c r="A46" s="1" t="s">
        <v>82</v>
      </c>
      <c r="B46" s="2">
        <v>7.95</v>
      </c>
      <c r="C46" s="3">
        <v>1.66</v>
      </c>
      <c r="D46" s="29">
        <f>C46/'[1]Exchange Rates'!$D$8</f>
        <v>0.94318181818181812</v>
      </c>
      <c r="E46" s="29">
        <f t="shared" si="6"/>
        <v>141.47727272727272</v>
      </c>
      <c r="F46" s="29">
        <f t="shared" si="4"/>
        <v>249</v>
      </c>
      <c r="G46" s="2">
        <v>490.87</v>
      </c>
      <c r="H46" s="1">
        <v>150</v>
      </c>
      <c r="I46" s="29">
        <f t="shared" si="5"/>
        <v>3.2724666666666669</v>
      </c>
      <c r="J46" s="31">
        <f t="shared" si="7"/>
        <v>0.58836897274633115</v>
      </c>
      <c r="K46" s="70">
        <f t="shared" si="8"/>
        <v>0.71178260491113188</v>
      </c>
    </row>
    <row r="47" spans="1:11" ht="14.4" thickTop="1" thickBot="1" x14ac:dyDescent="0.3">
      <c r="A47" s="1" t="s">
        <v>83</v>
      </c>
      <c r="B47" s="2">
        <v>7.95</v>
      </c>
      <c r="C47" s="3">
        <v>1.32</v>
      </c>
      <c r="D47" s="29">
        <f>C47/'[1]Exchange Rates'!$D$8</f>
        <v>0.75</v>
      </c>
      <c r="E47" s="29">
        <f t="shared" si="6"/>
        <v>225</v>
      </c>
      <c r="F47" s="29">
        <f t="shared" si="4"/>
        <v>396</v>
      </c>
      <c r="G47" s="2">
        <v>981.74</v>
      </c>
      <c r="H47" s="1">
        <v>300</v>
      </c>
      <c r="I47" s="29">
        <f t="shared" si="5"/>
        <v>3.2724666666666669</v>
      </c>
      <c r="J47" s="31">
        <f t="shared" si="7"/>
        <v>0.58836897274633115</v>
      </c>
      <c r="K47" s="70">
        <f t="shared" si="8"/>
        <v>0.77081508342330962</v>
      </c>
    </row>
    <row r="48" spans="1:11" ht="14.4" thickTop="1" thickBot="1" x14ac:dyDescent="0.3">
      <c r="A48" s="1" t="s">
        <v>84</v>
      </c>
      <c r="B48" s="2">
        <v>5.7</v>
      </c>
      <c r="C48" s="3">
        <v>0.78</v>
      </c>
      <c r="D48" s="29">
        <f>C48/'[1]Exchange Rates'!$D$8</f>
        <v>0.44318181818181818</v>
      </c>
      <c r="E48" s="29">
        <f t="shared" si="6"/>
        <v>1329.5454545454545</v>
      </c>
      <c r="F48" s="29">
        <f t="shared" si="4"/>
        <v>2340</v>
      </c>
      <c r="G48" s="2">
        <v>6940</v>
      </c>
      <c r="H48" s="1">
        <v>3000</v>
      </c>
      <c r="I48" s="29">
        <f t="shared" si="5"/>
        <v>2.3133333333333335</v>
      </c>
      <c r="J48" s="31">
        <f t="shared" si="7"/>
        <v>0.59415204678362576</v>
      </c>
      <c r="K48" s="70">
        <f t="shared" si="8"/>
        <v>0.80842284516636109</v>
      </c>
    </row>
    <row r="49" spans="1:11" ht="14.4" thickTop="1" thickBot="1" x14ac:dyDescent="0.3">
      <c r="A49" s="1" t="s">
        <v>85</v>
      </c>
      <c r="B49" s="2">
        <v>9.4</v>
      </c>
      <c r="C49" s="3">
        <v>1.83</v>
      </c>
      <c r="D49" s="29">
        <f>C49/'[1]Exchange Rates'!$D$8</f>
        <v>1.0397727272727273</v>
      </c>
      <c r="E49" s="29">
        <f t="shared" si="6"/>
        <v>519.88636363636363</v>
      </c>
      <c r="F49" s="29">
        <f t="shared" si="4"/>
        <v>915</v>
      </c>
      <c r="G49" s="2">
        <v>1809.98</v>
      </c>
      <c r="H49" s="1">
        <v>500</v>
      </c>
      <c r="I49" s="29">
        <f t="shared" si="5"/>
        <v>3.6199599999999998</v>
      </c>
      <c r="J49" s="31">
        <f t="shared" si="7"/>
        <v>0.61489787234042559</v>
      </c>
      <c r="K49" s="70">
        <f t="shared" si="8"/>
        <v>0.71276679099417461</v>
      </c>
    </row>
    <row r="50" spans="1:11" ht="14.4" thickTop="1" thickBot="1" x14ac:dyDescent="0.3">
      <c r="A50" s="1" t="s">
        <v>86</v>
      </c>
      <c r="B50" s="2">
        <v>6.95</v>
      </c>
      <c r="C50" s="3">
        <v>0.53</v>
      </c>
      <c r="D50" s="29">
        <f>C50/'[1]Exchange Rates'!$D$8</f>
        <v>0.30113636363636365</v>
      </c>
      <c r="E50" s="29">
        <f t="shared" si="6"/>
        <v>195.73863636363637</v>
      </c>
      <c r="F50" s="29">
        <f t="shared" si="4"/>
        <v>344.5</v>
      </c>
      <c r="G50" s="2">
        <v>1793.5</v>
      </c>
      <c r="H50" s="1">
        <v>650</v>
      </c>
      <c r="I50" s="29">
        <f t="shared" si="5"/>
        <v>2.7592307692307694</v>
      </c>
      <c r="J50" s="31">
        <f t="shared" si="7"/>
        <v>0.60298837852794684</v>
      </c>
      <c r="K50" s="70">
        <f t="shared" si="8"/>
        <v>0.89086220442507025</v>
      </c>
    </row>
    <row r="51" spans="1:11" ht="14.4" thickTop="1" thickBot="1" x14ac:dyDescent="0.3">
      <c r="A51" s="1" t="s">
        <v>87</v>
      </c>
      <c r="B51" s="2">
        <v>6.95</v>
      </c>
      <c r="C51" s="3">
        <v>0.83</v>
      </c>
      <c r="D51" s="29">
        <f>C51/'[1]Exchange Rates'!$D$8</f>
        <v>0.47159090909090906</v>
      </c>
      <c r="E51" s="29">
        <f t="shared" si="6"/>
        <v>188.63636363636363</v>
      </c>
      <c r="F51" s="29">
        <f t="shared" si="4"/>
        <v>332</v>
      </c>
      <c r="G51" s="2">
        <v>1156</v>
      </c>
      <c r="H51" s="1">
        <v>400</v>
      </c>
      <c r="I51" s="29">
        <f t="shared" si="5"/>
        <v>2.89</v>
      </c>
      <c r="J51" s="31">
        <f t="shared" si="7"/>
        <v>0.58417266187050365</v>
      </c>
      <c r="K51" s="70">
        <f t="shared" si="8"/>
        <v>0.83681975463982383</v>
      </c>
    </row>
    <row r="52" spans="1:11" ht="14.4" thickTop="1" thickBot="1" x14ac:dyDescent="0.3">
      <c r="A52" s="1" t="s">
        <v>88</v>
      </c>
      <c r="B52" s="2">
        <v>2.64</v>
      </c>
      <c r="C52" s="3">
        <v>0.39</v>
      </c>
      <c r="D52" s="29">
        <f>C52/'[1]Exchange Rates'!$D$8</f>
        <v>0.22159090909090909</v>
      </c>
      <c r="E52" s="29">
        <f t="shared" si="6"/>
        <v>443.18181818181819</v>
      </c>
      <c r="F52" s="29">
        <f t="shared" si="4"/>
        <v>780</v>
      </c>
      <c r="G52" s="2">
        <v>5280</v>
      </c>
      <c r="H52" s="1">
        <v>2000</v>
      </c>
      <c r="I52" s="29">
        <f t="shared" si="5"/>
        <v>2.64</v>
      </c>
      <c r="J52" s="31">
        <f t="shared" si="7"/>
        <v>0</v>
      </c>
      <c r="K52" s="70">
        <f t="shared" si="8"/>
        <v>0.91606404958677679</v>
      </c>
    </row>
    <row r="53" spans="1:11" ht="14.4" thickTop="1" thickBot="1" x14ac:dyDescent="0.3">
      <c r="A53" s="1" t="s">
        <v>89</v>
      </c>
      <c r="B53" s="2">
        <v>11.2</v>
      </c>
      <c r="C53" s="3">
        <v>2.0699999999999998</v>
      </c>
      <c r="D53" s="29">
        <f>C53/'[1]Exchange Rates'!$D$8</f>
        <v>1.1761363636363635</v>
      </c>
      <c r="E53" s="29">
        <f t="shared" si="6"/>
        <v>529.26136363636363</v>
      </c>
      <c r="F53" s="29">
        <f t="shared" si="4"/>
        <v>931.49999999999989</v>
      </c>
      <c r="G53" s="2">
        <v>1874.24</v>
      </c>
      <c r="H53" s="1">
        <v>450</v>
      </c>
      <c r="I53" s="29">
        <f t="shared" si="5"/>
        <v>4.1649777777777777</v>
      </c>
      <c r="J53" s="31">
        <f t="shared" si="7"/>
        <v>0.62812698412698409</v>
      </c>
      <c r="K53" s="70">
        <f t="shared" si="8"/>
        <v>0.71761281178698377</v>
      </c>
    </row>
    <row r="54" spans="1:11" ht="14.4" thickTop="1" thickBot="1" x14ac:dyDescent="0.3">
      <c r="A54" s="1" t="s">
        <v>90</v>
      </c>
      <c r="B54" s="2">
        <v>7.65</v>
      </c>
      <c r="C54" s="3">
        <v>1.79</v>
      </c>
      <c r="D54" s="29">
        <f>C54/'[1]Exchange Rates'!$D$8</f>
        <v>1.0170454545454546</v>
      </c>
      <c r="E54" s="29">
        <f t="shared" si="6"/>
        <v>661.0795454545455</v>
      </c>
      <c r="F54" s="29">
        <f t="shared" si="4"/>
        <v>1163.5</v>
      </c>
      <c r="G54" s="2">
        <v>1899</v>
      </c>
      <c r="H54" s="1">
        <v>650</v>
      </c>
      <c r="I54" s="29">
        <f t="shared" si="5"/>
        <v>2.9215384615384616</v>
      </c>
      <c r="J54" s="31">
        <f t="shared" si="7"/>
        <v>0.61809954751131224</v>
      </c>
      <c r="K54" s="70">
        <f t="shared" si="8"/>
        <v>0.65188017616927574</v>
      </c>
    </row>
    <row r="55" spans="1:11" ht="14.4" thickTop="1" thickBot="1" x14ac:dyDescent="0.3">
      <c r="A55" s="1" t="s">
        <v>91</v>
      </c>
      <c r="B55" s="2">
        <v>5.76</v>
      </c>
      <c r="C55" s="3">
        <v>1.22</v>
      </c>
      <c r="D55" s="29">
        <f>C55/'[1]Exchange Rates'!$D$8</f>
        <v>0.69318181818181812</v>
      </c>
      <c r="E55" s="29">
        <f t="shared" si="6"/>
        <v>2079.5454545454545</v>
      </c>
      <c r="F55" s="29">
        <f t="shared" si="4"/>
        <v>3660</v>
      </c>
      <c r="G55" s="2">
        <v>8640</v>
      </c>
      <c r="H55" s="1">
        <v>3000</v>
      </c>
      <c r="I55" s="29">
        <f t="shared" si="5"/>
        <v>2.88</v>
      </c>
      <c r="J55" s="31">
        <f t="shared" si="7"/>
        <v>0.5</v>
      </c>
      <c r="K55" s="70">
        <f t="shared" si="8"/>
        <v>0.75931186868686862</v>
      </c>
    </row>
    <row r="56" spans="1:11" ht="14.4" thickTop="1" thickBot="1" x14ac:dyDescent="0.3">
      <c r="A56" s="1" t="s">
        <v>92</v>
      </c>
      <c r="B56" s="2">
        <v>18.96</v>
      </c>
      <c r="C56" s="3">
        <v>3.16</v>
      </c>
      <c r="D56" s="29">
        <f>C56/'[1]Exchange Rates'!$D$8</f>
        <v>1.7954545454545456</v>
      </c>
      <c r="E56" s="29">
        <f t="shared" si="6"/>
        <v>1615.909090909091</v>
      </c>
      <c r="F56" s="29">
        <f t="shared" si="4"/>
        <v>2844</v>
      </c>
      <c r="G56" s="2">
        <v>3499.87</v>
      </c>
      <c r="H56" s="1">
        <v>900</v>
      </c>
      <c r="I56" s="29">
        <f t="shared" si="5"/>
        <v>3.8887444444444443</v>
      </c>
      <c r="J56" s="31">
        <f t="shared" si="7"/>
        <v>0.79489744491326764</v>
      </c>
      <c r="K56" s="70">
        <f t="shared" si="8"/>
        <v>0.53829453925171766</v>
      </c>
    </row>
    <row r="57" spans="1:11" ht="14.4" thickTop="1" thickBot="1" x14ac:dyDescent="0.3">
      <c r="A57" s="1" t="s">
        <v>93</v>
      </c>
      <c r="B57" s="2">
        <v>7.55</v>
      </c>
      <c r="C57" s="3">
        <v>0.93</v>
      </c>
      <c r="D57" s="29">
        <f>C57/'[1]Exchange Rates'!$D$8</f>
        <v>0.52840909090909094</v>
      </c>
      <c r="E57" s="29">
        <f t="shared" si="6"/>
        <v>528.40909090909099</v>
      </c>
      <c r="F57" s="29">
        <f t="shared" si="4"/>
        <v>930</v>
      </c>
      <c r="G57" s="2">
        <v>2760</v>
      </c>
      <c r="H57" s="1">
        <v>1000</v>
      </c>
      <c r="I57" s="29">
        <f t="shared" si="5"/>
        <v>2.76</v>
      </c>
      <c r="J57" s="31">
        <f t="shared" si="7"/>
        <v>0.63443708609271521</v>
      </c>
      <c r="K57" s="70">
        <f t="shared" si="8"/>
        <v>0.80854743083003955</v>
      </c>
    </row>
    <row r="58" spans="1:11" ht="14.4" thickTop="1" thickBot="1" x14ac:dyDescent="0.3">
      <c r="A58" s="1" t="s">
        <v>94</v>
      </c>
      <c r="B58" s="2">
        <v>7.55</v>
      </c>
      <c r="C58" s="3">
        <v>0.9</v>
      </c>
      <c r="D58" s="29">
        <f>C58/'[1]Exchange Rates'!$D$8</f>
        <v>0.51136363636363635</v>
      </c>
      <c r="E58" s="29">
        <f t="shared" si="6"/>
        <v>153.40909090909091</v>
      </c>
      <c r="F58" s="29">
        <f t="shared" si="4"/>
        <v>270</v>
      </c>
      <c r="G58" s="2">
        <v>879.74</v>
      </c>
      <c r="H58" s="1">
        <v>300</v>
      </c>
      <c r="I58" s="29">
        <f t="shared" si="5"/>
        <v>2.9324666666666666</v>
      </c>
      <c r="J58" s="31">
        <f t="shared" si="7"/>
        <v>0.61159381898454745</v>
      </c>
      <c r="K58" s="70">
        <f t="shared" si="8"/>
        <v>0.82561996622969192</v>
      </c>
    </row>
    <row r="59" spans="1:11" ht="14.4" thickTop="1" thickBot="1" x14ac:dyDescent="0.3">
      <c r="A59" s="1" t="s">
        <v>95</v>
      </c>
      <c r="B59" s="2">
        <v>19.7</v>
      </c>
      <c r="C59" s="3">
        <v>4.0599999999999996</v>
      </c>
      <c r="D59" s="29">
        <f>C59/'[1]Exchange Rates'!$D$8</f>
        <v>2.3068181818181817</v>
      </c>
      <c r="E59" s="29">
        <f t="shared" si="6"/>
        <v>3806.2499999999995</v>
      </c>
      <c r="F59" s="29">
        <f t="shared" si="4"/>
        <v>6698.9999999999991</v>
      </c>
      <c r="G59" s="2">
        <v>12308</v>
      </c>
      <c r="H59" s="1">
        <v>1650</v>
      </c>
      <c r="I59" s="29">
        <f t="shared" si="5"/>
        <v>7.459393939393939</v>
      </c>
      <c r="J59" s="31">
        <f t="shared" si="7"/>
        <v>0.62135056145208434</v>
      </c>
      <c r="K59" s="70">
        <f t="shared" si="8"/>
        <v>0.69074991875203118</v>
      </c>
    </row>
    <row r="60" spans="1:11" ht="14.4" thickTop="1" thickBot="1" x14ac:dyDescent="0.3">
      <c r="A60" s="1" t="s">
        <v>96</v>
      </c>
      <c r="B60" s="2">
        <v>3.25</v>
      </c>
      <c r="C60" s="3">
        <v>1.57</v>
      </c>
      <c r="D60" s="29">
        <f>C60/'[1]Exchange Rates'!$D$8</f>
        <v>0.89204545454545459</v>
      </c>
      <c r="E60" s="29">
        <f t="shared" si="6"/>
        <v>2676.136363636364</v>
      </c>
      <c r="F60" s="29">
        <f t="shared" si="4"/>
        <v>4710</v>
      </c>
      <c r="G60" s="2">
        <v>9450</v>
      </c>
      <c r="H60" s="1">
        <v>3000</v>
      </c>
      <c r="I60" s="29">
        <f t="shared" si="5"/>
        <v>3.15</v>
      </c>
      <c r="J60" s="31">
        <f t="shared" si="7"/>
        <v>3.0769230769230795E-2</v>
      </c>
      <c r="K60" s="70">
        <f t="shared" si="8"/>
        <v>0.71681096681096679</v>
      </c>
    </row>
    <row r="61" spans="1:11" ht="14.4" thickTop="1" thickBot="1" x14ac:dyDescent="0.3">
      <c r="A61" s="1" t="s">
        <v>97</v>
      </c>
      <c r="B61" s="2">
        <v>10.199999999999999</v>
      </c>
      <c r="C61" s="3">
        <v>2.11</v>
      </c>
      <c r="D61" s="29">
        <f>C61/'[1]Exchange Rates'!$D$8</f>
        <v>1.1988636363636362</v>
      </c>
      <c r="E61" s="29">
        <f t="shared" si="6"/>
        <v>202.60795454545453</v>
      </c>
      <c r="F61" s="29">
        <f t="shared" si="4"/>
        <v>356.59</v>
      </c>
      <c r="G61" s="2">
        <v>653.04999999999995</v>
      </c>
      <c r="H61" s="1">
        <v>169</v>
      </c>
      <c r="I61" s="29">
        <f t="shared" si="5"/>
        <v>3.8642011834319523</v>
      </c>
      <c r="J61" s="31">
        <f t="shared" si="7"/>
        <v>0.62115674672235766</v>
      </c>
      <c r="K61" s="70">
        <f t="shared" si="8"/>
        <v>0.68975123720166209</v>
      </c>
    </row>
    <row r="62" spans="1:11" ht="14.4" thickTop="1" thickBot="1" x14ac:dyDescent="0.3">
      <c r="A62" s="1" t="s">
        <v>98</v>
      </c>
      <c r="B62" s="2">
        <v>19.850000000000001</v>
      </c>
      <c r="C62" s="3">
        <v>2.09</v>
      </c>
      <c r="D62" s="29">
        <f>C62/'[1]Exchange Rates'!$D$8</f>
        <v>1.1875</v>
      </c>
      <c r="E62" s="29">
        <f t="shared" si="6"/>
        <v>356.25</v>
      </c>
      <c r="F62" s="29">
        <f t="shared" si="4"/>
        <v>627</v>
      </c>
      <c r="G62" s="2">
        <v>1255.8699999999999</v>
      </c>
      <c r="H62" s="1">
        <v>300</v>
      </c>
      <c r="I62" s="29">
        <f t="shared" si="5"/>
        <v>4.186233333333333</v>
      </c>
      <c r="J62" s="31">
        <f t="shared" si="7"/>
        <v>0.78910663308144413</v>
      </c>
      <c r="K62" s="70">
        <f t="shared" si="8"/>
        <v>0.71633210443756123</v>
      </c>
    </row>
    <row r="63" spans="1:11" ht="14.4" thickTop="1" thickBot="1" x14ac:dyDescent="0.3">
      <c r="A63" s="1" t="s">
        <v>99</v>
      </c>
      <c r="B63" s="2">
        <v>19.850000000000001</v>
      </c>
      <c r="C63" s="3">
        <v>2.14</v>
      </c>
      <c r="D63" s="29">
        <f>C63/'[1]Exchange Rates'!$D$8</f>
        <v>1.2159090909090911</v>
      </c>
      <c r="E63" s="29">
        <f t="shared" si="6"/>
        <v>1094.318181818182</v>
      </c>
      <c r="F63" s="29">
        <f t="shared" si="4"/>
        <v>1926</v>
      </c>
      <c r="G63" s="2">
        <v>7324.87</v>
      </c>
      <c r="H63" s="1">
        <v>900</v>
      </c>
      <c r="I63" s="29">
        <f t="shared" si="5"/>
        <v>8.1387444444444448</v>
      </c>
      <c r="J63" s="31">
        <f t="shared" si="7"/>
        <v>0.58998768541841595</v>
      </c>
      <c r="K63" s="70">
        <f t="shared" si="8"/>
        <v>0.85060237494751689</v>
      </c>
    </row>
    <row r="64" spans="1:11" ht="14.4" thickTop="1" thickBot="1" x14ac:dyDescent="0.3">
      <c r="A64" s="1" t="s">
        <v>100</v>
      </c>
      <c r="B64" s="2">
        <v>8.6999999999999993</v>
      </c>
      <c r="C64" s="3">
        <v>1.55</v>
      </c>
      <c r="D64" s="29">
        <f>C64/'[1]Exchange Rates'!$D$8</f>
        <v>0.88068181818181823</v>
      </c>
      <c r="E64" s="29">
        <f t="shared" si="6"/>
        <v>132.10227272727275</v>
      </c>
      <c r="F64" s="29">
        <f t="shared" si="4"/>
        <v>232.5</v>
      </c>
      <c r="G64" s="2">
        <v>522.75</v>
      </c>
      <c r="H64" s="1">
        <v>150</v>
      </c>
      <c r="I64" s="29">
        <f t="shared" si="5"/>
        <v>3.4849999999999999</v>
      </c>
      <c r="J64" s="31">
        <f t="shared" si="7"/>
        <v>0.59942528735632183</v>
      </c>
      <c r="K64" s="70">
        <f t="shared" si="8"/>
        <v>0.74729359593061162</v>
      </c>
    </row>
    <row r="65" spans="1:11" ht="14.4" thickTop="1" thickBot="1" x14ac:dyDescent="0.3">
      <c r="A65" s="1" t="s">
        <v>101</v>
      </c>
      <c r="B65" s="2">
        <v>8.6999999999999993</v>
      </c>
      <c r="C65" s="3">
        <v>1.58</v>
      </c>
      <c r="D65" s="29">
        <f>C65/'[1]Exchange Rates'!$D$8</f>
        <v>0.89772727272727282</v>
      </c>
      <c r="E65" s="29">
        <f t="shared" si="6"/>
        <v>269.31818181818187</v>
      </c>
      <c r="F65" s="29">
        <f t="shared" si="4"/>
        <v>474</v>
      </c>
      <c r="G65" s="2">
        <v>1045.5</v>
      </c>
      <c r="H65" s="1">
        <v>300</v>
      </c>
      <c r="I65" s="29">
        <f t="shared" si="5"/>
        <v>3.4849999999999999</v>
      </c>
      <c r="J65" s="31">
        <f t="shared" si="7"/>
        <v>0.59942528735632183</v>
      </c>
      <c r="K65" s="70">
        <f t="shared" si="8"/>
        <v>0.74240250423894605</v>
      </c>
    </row>
    <row r="66" spans="1:11" ht="14.4" thickTop="1" thickBot="1" x14ac:dyDescent="0.3">
      <c r="A66" s="1" t="s">
        <v>102</v>
      </c>
      <c r="B66" s="2">
        <v>8.35</v>
      </c>
      <c r="C66" s="3">
        <v>1.45</v>
      </c>
      <c r="D66" s="29">
        <f>C66/'[1]Exchange Rates'!$D$8</f>
        <v>0.82386363636363635</v>
      </c>
      <c r="E66" s="29">
        <f t="shared" si="6"/>
        <v>453.125</v>
      </c>
      <c r="F66" s="29">
        <f t="shared" si="4"/>
        <v>797.5</v>
      </c>
      <c r="G66" s="2">
        <v>1753.12</v>
      </c>
      <c r="H66" s="1">
        <v>550</v>
      </c>
      <c r="I66" s="29">
        <f t="shared" si="5"/>
        <v>3.1874909090909087</v>
      </c>
      <c r="J66" s="31">
        <f t="shared" si="7"/>
        <v>0.61826456178551992</v>
      </c>
      <c r="K66" s="70">
        <f t="shared" si="8"/>
        <v>0.74153223966414161</v>
      </c>
    </row>
    <row r="67" spans="1:11" ht="14.4" thickTop="1" thickBot="1" x14ac:dyDescent="0.3">
      <c r="A67" s="1" t="s">
        <v>103</v>
      </c>
      <c r="B67" s="2">
        <v>8.35</v>
      </c>
      <c r="C67" s="3">
        <v>1.44</v>
      </c>
      <c r="D67" s="29">
        <f>C67/'[1]Exchange Rates'!$D$8</f>
        <v>0.81818181818181812</v>
      </c>
      <c r="E67" s="29">
        <f t="shared" ref="E67:E98" si="9">D67*H67</f>
        <v>531.81818181818176</v>
      </c>
      <c r="F67" s="29">
        <f t="shared" si="4"/>
        <v>936</v>
      </c>
      <c r="G67" s="2">
        <v>2030.62</v>
      </c>
      <c r="H67" s="1">
        <v>650</v>
      </c>
      <c r="I67" s="29">
        <f t="shared" si="5"/>
        <v>3.1240307692307692</v>
      </c>
      <c r="J67" s="31">
        <f t="shared" ref="J67:J98" si="10">(B67-I67)/B67</f>
        <v>0.62586457853523725</v>
      </c>
      <c r="K67" s="70">
        <f t="shared" ref="K67:K98" si="11">(I67-D67)/I67</f>
        <v>0.73810058907221343</v>
      </c>
    </row>
    <row r="68" spans="1:11" ht="14.4" thickTop="1" thickBot="1" x14ac:dyDescent="0.3">
      <c r="A68" s="1" t="s">
        <v>104</v>
      </c>
      <c r="B68" s="2">
        <v>8.35</v>
      </c>
      <c r="C68" s="3">
        <v>1.44</v>
      </c>
      <c r="D68" s="29">
        <f>C68/'[1]Exchange Rates'!$D$8</f>
        <v>0.81818181818181812</v>
      </c>
      <c r="E68" s="29">
        <f t="shared" si="9"/>
        <v>319.09090909090907</v>
      </c>
      <c r="F68" s="29">
        <f t="shared" ref="F68:F131" si="12">C68*H68</f>
        <v>561.6</v>
      </c>
      <c r="G68" s="2">
        <v>1147.5</v>
      </c>
      <c r="H68" s="1">
        <v>390</v>
      </c>
      <c r="I68" s="29">
        <f t="shared" ref="I68:I131" si="13">G68/H68</f>
        <v>2.9423076923076925</v>
      </c>
      <c r="J68" s="31">
        <f t="shared" si="10"/>
        <v>0.64762782128051588</v>
      </c>
      <c r="K68" s="70">
        <f t="shared" si="11"/>
        <v>0.72192513368983957</v>
      </c>
    </row>
    <row r="69" spans="1:11" ht="14.4" thickTop="1" thickBot="1" x14ac:dyDescent="0.3">
      <c r="A69" s="1" t="s">
        <v>105</v>
      </c>
      <c r="B69" s="2">
        <v>18.399999999999999</v>
      </c>
      <c r="C69" s="3">
        <v>4.8</v>
      </c>
      <c r="D69" s="29">
        <f>C69/'[1]Exchange Rates'!$D$8</f>
        <v>2.7272727272727271</v>
      </c>
      <c r="E69" s="29">
        <f t="shared" si="9"/>
        <v>14890.90909090909</v>
      </c>
      <c r="F69" s="29">
        <f t="shared" si="12"/>
        <v>26208</v>
      </c>
      <c r="G69" s="2">
        <v>30491</v>
      </c>
      <c r="H69" s="1">
        <v>5460</v>
      </c>
      <c r="I69" s="29">
        <f t="shared" si="13"/>
        <v>5.5844322344322341</v>
      </c>
      <c r="J69" s="31">
        <f t="shared" si="10"/>
        <v>0.69649824812868288</v>
      </c>
      <c r="K69" s="70">
        <f t="shared" si="11"/>
        <v>0.5116293630609331</v>
      </c>
    </row>
    <row r="70" spans="1:11" ht="14.4" thickTop="1" thickBot="1" x14ac:dyDescent="0.3">
      <c r="A70" s="1" t="s">
        <v>106</v>
      </c>
      <c r="B70" s="2">
        <v>8.9</v>
      </c>
      <c r="C70" s="3">
        <v>0.87</v>
      </c>
      <c r="D70" s="29">
        <f>C70/'[1]Exchange Rates'!$D$8</f>
        <v>0.49431818181818182</v>
      </c>
      <c r="E70" s="29">
        <f t="shared" si="9"/>
        <v>74.14772727272728</v>
      </c>
      <c r="F70" s="29">
        <f t="shared" si="12"/>
        <v>130.5</v>
      </c>
      <c r="G70" s="2">
        <v>516.37</v>
      </c>
      <c r="H70" s="1">
        <v>150</v>
      </c>
      <c r="I70" s="29">
        <f t="shared" si="13"/>
        <v>3.4424666666666668</v>
      </c>
      <c r="J70" s="31">
        <f t="shared" si="10"/>
        <v>0.61320599250936336</v>
      </c>
      <c r="K70" s="70">
        <f t="shared" si="11"/>
        <v>0.85640581894237222</v>
      </c>
    </row>
    <row r="71" spans="1:11" ht="14.4" thickTop="1" thickBot="1" x14ac:dyDescent="0.3">
      <c r="A71" s="1" t="s">
        <v>107</v>
      </c>
      <c r="B71" s="2">
        <v>8.9</v>
      </c>
      <c r="C71" s="3">
        <v>0.88</v>
      </c>
      <c r="D71" s="29">
        <f>C71/'[1]Exchange Rates'!$D$8</f>
        <v>0.5</v>
      </c>
      <c r="E71" s="29">
        <f t="shared" si="9"/>
        <v>75</v>
      </c>
      <c r="F71" s="29">
        <f t="shared" si="12"/>
        <v>132</v>
      </c>
      <c r="G71" s="2">
        <v>516.37</v>
      </c>
      <c r="H71" s="1">
        <v>150</v>
      </c>
      <c r="I71" s="29">
        <f t="shared" si="13"/>
        <v>3.4424666666666668</v>
      </c>
      <c r="J71" s="31">
        <f t="shared" si="10"/>
        <v>0.61320599250936336</v>
      </c>
      <c r="K71" s="70">
        <f t="shared" si="11"/>
        <v>0.85475531111412362</v>
      </c>
    </row>
    <row r="72" spans="1:11" ht="14.4" thickTop="1" thickBot="1" x14ac:dyDescent="0.3">
      <c r="A72" s="1" t="s">
        <v>108</v>
      </c>
      <c r="B72" s="2">
        <v>8.9</v>
      </c>
      <c r="C72" s="3">
        <v>1.41</v>
      </c>
      <c r="D72" s="29">
        <f>C72/'[1]Exchange Rates'!$D$8</f>
        <v>0.80113636363636354</v>
      </c>
      <c r="E72" s="29">
        <f t="shared" si="9"/>
        <v>120.17045454545453</v>
      </c>
      <c r="F72" s="29">
        <f t="shared" si="12"/>
        <v>211.5</v>
      </c>
      <c r="G72" s="2">
        <v>546.75</v>
      </c>
      <c r="H72" s="1">
        <v>150</v>
      </c>
      <c r="I72" s="29">
        <f t="shared" si="13"/>
        <v>3.645</v>
      </c>
      <c r="J72" s="31">
        <f t="shared" si="10"/>
        <v>0.59044943820224727</v>
      </c>
      <c r="K72" s="70">
        <f t="shared" si="11"/>
        <v>0.7802095024317246</v>
      </c>
    </row>
    <row r="73" spans="1:11" ht="14.4" thickTop="1" thickBot="1" x14ac:dyDescent="0.3">
      <c r="A73" s="1" t="s">
        <v>109</v>
      </c>
      <c r="B73" s="2">
        <v>14.6</v>
      </c>
      <c r="C73" s="3">
        <v>3.11</v>
      </c>
      <c r="D73" s="29">
        <f>C73/'[1]Exchange Rates'!$D$8</f>
        <v>1.7670454545454544</v>
      </c>
      <c r="E73" s="29">
        <f t="shared" si="9"/>
        <v>265.05681818181813</v>
      </c>
      <c r="F73" s="29">
        <f t="shared" si="12"/>
        <v>466.5</v>
      </c>
      <c r="G73" s="2">
        <v>895.69</v>
      </c>
      <c r="H73" s="1">
        <v>150</v>
      </c>
      <c r="I73" s="29">
        <f t="shared" si="13"/>
        <v>5.9712666666666667</v>
      </c>
      <c r="J73" s="31">
        <f t="shared" si="10"/>
        <v>0.59100913242009134</v>
      </c>
      <c r="K73" s="70">
        <f t="shared" si="11"/>
        <v>0.70407527360825939</v>
      </c>
    </row>
    <row r="74" spans="1:11" ht="14.4" thickTop="1" thickBot="1" x14ac:dyDescent="0.3">
      <c r="A74" s="1" t="s">
        <v>110</v>
      </c>
      <c r="B74" s="2">
        <v>8.8000000000000007</v>
      </c>
      <c r="C74" s="3">
        <v>1.99</v>
      </c>
      <c r="D74" s="29">
        <f>C74/'[1]Exchange Rates'!$D$8</f>
        <v>1.1306818181818181</v>
      </c>
      <c r="E74" s="29">
        <f t="shared" si="9"/>
        <v>169.60227272727272</v>
      </c>
      <c r="F74" s="29">
        <f t="shared" si="12"/>
        <v>298.5</v>
      </c>
      <c r="G74" s="2">
        <v>516.38</v>
      </c>
      <c r="H74" s="1">
        <v>150</v>
      </c>
      <c r="I74" s="29">
        <f t="shared" si="13"/>
        <v>3.4425333333333334</v>
      </c>
      <c r="J74" s="31">
        <f t="shared" si="10"/>
        <v>0.60880303030303029</v>
      </c>
      <c r="K74" s="70">
        <f t="shared" si="11"/>
        <v>0.67155530282491049</v>
      </c>
    </row>
    <row r="75" spans="1:11" ht="14.4" thickTop="1" thickBot="1" x14ac:dyDescent="0.3">
      <c r="A75" s="1" t="s">
        <v>111</v>
      </c>
      <c r="B75" s="2">
        <v>8.8000000000000007</v>
      </c>
      <c r="C75" s="3">
        <v>2</v>
      </c>
      <c r="D75" s="29">
        <f>C75/'[1]Exchange Rates'!$D$8</f>
        <v>1.1363636363636365</v>
      </c>
      <c r="E75" s="29">
        <f t="shared" si="9"/>
        <v>715.90909090909099</v>
      </c>
      <c r="F75" s="29">
        <f t="shared" si="12"/>
        <v>1260</v>
      </c>
      <c r="G75" s="2">
        <v>2168.77</v>
      </c>
      <c r="H75" s="1">
        <v>630</v>
      </c>
      <c r="I75" s="29">
        <f t="shared" si="13"/>
        <v>3.4424920634920633</v>
      </c>
      <c r="J75" s="31">
        <f t="shared" si="10"/>
        <v>0.60880772005772021</v>
      </c>
      <c r="K75" s="70">
        <f t="shared" si="11"/>
        <v>0.6699008696592581</v>
      </c>
    </row>
    <row r="76" spans="1:11" ht="14.4" thickTop="1" thickBot="1" x14ac:dyDescent="0.3">
      <c r="A76" s="1" t="s">
        <v>112</v>
      </c>
      <c r="B76" s="2">
        <v>14.95</v>
      </c>
      <c r="C76" s="3">
        <v>3.33</v>
      </c>
      <c r="D76" s="29">
        <f>C76/'[1]Exchange Rates'!$D$8</f>
        <v>1.8920454545454546</v>
      </c>
      <c r="E76" s="29">
        <f t="shared" si="9"/>
        <v>283.80681818181819</v>
      </c>
      <c r="F76" s="29">
        <f t="shared" si="12"/>
        <v>499.5</v>
      </c>
      <c r="G76" s="2">
        <v>902.06</v>
      </c>
      <c r="H76" s="1">
        <v>150</v>
      </c>
      <c r="I76" s="29">
        <f t="shared" si="13"/>
        <v>6.0137333333333327</v>
      </c>
      <c r="J76" s="31">
        <f t="shared" si="10"/>
        <v>0.59774358974358976</v>
      </c>
      <c r="K76" s="70">
        <f t="shared" si="11"/>
        <v>0.68537922290998576</v>
      </c>
    </row>
    <row r="77" spans="1:11" ht="14.4" thickTop="1" thickBot="1" x14ac:dyDescent="0.3">
      <c r="A77" s="1" t="s">
        <v>113</v>
      </c>
      <c r="B77" s="2">
        <v>15.8</v>
      </c>
      <c r="C77" s="3">
        <v>3.7</v>
      </c>
      <c r="D77" s="29">
        <f>C77/'[1]Exchange Rates'!$D$8</f>
        <v>2.1022727272727275</v>
      </c>
      <c r="E77" s="29">
        <f t="shared" si="9"/>
        <v>1204.602272727273</v>
      </c>
      <c r="F77" s="29">
        <f t="shared" si="12"/>
        <v>2120.1</v>
      </c>
      <c r="G77" s="2">
        <v>3507.26</v>
      </c>
      <c r="H77" s="1">
        <v>573</v>
      </c>
      <c r="I77" s="29">
        <f t="shared" si="13"/>
        <v>6.1208726003490401</v>
      </c>
      <c r="J77" s="31">
        <f t="shared" si="10"/>
        <v>0.6126029999779089</v>
      </c>
      <c r="K77" s="70">
        <f t="shared" si="11"/>
        <v>0.65654035551191736</v>
      </c>
    </row>
    <row r="78" spans="1:11" ht="14.4" thickTop="1" thickBot="1" x14ac:dyDescent="0.3">
      <c r="A78" s="1" t="s">
        <v>114</v>
      </c>
      <c r="B78" s="2">
        <v>19.95</v>
      </c>
      <c r="C78" s="3">
        <v>3.52</v>
      </c>
      <c r="D78" s="29">
        <f>C78/'[1]Exchange Rates'!$D$8</f>
        <v>2</v>
      </c>
      <c r="E78" s="29">
        <f t="shared" si="9"/>
        <v>300</v>
      </c>
      <c r="F78" s="29">
        <f t="shared" si="12"/>
        <v>528</v>
      </c>
      <c r="G78" s="2">
        <v>1449.67</v>
      </c>
      <c r="H78" s="1">
        <v>150</v>
      </c>
      <c r="I78" s="29">
        <f t="shared" si="13"/>
        <v>9.6644666666666676</v>
      </c>
      <c r="J78" s="31">
        <f t="shared" si="10"/>
        <v>0.51556558061821212</v>
      </c>
      <c r="K78" s="70">
        <f t="shared" si="11"/>
        <v>0.79305635075568925</v>
      </c>
    </row>
    <row r="79" spans="1:11" ht="14.4" thickTop="1" thickBot="1" x14ac:dyDescent="0.3">
      <c r="A79" s="1" t="s">
        <v>115</v>
      </c>
      <c r="B79" s="2">
        <v>19.95</v>
      </c>
      <c r="C79" s="3">
        <v>3.8</v>
      </c>
      <c r="D79" s="29">
        <f>C79/'[1]Exchange Rates'!$D$8</f>
        <v>2.1590909090909092</v>
      </c>
      <c r="E79" s="29">
        <f t="shared" si="9"/>
        <v>323.86363636363637</v>
      </c>
      <c r="F79" s="29">
        <f t="shared" si="12"/>
        <v>570</v>
      </c>
      <c r="G79" s="2">
        <v>1449.67</v>
      </c>
      <c r="H79" s="1">
        <v>150</v>
      </c>
      <c r="I79" s="29">
        <f t="shared" si="13"/>
        <v>9.6644666666666676</v>
      </c>
      <c r="J79" s="31">
        <f t="shared" si="10"/>
        <v>0.51556558061821212</v>
      </c>
      <c r="K79" s="70">
        <f t="shared" si="11"/>
        <v>0.77659492411125541</v>
      </c>
    </row>
    <row r="80" spans="1:11" ht="14.4" thickTop="1" thickBot="1" x14ac:dyDescent="0.3">
      <c r="A80" s="1" t="s">
        <v>116</v>
      </c>
      <c r="B80" s="2">
        <v>19.95</v>
      </c>
      <c r="C80" s="3">
        <v>4.08</v>
      </c>
      <c r="D80" s="29">
        <f>C80/'[1]Exchange Rates'!$D$8</f>
        <v>2.3181818181818183</v>
      </c>
      <c r="E80" s="29">
        <f t="shared" si="9"/>
        <v>347.72727272727275</v>
      </c>
      <c r="F80" s="29">
        <f t="shared" si="12"/>
        <v>612</v>
      </c>
      <c r="G80" s="2">
        <v>1449.67</v>
      </c>
      <c r="H80" s="1">
        <v>150</v>
      </c>
      <c r="I80" s="29">
        <f t="shared" si="13"/>
        <v>9.6644666666666676</v>
      </c>
      <c r="J80" s="31">
        <f t="shared" si="10"/>
        <v>0.51556558061821212</v>
      </c>
      <c r="K80" s="70">
        <f t="shared" si="11"/>
        <v>0.76013349746682157</v>
      </c>
    </row>
    <row r="81" spans="1:11" ht="14.4" thickTop="1" thickBot="1" x14ac:dyDescent="0.3">
      <c r="A81" s="1" t="s">
        <v>117</v>
      </c>
      <c r="B81" s="2">
        <v>21.25</v>
      </c>
      <c r="C81" s="3">
        <v>4.4400000000000004</v>
      </c>
      <c r="D81" s="29">
        <f>C81/'[1]Exchange Rates'!$D$8</f>
        <v>2.5227272727272729</v>
      </c>
      <c r="E81" s="29">
        <f t="shared" si="9"/>
        <v>378.40909090909093</v>
      </c>
      <c r="F81" s="29">
        <f t="shared" si="12"/>
        <v>666.00000000000011</v>
      </c>
      <c r="G81" s="2">
        <v>1568.24</v>
      </c>
      <c r="H81" s="1">
        <v>150</v>
      </c>
      <c r="I81" s="29">
        <f t="shared" si="13"/>
        <v>10.454933333333333</v>
      </c>
      <c r="J81" s="31">
        <f t="shared" si="10"/>
        <v>0.50800313725490198</v>
      </c>
      <c r="K81" s="70">
        <f t="shared" si="11"/>
        <v>0.75870460458278643</v>
      </c>
    </row>
    <row r="82" spans="1:11" ht="14.4" thickTop="1" thickBot="1" x14ac:dyDescent="0.3">
      <c r="A82" s="1" t="s">
        <v>118</v>
      </c>
      <c r="B82" s="2">
        <v>10.65</v>
      </c>
      <c r="C82" s="3">
        <v>7.65</v>
      </c>
      <c r="D82" s="29">
        <f>C82/'[1]Exchange Rates'!$D$8</f>
        <v>4.3465909090909092</v>
      </c>
      <c r="E82" s="29">
        <f t="shared" si="9"/>
        <v>32599.43181818182</v>
      </c>
      <c r="F82" s="29">
        <f t="shared" si="12"/>
        <v>57375</v>
      </c>
      <c r="G82" s="2">
        <v>79875</v>
      </c>
      <c r="H82" s="1">
        <v>7500</v>
      </c>
      <c r="I82" s="29">
        <f t="shared" si="13"/>
        <v>10.65</v>
      </c>
      <c r="J82" s="31">
        <f t="shared" si="10"/>
        <v>0</v>
      </c>
      <c r="K82" s="70">
        <f t="shared" si="11"/>
        <v>0.59186939820742634</v>
      </c>
    </row>
    <row r="83" spans="1:11" ht="14.4" thickTop="1" thickBot="1" x14ac:dyDescent="0.3">
      <c r="A83" s="1" t="s">
        <v>119</v>
      </c>
      <c r="B83" s="2">
        <v>18.649999999999999</v>
      </c>
      <c r="C83" s="3">
        <v>4.34</v>
      </c>
      <c r="D83" s="29">
        <f>C83/'[1]Exchange Rates'!$D$8</f>
        <v>2.4659090909090908</v>
      </c>
      <c r="E83" s="29">
        <f t="shared" si="9"/>
        <v>369.88636363636363</v>
      </c>
      <c r="F83" s="29">
        <f t="shared" si="12"/>
        <v>651</v>
      </c>
      <c r="G83" s="2">
        <v>1112.44</v>
      </c>
      <c r="H83" s="1">
        <v>150</v>
      </c>
      <c r="I83" s="29">
        <f t="shared" si="13"/>
        <v>7.416266666666667</v>
      </c>
      <c r="J83" s="31">
        <f t="shared" si="10"/>
        <v>0.60234495084897222</v>
      </c>
      <c r="K83" s="70">
        <f t="shared" si="11"/>
        <v>0.66749994279568914</v>
      </c>
    </row>
    <row r="84" spans="1:11" ht="14.4" thickTop="1" thickBot="1" x14ac:dyDescent="0.3">
      <c r="A84" s="1" t="s">
        <v>120</v>
      </c>
      <c r="B84" s="2">
        <v>18.649999999999999</v>
      </c>
      <c r="C84" s="3">
        <v>4.33</v>
      </c>
      <c r="D84" s="29">
        <f>C84/'[1]Exchange Rates'!$D$8</f>
        <v>2.4602272727272729</v>
      </c>
      <c r="E84" s="29">
        <f t="shared" si="9"/>
        <v>2829.261363636364</v>
      </c>
      <c r="F84" s="29">
        <f t="shared" si="12"/>
        <v>4979.5</v>
      </c>
      <c r="G84" s="2">
        <v>8092.42</v>
      </c>
      <c r="H84" s="1">
        <v>1150</v>
      </c>
      <c r="I84" s="29">
        <f t="shared" si="13"/>
        <v>7.0368869565217391</v>
      </c>
      <c r="J84" s="31">
        <f t="shared" si="10"/>
        <v>0.62268702645996032</v>
      </c>
      <c r="K84" s="70">
        <f t="shared" si="11"/>
        <v>0.65038129958203306</v>
      </c>
    </row>
    <row r="85" spans="1:11" ht="14.4" thickTop="1" thickBot="1" x14ac:dyDescent="0.3">
      <c r="A85" s="1" t="s">
        <v>121</v>
      </c>
      <c r="B85" s="2">
        <v>14.25</v>
      </c>
      <c r="C85" s="3">
        <v>2.5299999999999998</v>
      </c>
      <c r="D85" s="29">
        <f>C85/'[1]Exchange Rates'!$D$8</f>
        <v>1.4374999999999998</v>
      </c>
      <c r="E85" s="29">
        <f t="shared" si="9"/>
        <v>215.62499999999997</v>
      </c>
      <c r="F85" s="29">
        <f t="shared" si="12"/>
        <v>379.49999999999994</v>
      </c>
      <c r="G85" s="2">
        <v>851.06</v>
      </c>
      <c r="H85" s="1">
        <v>150</v>
      </c>
      <c r="I85" s="29">
        <f t="shared" si="13"/>
        <v>5.6737333333333329</v>
      </c>
      <c r="J85" s="31">
        <f t="shared" si="10"/>
        <v>0.60184327485380118</v>
      </c>
      <c r="K85" s="70">
        <f t="shared" si="11"/>
        <v>0.74663948487768195</v>
      </c>
    </row>
    <row r="86" spans="1:11" ht="14.4" thickTop="1" thickBot="1" x14ac:dyDescent="0.3">
      <c r="A86" s="1" t="s">
        <v>122</v>
      </c>
      <c r="B86" s="2">
        <v>14.25</v>
      </c>
      <c r="C86" s="3">
        <v>2.68</v>
      </c>
      <c r="D86" s="29">
        <f>C86/'[1]Exchange Rates'!$D$8</f>
        <v>1.5227272727272727</v>
      </c>
      <c r="E86" s="29">
        <f t="shared" si="9"/>
        <v>1869.909090909091</v>
      </c>
      <c r="F86" s="29">
        <f t="shared" si="12"/>
        <v>3291.0400000000004</v>
      </c>
      <c r="G86" s="2">
        <v>6776.45</v>
      </c>
      <c r="H86" s="1">
        <v>1228</v>
      </c>
      <c r="I86" s="29">
        <f t="shared" si="13"/>
        <v>5.5182817589576549</v>
      </c>
      <c r="J86" s="31">
        <f t="shared" si="10"/>
        <v>0.61275215726612942</v>
      </c>
      <c r="K86" s="70">
        <f t="shared" si="11"/>
        <v>0.72405771592661494</v>
      </c>
    </row>
    <row r="87" spans="1:11" ht="14.4" thickTop="1" thickBot="1" x14ac:dyDescent="0.3">
      <c r="A87" s="1" t="s">
        <v>123</v>
      </c>
      <c r="B87" s="2">
        <v>16.850000000000001</v>
      </c>
      <c r="C87" s="3">
        <v>2.62</v>
      </c>
      <c r="D87" s="29">
        <f>C87/'[1]Exchange Rates'!$D$8</f>
        <v>1.4886363636363638</v>
      </c>
      <c r="E87" s="29">
        <f t="shared" si="9"/>
        <v>521.02272727272737</v>
      </c>
      <c r="F87" s="29">
        <f t="shared" si="12"/>
        <v>917</v>
      </c>
      <c r="G87" s="2">
        <v>2372.56</v>
      </c>
      <c r="H87" s="1">
        <v>350</v>
      </c>
      <c r="I87" s="29">
        <f t="shared" si="13"/>
        <v>6.7787428571428574</v>
      </c>
      <c r="J87" s="31">
        <f t="shared" si="10"/>
        <v>0.59770072064434088</v>
      </c>
      <c r="K87" s="70">
        <f t="shared" si="11"/>
        <v>0.78039639576123376</v>
      </c>
    </row>
    <row r="88" spans="1:11" ht="14.4" thickTop="1" thickBot="1" x14ac:dyDescent="0.3">
      <c r="A88" s="1" t="s">
        <v>124</v>
      </c>
      <c r="B88" s="2">
        <v>16.850000000000001</v>
      </c>
      <c r="C88" s="3">
        <v>3.05</v>
      </c>
      <c r="D88" s="29">
        <f>C88/'[1]Exchange Rates'!$D$8</f>
        <v>1.7329545454545454</v>
      </c>
      <c r="E88" s="29">
        <f t="shared" si="9"/>
        <v>823.15340909090912</v>
      </c>
      <c r="F88" s="29">
        <f t="shared" si="12"/>
        <v>1448.75</v>
      </c>
      <c r="G88" s="2">
        <v>3229.86</v>
      </c>
      <c r="H88" s="1">
        <v>475</v>
      </c>
      <c r="I88" s="29">
        <f t="shared" si="13"/>
        <v>6.7997052631578949</v>
      </c>
      <c r="J88" s="31">
        <f t="shared" si="10"/>
        <v>0.59645666094018435</v>
      </c>
      <c r="K88" s="70">
        <f t="shared" si="11"/>
        <v>0.74514269686893275</v>
      </c>
    </row>
    <row r="89" spans="1:11" ht="14.4" thickTop="1" thickBot="1" x14ac:dyDescent="0.3">
      <c r="A89" s="1" t="s">
        <v>125</v>
      </c>
      <c r="B89" s="2">
        <v>37.950000000000003</v>
      </c>
      <c r="C89" s="3">
        <v>3.44</v>
      </c>
      <c r="D89" s="29">
        <f>C89/'[1]Exchange Rates'!$D$8</f>
        <v>1.9545454545454546</v>
      </c>
      <c r="E89" s="29">
        <f t="shared" si="9"/>
        <v>813.09090909090912</v>
      </c>
      <c r="F89" s="29">
        <f t="shared" si="12"/>
        <v>1431.04</v>
      </c>
      <c r="G89" s="2">
        <v>6105.95</v>
      </c>
      <c r="H89" s="1">
        <v>416</v>
      </c>
      <c r="I89" s="29">
        <f t="shared" si="13"/>
        <v>14.677764423076923</v>
      </c>
      <c r="J89" s="31">
        <f t="shared" si="10"/>
        <v>0.61323413904935653</v>
      </c>
      <c r="K89" s="70">
        <f t="shared" si="11"/>
        <v>0.86683629753094782</v>
      </c>
    </row>
    <row r="90" spans="1:11" ht="14.4" thickTop="1" thickBot="1" x14ac:dyDescent="0.3">
      <c r="A90" s="1" t="s">
        <v>126</v>
      </c>
      <c r="B90" s="2">
        <v>15</v>
      </c>
      <c r="C90" s="3">
        <v>1.36</v>
      </c>
      <c r="D90" s="29">
        <f>C90/'[1]Exchange Rates'!$D$8</f>
        <v>0.77272727272727282</v>
      </c>
      <c r="E90" s="29">
        <f t="shared" si="9"/>
        <v>115.90909090909092</v>
      </c>
      <c r="F90" s="29">
        <f t="shared" si="12"/>
        <v>204.00000000000003</v>
      </c>
      <c r="G90" s="2">
        <v>975.37</v>
      </c>
      <c r="H90" s="1">
        <v>150</v>
      </c>
      <c r="I90" s="29">
        <f t="shared" si="13"/>
        <v>6.5024666666666668</v>
      </c>
      <c r="J90" s="31">
        <f t="shared" si="10"/>
        <v>0.56650222222222224</v>
      </c>
      <c r="K90" s="70">
        <f t="shared" si="11"/>
        <v>0.88116397786574241</v>
      </c>
    </row>
    <row r="91" spans="1:11" ht="14.4" thickTop="1" thickBot="1" x14ac:dyDescent="0.3">
      <c r="A91" s="1" t="s">
        <v>127</v>
      </c>
      <c r="B91" s="2">
        <v>15</v>
      </c>
      <c r="C91" s="3">
        <v>1.35</v>
      </c>
      <c r="D91" s="29">
        <f>C91/'[1]Exchange Rates'!$D$8</f>
        <v>0.76704545454545459</v>
      </c>
      <c r="E91" s="29">
        <f t="shared" si="9"/>
        <v>115.05681818181819</v>
      </c>
      <c r="F91" s="29">
        <f t="shared" si="12"/>
        <v>202.5</v>
      </c>
      <c r="G91" s="2">
        <v>921.19</v>
      </c>
      <c r="H91" s="1">
        <v>150</v>
      </c>
      <c r="I91" s="29">
        <f t="shared" si="13"/>
        <v>6.1412666666666667</v>
      </c>
      <c r="J91" s="31">
        <f t="shared" si="10"/>
        <v>0.59058222222222223</v>
      </c>
      <c r="K91" s="70">
        <f t="shared" si="11"/>
        <v>0.87509979680433103</v>
      </c>
    </row>
    <row r="92" spans="1:11" ht="14.4" thickTop="1" thickBot="1" x14ac:dyDescent="0.3">
      <c r="A92" s="1" t="s">
        <v>128</v>
      </c>
      <c r="B92" s="2">
        <v>45.8</v>
      </c>
      <c r="C92" s="3">
        <v>3.52</v>
      </c>
      <c r="D92" s="29">
        <f>C92/'[1]Exchange Rates'!$D$8</f>
        <v>2</v>
      </c>
      <c r="E92" s="29">
        <f t="shared" si="9"/>
        <v>300</v>
      </c>
      <c r="F92" s="29">
        <f t="shared" si="12"/>
        <v>528</v>
      </c>
      <c r="G92" s="2">
        <v>2728.5</v>
      </c>
      <c r="H92" s="1">
        <v>150</v>
      </c>
      <c r="I92" s="29">
        <f t="shared" si="13"/>
        <v>18.190000000000001</v>
      </c>
      <c r="J92" s="31">
        <f t="shared" si="10"/>
        <v>0.60283842794759823</v>
      </c>
      <c r="K92" s="70">
        <f t="shared" si="11"/>
        <v>0.8900494777350193</v>
      </c>
    </row>
    <row r="93" spans="1:11" ht="14.4" thickTop="1" thickBot="1" x14ac:dyDescent="0.3">
      <c r="A93" s="1" t="s">
        <v>129</v>
      </c>
      <c r="B93" s="2">
        <v>16.649999999999999</v>
      </c>
      <c r="C93" s="3">
        <v>2.34</v>
      </c>
      <c r="D93" s="29">
        <f>C93/'[1]Exchange Rates'!$D$8</f>
        <v>1.3295454545454544</v>
      </c>
      <c r="E93" s="29">
        <f t="shared" si="9"/>
        <v>199.43181818181816</v>
      </c>
      <c r="F93" s="29">
        <f t="shared" si="12"/>
        <v>351</v>
      </c>
      <c r="G93" s="2">
        <v>994.5</v>
      </c>
      <c r="H93" s="1">
        <v>150</v>
      </c>
      <c r="I93" s="29">
        <f t="shared" si="13"/>
        <v>6.63</v>
      </c>
      <c r="J93" s="31">
        <f t="shared" si="10"/>
        <v>0.60180180180180187</v>
      </c>
      <c r="K93" s="70">
        <f t="shared" si="11"/>
        <v>0.79946524064171132</v>
      </c>
    </row>
    <row r="94" spans="1:11" ht="14.4" thickTop="1" thickBot="1" x14ac:dyDescent="0.3">
      <c r="A94" s="1" t="s">
        <v>130</v>
      </c>
      <c r="B94" s="2">
        <v>22.1</v>
      </c>
      <c r="C94" s="3">
        <v>6.81</v>
      </c>
      <c r="D94" s="29">
        <f>C94/'[1]Exchange Rates'!$D$8</f>
        <v>3.8693181818181817</v>
      </c>
      <c r="E94" s="29">
        <f t="shared" si="9"/>
        <v>1160.7954545454545</v>
      </c>
      <c r="F94" s="29">
        <f t="shared" si="12"/>
        <v>2042.9999999999998</v>
      </c>
      <c r="G94" s="2">
        <v>2645.62</v>
      </c>
      <c r="H94" s="1">
        <v>300</v>
      </c>
      <c r="I94" s="29">
        <f t="shared" si="13"/>
        <v>8.8187333333333324</v>
      </c>
      <c r="J94" s="31">
        <f t="shared" si="10"/>
        <v>0.60096229260935152</v>
      </c>
      <c r="K94" s="70">
        <f t="shared" si="11"/>
        <v>0.56123878162946506</v>
      </c>
    </row>
    <row r="95" spans="1:11" ht="14.4" thickTop="1" thickBot="1" x14ac:dyDescent="0.3">
      <c r="A95" s="1" t="s">
        <v>131</v>
      </c>
      <c r="B95" s="2">
        <v>13.05</v>
      </c>
      <c r="C95" s="3">
        <v>1.6</v>
      </c>
      <c r="D95" s="29">
        <f>C95/'[1]Exchange Rates'!$D$8</f>
        <v>0.90909090909090917</v>
      </c>
      <c r="E95" s="29">
        <f t="shared" si="9"/>
        <v>500.00000000000006</v>
      </c>
      <c r="F95" s="29">
        <f t="shared" si="12"/>
        <v>880</v>
      </c>
      <c r="G95" s="2">
        <v>2886.81</v>
      </c>
      <c r="H95" s="1">
        <v>550</v>
      </c>
      <c r="I95" s="29">
        <f t="shared" si="13"/>
        <v>5.2487454545454542</v>
      </c>
      <c r="J95" s="31">
        <f t="shared" si="10"/>
        <v>0.59779728317659353</v>
      </c>
      <c r="K95" s="70">
        <f t="shared" si="11"/>
        <v>0.82679843841472067</v>
      </c>
    </row>
    <row r="96" spans="1:11" ht="14.4" thickTop="1" thickBot="1" x14ac:dyDescent="0.3">
      <c r="A96" s="1" t="s">
        <v>132</v>
      </c>
      <c r="B96" s="2">
        <v>16.55</v>
      </c>
      <c r="C96" s="3">
        <v>1.81</v>
      </c>
      <c r="D96" s="29">
        <f>C96/'[1]Exchange Rates'!$D$8</f>
        <v>1.0284090909090908</v>
      </c>
      <c r="E96" s="29">
        <f t="shared" si="9"/>
        <v>704.46022727272725</v>
      </c>
      <c r="F96" s="29">
        <f t="shared" si="12"/>
        <v>1239.8500000000001</v>
      </c>
      <c r="G96" s="2">
        <v>4221.3100000000004</v>
      </c>
      <c r="H96" s="1">
        <v>685</v>
      </c>
      <c r="I96" s="29">
        <f t="shared" si="13"/>
        <v>6.1624963503649637</v>
      </c>
      <c r="J96" s="31">
        <f t="shared" si="10"/>
        <v>0.62764372505347643</v>
      </c>
      <c r="K96" s="70">
        <f t="shared" si="11"/>
        <v>0.83311810142521459</v>
      </c>
    </row>
    <row r="97" spans="1:11" ht="14.4" thickTop="1" thickBot="1" x14ac:dyDescent="0.3">
      <c r="A97" s="1" t="s">
        <v>133</v>
      </c>
      <c r="B97" s="2">
        <v>36.9</v>
      </c>
      <c r="C97" s="3">
        <v>7.8</v>
      </c>
      <c r="D97" s="29">
        <f>C97/'[1]Exchange Rates'!$D$8</f>
        <v>4.4318181818181817</v>
      </c>
      <c r="E97" s="29">
        <f t="shared" si="9"/>
        <v>500.7954545454545</v>
      </c>
      <c r="F97" s="29">
        <f t="shared" si="12"/>
        <v>881.4</v>
      </c>
      <c r="G97" s="2">
        <v>1993.99</v>
      </c>
      <c r="H97" s="1">
        <v>113</v>
      </c>
      <c r="I97" s="29">
        <f t="shared" si="13"/>
        <v>17.645929203539822</v>
      </c>
      <c r="J97" s="31">
        <f t="shared" si="10"/>
        <v>0.52179053648943574</v>
      </c>
      <c r="K97" s="70">
        <f t="shared" si="11"/>
        <v>0.74884755964400296</v>
      </c>
    </row>
    <row r="98" spans="1:11" ht="14.4" thickTop="1" thickBot="1" x14ac:dyDescent="0.3">
      <c r="A98" s="1" t="s">
        <v>134</v>
      </c>
      <c r="B98" s="2">
        <v>18.399999999999999</v>
      </c>
      <c r="C98" s="3">
        <v>3.16</v>
      </c>
      <c r="D98" s="29">
        <f>C98/'[1]Exchange Rates'!$D$8</f>
        <v>1.7954545454545456</v>
      </c>
      <c r="E98" s="29">
        <f t="shared" si="9"/>
        <v>1608.727272727273</v>
      </c>
      <c r="F98" s="29">
        <f t="shared" si="12"/>
        <v>2831.36</v>
      </c>
      <c r="G98" s="2">
        <v>6242.74</v>
      </c>
      <c r="H98" s="1">
        <v>896</v>
      </c>
      <c r="I98" s="29">
        <f t="shared" si="13"/>
        <v>6.9673437499999995</v>
      </c>
      <c r="J98" s="31">
        <f t="shared" si="10"/>
        <v>0.62134001358695656</v>
      </c>
      <c r="K98" s="70">
        <f t="shared" si="11"/>
        <v>0.74230429703507228</v>
      </c>
    </row>
    <row r="99" spans="1:11" ht="14.4" thickTop="1" thickBot="1" x14ac:dyDescent="0.3">
      <c r="A99" s="1" t="s">
        <v>135</v>
      </c>
      <c r="B99" s="2">
        <v>18.399999999999999</v>
      </c>
      <c r="C99" s="3">
        <v>3.02</v>
      </c>
      <c r="D99" s="29">
        <f>C99/'[1]Exchange Rates'!$D$8</f>
        <v>1.7159090909090908</v>
      </c>
      <c r="E99" s="29">
        <f t="shared" ref="E99:E130" si="14">D99*H99</f>
        <v>257.38636363636363</v>
      </c>
      <c r="F99" s="29">
        <f t="shared" si="12"/>
        <v>453</v>
      </c>
      <c r="G99" s="2">
        <v>1198.1199999999999</v>
      </c>
      <c r="H99" s="1">
        <v>150</v>
      </c>
      <c r="I99" s="29">
        <f t="shared" si="13"/>
        <v>7.9874666666666663</v>
      </c>
      <c r="J99" s="31">
        <f t="shared" ref="J99:J130" si="15">(B99-I99)/B99</f>
        <v>0.56589855072463768</v>
      </c>
      <c r="K99" s="70">
        <f t="shared" ref="K99:K130" si="16">(I99-D99)/I99</f>
        <v>0.78517480416288554</v>
      </c>
    </row>
    <row r="100" spans="1:11" ht="14.4" thickTop="1" thickBot="1" x14ac:dyDescent="0.3">
      <c r="A100" s="1" t="s">
        <v>136</v>
      </c>
      <c r="B100" s="2">
        <v>22.8</v>
      </c>
      <c r="C100" s="3">
        <v>2.91</v>
      </c>
      <c r="D100" s="29">
        <f>C100/'[1]Exchange Rates'!$D$8</f>
        <v>1.6534090909090911</v>
      </c>
      <c r="E100" s="29">
        <f t="shared" si="14"/>
        <v>248.01136363636365</v>
      </c>
      <c r="F100" s="29">
        <f t="shared" si="12"/>
        <v>436.5</v>
      </c>
      <c r="G100" s="2">
        <v>1441.12</v>
      </c>
      <c r="H100" s="1">
        <v>150</v>
      </c>
      <c r="I100" s="29">
        <f t="shared" si="13"/>
        <v>9.6074666666666655</v>
      </c>
      <c r="J100" s="31">
        <f t="shared" si="15"/>
        <v>0.5786198830409357</v>
      </c>
      <c r="K100" s="70">
        <f t="shared" si="16"/>
        <v>0.82790373901107217</v>
      </c>
    </row>
    <row r="101" spans="1:11" ht="14.4" thickTop="1" thickBot="1" x14ac:dyDescent="0.3">
      <c r="A101" s="1" t="s">
        <v>137</v>
      </c>
      <c r="B101" s="2">
        <v>20.9</v>
      </c>
      <c r="C101" s="3">
        <v>1.33</v>
      </c>
      <c r="D101" s="29">
        <f>C101/'[1]Exchange Rates'!$D$8</f>
        <v>0.75568181818181823</v>
      </c>
      <c r="E101" s="29">
        <f t="shared" si="14"/>
        <v>113.35227272727273</v>
      </c>
      <c r="F101" s="29">
        <f t="shared" si="12"/>
        <v>199.5</v>
      </c>
      <c r="G101" s="2">
        <v>1249.5</v>
      </c>
      <c r="H101" s="1">
        <v>150</v>
      </c>
      <c r="I101" s="29">
        <f t="shared" si="13"/>
        <v>8.33</v>
      </c>
      <c r="J101" s="31">
        <f t="shared" si="15"/>
        <v>0.60143540669856455</v>
      </c>
      <c r="K101" s="70">
        <f t="shared" si="16"/>
        <v>0.90928189457601216</v>
      </c>
    </row>
    <row r="102" spans="1:11" ht="14.4" thickTop="1" thickBot="1" x14ac:dyDescent="0.3">
      <c r="A102" s="1" t="s">
        <v>138</v>
      </c>
      <c r="B102" s="2">
        <v>15.8</v>
      </c>
      <c r="C102" s="3">
        <v>1.91</v>
      </c>
      <c r="D102" s="29">
        <f>C102/'[1]Exchange Rates'!$D$8</f>
        <v>1.0852272727272727</v>
      </c>
      <c r="E102" s="29">
        <f t="shared" si="14"/>
        <v>325.56818181818181</v>
      </c>
      <c r="F102" s="29">
        <f t="shared" si="12"/>
        <v>573</v>
      </c>
      <c r="G102" s="2">
        <v>1944.38</v>
      </c>
      <c r="H102" s="1">
        <v>300</v>
      </c>
      <c r="I102" s="29">
        <f t="shared" si="13"/>
        <v>6.4812666666666674</v>
      </c>
      <c r="J102" s="31">
        <f t="shared" si="15"/>
        <v>0.58979324894514773</v>
      </c>
      <c r="K102" s="70">
        <f t="shared" si="16"/>
        <v>0.83255938560457232</v>
      </c>
    </row>
    <row r="103" spans="1:11" ht="14.4" thickTop="1" thickBot="1" x14ac:dyDescent="0.3">
      <c r="A103" s="1" t="s">
        <v>139</v>
      </c>
      <c r="B103" s="2">
        <v>13.6</v>
      </c>
      <c r="C103" s="3">
        <v>2.27</v>
      </c>
      <c r="D103" s="29">
        <f>C103/'[1]Exchange Rates'!$D$8</f>
        <v>1.2897727272727273</v>
      </c>
      <c r="E103" s="29">
        <f t="shared" si="14"/>
        <v>193.46590909090909</v>
      </c>
      <c r="F103" s="29">
        <f t="shared" si="12"/>
        <v>340.5</v>
      </c>
      <c r="G103" s="2">
        <v>884.25</v>
      </c>
      <c r="H103" s="1">
        <v>150</v>
      </c>
      <c r="I103" s="29">
        <f t="shared" si="13"/>
        <v>5.8949999999999996</v>
      </c>
      <c r="J103" s="31">
        <f t="shared" si="15"/>
        <v>0.56654411764705881</v>
      </c>
      <c r="K103" s="70">
        <f t="shared" si="16"/>
        <v>0.78120903693422772</v>
      </c>
    </row>
    <row r="104" spans="1:11" ht="14.4" thickTop="1" thickBot="1" x14ac:dyDescent="0.3">
      <c r="A104" s="1" t="s">
        <v>140</v>
      </c>
      <c r="B104" s="2">
        <v>18.7</v>
      </c>
      <c r="C104" s="3">
        <v>2.8</v>
      </c>
      <c r="D104" s="29">
        <f>C104/'[1]Exchange Rates'!$D$8</f>
        <v>1.5909090909090908</v>
      </c>
      <c r="E104" s="29">
        <f t="shared" si="14"/>
        <v>1193.181818181818</v>
      </c>
      <c r="F104" s="29">
        <f t="shared" si="12"/>
        <v>2100</v>
      </c>
      <c r="G104" s="2">
        <v>6770.25</v>
      </c>
      <c r="H104" s="1">
        <v>750</v>
      </c>
      <c r="I104" s="29">
        <f t="shared" si="13"/>
        <v>9.0269999999999992</v>
      </c>
      <c r="J104" s="31">
        <f t="shared" si="15"/>
        <v>0.51727272727272733</v>
      </c>
      <c r="K104" s="70">
        <f t="shared" si="16"/>
        <v>0.82376104011198725</v>
      </c>
    </row>
    <row r="105" spans="1:11" ht="14.4" thickTop="1" thickBot="1" x14ac:dyDescent="0.3">
      <c r="A105" s="1" t="s">
        <v>141</v>
      </c>
      <c r="B105" s="2">
        <v>19.2</v>
      </c>
      <c r="C105" s="3">
        <v>3.82</v>
      </c>
      <c r="D105" s="29">
        <f>C105/'[1]Exchange Rates'!$D$8</f>
        <v>2.1704545454545454</v>
      </c>
      <c r="E105" s="29">
        <f t="shared" si="14"/>
        <v>325.56818181818181</v>
      </c>
      <c r="F105" s="29">
        <f t="shared" si="12"/>
        <v>573</v>
      </c>
      <c r="G105" s="2">
        <v>1392.3</v>
      </c>
      <c r="H105" s="1">
        <v>150</v>
      </c>
      <c r="I105" s="29">
        <f t="shared" si="13"/>
        <v>9.282</v>
      </c>
      <c r="J105" s="31">
        <f t="shared" si="15"/>
        <v>0.51656250000000004</v>
      </c>
      <c r="K105" s="70">
        <f t="shared" si="16"/>
        <v>0.76616520734167803</v>
      </c>
    </row>
    <row r="106" spans="1:11" ht="14.4" thickTop="1" thickBot="1" x14ac:dyDescent="0.3">
      <c r="A106" s="1" t="s">
        <v>142</v>
      </c>
      <c r="B106" s="2">
        <v>15.1</v>
      </c>
      <c r="C106" s="3">
        <v>2.38</v>
      </c>
      <c r="D106" s="29">
        <f>C106/'[1]Exchange Rates'!$D$8</f>
        <v>1.3522727272727273</v>
      </c>
      <c r="E106" s="29">
        <f t="shared" si="14"/>
        <v>202.84090909090909</v>
      </c>
      <c r="F106" s="29">
        <f t="shared" si="12"/>
        <v>357</v>
      </c>
      <c r="G106" s="2">
        <v>1090.1199999999999</v>
      </c>
      <c r="H106" s="1">
        <v>150</v>
      </c>
      <c r="I106" s="29">
        <f t="shared" si="13"/>
        <v>7.2674666666666656</v>
      </c>
      <c r="J106" s="31">
        <f t="shared" si="15"/>
        <v>0.51871081677704201</v>
      </c>
      <c r="K106" s="70">
        <f t="shared" si="16"/>
        <v>0.81392790785334723</v>
      </c>
    </row>
    <row r="107" spans="1:11" ht="14.4" thickTop="1" thickBot="1" x14ac:dyDescent="0.3">
      <c r="A107" s="1" t="s">
        <v>143</v>
      </c>
      <c r="B107" s="2">
        <v>17.45</v>
      </c>
      <c r="C107" s="3">
        <v>2.76</v>
      </c>
      <c r="D107" s="29">
        <f>C107/'[1]Exchange Rates'!$D$8</f>
        <v>1.5681818181818181</v>
      </c>
      <c r="E107" s="29">
        <f t="shared" si="14"/>
        <v>235.22727272727272</v>
      </c>
      <c r="F107" s="29">
        <f t="shared" si="12"/>
        <v>413.99999999999994</v>
      </c>
      <c r="G107" s="2">
        <v>1262.24</v>
      </c>
      <c r="H107" s="1">
        <v>150</v>
      </c>
      <c r="I107" s="29">
        <f t="shared" si="13"/>
        <v>8.4149333333333338</v>
      </c>
      <c r="J107" s="31">
        <f t="shared" si="15"/>
        <v>0.51776886341929318</v>
      </c>
      <c r="K107" s="70">
        <f t="shared" si="16"/>
        <v>0.81364298966339776</v>
      </c>
    </row>
    <row r="108" spans="1:11" ht="14.4" thickTop="1" thickBot="1" x14ac:dyDescent="0.3">
      <c r="A108" s="1" t="s">
        <v>144</v>
      </c>
      <c r="B108" s="2">
        <v>5.15</v>
      </c>
      <c r="C108" s="3">
        <v>0.78</v>
      </c>
      <c r="D108" s="29">
        <f>C108/'[1]Exchange Rates'!$D$8</f>
        <v>0.44318181818181818</v>
      </c>
      <c r="E108" s="29">
        <f t="shared" si="14"/>
        <v>159.98863636363637</v>
      </c>
      <c r="F108" s="29">
        <f t="shared" si="12"/>
        <v>281.58</v>
      </c>
      <c r="G108" s="2">
        <v>1729.14</v>
      </c>
      <c r="H108" s="1">
        <v>361</v>
      </c>
      <c r="I108" s="29">
        <f t="shared" si="13"/>
        <v>4.7898614958448755</v>
      </c>
      <c r="J108" s="31">
        <f t="shared" si="15"/>
        <v>6.9929806632063066E-2</v>
      </c>
      <c r="K108" s="70">
        <f t="shared" si="16"/>
        <v>0.90747502436839333</v>
      </c>
    </row>
    <row r="109" spans="1:11" ht="14.4" thickTop="1" thickBot="1" x14ac:dyDescent="0.3">
      <c r="A109" s="1" t="s">
        <v>145</v>
      </c>
      <c r="B109" s="2">
        <v>7.05</v>
      </c>
      <c r="C109" s="3">
        <v>0.99</v>
      </c>
      <c r="D109" s="29">
        <f>C109/'[1]Exchange Rates'!$D$8</f>
        <v>0.5625</v>
      </c>
      <c r="E109" s="29">
        <f t="shared" si="14"/>
        <v>646.875</v>
      </c>
      <c r="F109" s="29">
        <f t="shared" si="12"/>
        <v>1138.5</v>
      </c>
      <c r="G109" s="2">
        <v>3225.75</v>
      </c>
      <c r="H109" s="1">
        <v>1150</v>
      </c>
      <c r="I109" s="29">
        <f t="shared" si="13"/>
        <v>2.8050000000000002</v>
      </c>
      <c r="J109" s="31">
        <f t="shared" si="15"/>
        <v>0.60212765957446801</v>
      </c>
      <c r="K109" s="70">
        <f t="shared" si="16"/>
        <v>0.79946524064171121</v>
      </c>
    </row>
    <row r="110" spans="1:11" ht="14.4" thickTop="1" thickBot="1" x14ac:dyDescent="0.3">
      <c r="A110" s="1" t="s">
        <v>146</v>
      </c>
      <c r="B110" s="2">
        <v>15.8</v>
      </c>
      <c r="C110" s="3">
        <v>1.62</v>
      </c>
      <c r="D110" s="29">
        <f>C110/'[1]Exchange Rates'!$D$8</f>
        <v>0.92045454545454553</v>
      </c>
      <c r="E110" s="29">
        <f t="shared" si="14"/>
        <v>690.34090909090912</v>
      </c>
      <c r="F110" s="29">
        <f t="shared" si="12"/>
        <v>1215</v>
      </c>
      <c r="G110" s="2">
        <v>4845</v>
      </c>
      <c r="H110" s="1">
        <v>750</v>
      </c>
      <c r="I110" s="29">
        <f t="shared" si="13"/>
        <v>6.46</v>
      </c>
      <c r="J110" s="31">
        <f t="shared" si="15"/>
        <v>0.59113924050632904</v>
      </c>
      <c r="K110" s="70">
        <f t="shared" si="16"/>
        <v>0.85751477624542638</v>
      </c>
    </row>
    <row r="111" spans="1:11" ht="14.4" thickTop="1" thickBot="1" x14ac:dyDescent="0.3">
      <c r="A111" s="1" t="s">
        <v>147</v>
      </c>
      <c r="B111" s="2">
        <v>21.3</v>
      </c>
      <c r="C111" s="3">
        <v>2.48</v>
      </c>
      <c r="D111" s="29">
        <f>C111/'[1]Exchange Rates'!$D$8</f>
        <v>1.4090909090909092</v>
      </c>
      <c r="E111" s="29">
        <f t="shared" si="14"/>
        <v>1690.909090909091</v>
      </c>
      <c r="F111" s="29">
        <f t="shared" si="12"/>
        <v>2976</v>
      </c>
      <c r="G111" s="2">
        <v>10174.49</v>
      </c>
      <c r="H111" s="1">
        <v>1200</v>
      </c>
      <c r="I111" s="29">
        <f t="shared" si="13"/>
        <v>8.4787416666666662</v>
      </c>
      <c r="J111" s="31">
        <f t="shared" si="15"/>
        <v>0.6019370109546166</v>
      </c>
      <c r="K111" s="70">
        <f t="shared" si="16"/>
        <v>0.83380895839407276</v>
      </c>
    </row>
    <row r="112" spans="1:11" ht="14.4" thickTop="1" thickBot="1" x14ac:dyDescent="0.3">
      <c r="A112" s="1" t="s">
        <v>148</v>
      </c>
      <c r="B112" s="2">
        <v>16.3</v>
      </c>
      <c r="C112" s="3">
        <v>1.97</v>
      </c>
      <c r="D112" s="29">
        <f>C112/'[1]Exchange Rates'!$D$8</f>
        <v>1.1193181818181819</v>
      </c>
      <c r="E112" s="29">
        <f t="shared" si="14"/>
        <v>671.59090909090912</v>
      </c>
      <c r="F112" s="29">
        <f t="shared" si="12"/>
        <v>1182</v>
      </c>
      <c r="G112" s="2">
        <v>3888.74</v>
      </c>
      <c r="H112" s="1">
        <v>600</v>
      </c>
      <c r="I112" s="29">
        <f t="shared" si="13"/>
        <v>6.481233333333333</v>
      </c>
      <c r="J112" s="31">
        <f t="shared" si="15"/>
        <v>0.60237832310838457</v>
      </c>
      <c r="K112" s="70">
        <f t="shared" si="16"/>
        <v>0.82729858280807944</v>
      </c>
    </row>
    <row r="113" spans="1:11" ht="14.4" thickTop="1" thickBot="1" x14ac:dyDescent="0.3">
      <c r="A113" s="1" t="s">
        <v>149</v>
      </c>
      <c r="B113" s="2">
        <v>20.6</v>
      </c>
      <c r="C113" s="3">
        <v>0.71</v>
      </c>
      <c r="D113" s="29">
        <f>C113/'[1]Exchange Rates'!$D$8</f>
        <v>0.40340909090909088</v>
      </c>
      <c r="E113" s="29">
        <f t="shared" si="14"/>
        <v>141.19318181818181</v>
      </c>
      <c r="F113" s="29">
        <f t="shared" si="12"/>
        <v>248.5</v>
      </c>
      <c r="G113" s="2">
        <v>2870.87</v>
      </c>
      <c r="H113" s="1">
        <v>350</v>
      </c>
      <c r="I113" s="29">
        <f t="shared" si="13"/>
        <v>8.2024857142857144</v>
      </c>
      <c r="J113" s="31">
        <f t="shared" si="15"/>
        <v>0.60182108183079064</v>
      </c>
      <c r="K113" s="70">
        <f t="shared" si="16"/>
        <v>0.95081867802506492</v>
      </c>
    </row>
    <row r="114" spans="1:11" ht="14.4" thickTop="1" thickBot="1" x14ac:dyDescent="0.3">
      <c r="A114" s="1" t="s">
        <v>150</v>
      </c>
      <c r="B114" s="2">
        <v>19.05</v>
      </c>
      <c r="C114" s="3">
        <v>1.32</v>
      </c>
      <c r="D114" s="29">
        <f>C114/'[1]Exchange Rates'!$D$8</f>
        <v>0.75</v>
      </c>
      <c r="E114" s="29">
        <f t="shared" si="14"/>
        <v>225</v>
      </c>
      <c r="F114" s="29">
        <f t="shared" si="12"/>
        <v>396</v>
      </c>
      <c r="G114" s="2">
        <v>2346</v>
      </c>
      <c r="H114" s="1">
        <v>300</v>
      </c>
      <c r="I114" s="29">
        <f t="shared" si="13"/>
        <v>7.82</v>
      </c>
      <c r="J114" s="31">
        <f t="shared" si="15"/>
        <v>0.58950131233595804</v>
      </c>
      <c r="K114" s="70">
        <f t="shared" si="16"/>
        <v>0.90409207161125316</v>
      </c>
    </row>
    <row r="115" spans="1:11" ht="14.4" thickTop="1" thickBot="1" x14ac:dyDescent="0.3">
      <c r="A115" s="1" t="s">
        <v>151</v>
      </c>
      <c r="B115" s="2">
        <v>19.149999999999999</v>
      </c>
      <c r="C115" s="3">
        <v>2.0699999999999998</v>
      </c>
      <c r="D115" s="29">
        <f>C115/'[1]Exchange Rates'!$D$8</f>
        <v>1.1761363636363635</v>
      </c>
      <c r="E115" s="29">
        <f t="shared" si="14"/>
        <v>7335.5624999999991</v>
      </c>
      <c r="F115" s="29">
        <f t="shared" si="12"/>
        <v>12910.589999999998</v>
      </c>
      <c r="G115" s="2">
        <v>40423.550000000003</v>
      </c>
      <c r="H115" s="1">
        <v>6237</v>
      </c>
      <c r="I115" s="29">
        <f t="shared" si="13"/>
        <v>6.4812489979156647</v>
      </c>
      <c r="J115" s="31">
        <f t="shared" si="15"/>
        <v>0.66155357713234131</v>
      </c>
      <c r="K115" s="70">
        <f t="shared" si="16"/>
        <v>0.81853245199889668</v>
      </c>
    </row>
    <row r="116" spans="1:11" ht="14.4" thickTop="1" thickBot="1" x14ac:dyDescent="0.3">
      <c r="A116" s="1" t="s">
        <v>152</v>
      </c>
      <c r="B116" s="2">
        <v>23.4</v>
      </c>
      <c r="C116" s="3">
        <v>2.33</v>
      </c>
      <c r="D116" s="29">
        <f>C116/'[1]Exchange Rates'!$D$8</f>
        <v>1.3238636363636365</v>
      </c>
      <c r="E116" s="29">
        <f t="shared" si="14"/>
        <v>198.57954545454547</v>
      </c>
      <c r="F116" s="29">
        <f t="shared" si="12"/>
        <v>349.5</v>
      </c>
      <c r="G116" s="2">
        <v>1399.3</v>
      </c>
      <c r="H116" s="1">
        <v>150</v>
      </c>
      <c r="I116" s="29">
        <f t="shared" si="13"/>
        <v>9.3286666666666669</v>
      </c>
      <c r="J116" s="31">
        <f t="shared" si="15"/>
        <v>0.60133903133903133</v>
      </c>
      <c r="K116" s="70">
        <f t="shared" si="16"/>
        <v>0.85808651078786147</v>
      </c>
    </row>
    <row r="117" spans="1:11" ht="14.4" thickTop="1" thickBot="1" x14ac:dyDescent="0.3">
      <c r="A117" s="1" t="s">
        <v>153</v>
      </c>
      <c r="B117" s="2">
        <v>18.100000000000001</v>
      </c>
      <c r="C117" s="3">
        <v>2.46</v>
      </c>
      <c r="D117" s="29">
        <f>C117/'[1]Exchange Rates'!$D$8</f>
        <v>1.3977272727272727</v>
      </c>
      <c r="E117" s="29">
        <f t="shared" si="14"/>
        <v>236.21590909090909</v>
      </c>
      <c r="F117" s="29">
        <f t="shared" si="12"/>
        <v>415.74</v>
      </c>
      <c r="G117" s="2">
        <v>1156.93</v>
      </c>
      <c r="H117" s="1">
        <v>169</v>
      </c>
      <c r="I117" s="29">
        <f t="shared" si="13"/>
        <v>6.8457396449704149</v>
      </c>
      <c r="J117" s="31">
        <f t="shared" si="15"/>
        <v>0.62178234005688315</v>
      </c>
      <c r="K117" s="70">
        <f t="shared" si="16"/>
        <v>0.79582523653902226</v>
      </c>
    </row>
    <row r="118" spans="1:11" ht="14.4" thickTop="1" thickBot="1" x14ac:dyDescent="0.3">
      <c r="A118" s="1" t="s">
        <v>154</v>
      </c>
      <c r="B118" s="2">
        <v>8.5</v>
      </c>
      <c r="C118" s="3">
        <v>0.74</v>
      </c>
      <c r="D118" s="29">
        <f>C118/'[1]Exchange Rates'!$D$8</f>
        <v>0.42045454545454547</v>
      </c>
      <c r="E118" s="29">
        <f t="shared" si="14"/>
        <v>147.15909090909091</v>
      </c>
      <c r="F118" s="29">
        <f t="shared" si="12"/>
        <v>259</v>
      </c>
      <c r="G118" s="2">
        <v>1219.75</v>
      </c>
      <c r="H118" s="1">
        <v>350</v>
      </c>
      <c r="I118" s="29">
        <f t="shared" si="13"/>
        <v>3.4849999999999999</v>
      </c>
      <c r="J118" s="31">
        <f t="shared" si="15"/>
        <v>0.59000000000000008</v>
      </c>
      <c r="K118" s="70">
        <f t="shared" si="16"/>
        <v>0.8793530716055824</v>
      </c>
    </row>
    <row r="119" spans="1:11" ht="14.4" thickTop="1" thickBot="1" x14ac:dyDescent="0.3">
      <c r="A119" s="1" t="s">
        <v>155</v>
      </c>
      <c r="B119" s="2">
        <v>6.05</v>
      </c>
      <c r="C119" s="3">
        <v>1.58</v>
      </c>
      <c r="D119" s="29">
        <f>C119/'[1]Exchange Rates'!$D$8</f>
        <v>0.89772727272727282</v>
      </c>
      <c r="E119" s="29">
        <f t="shared" si="14"/>
        <v>314.2045454545455</v>
      </c>
      <c r="F119" s="29">
        <f t="shared" si="12"/>
        <v>553</v>
      </c>
      <c r="G119" s="2">
        <v>1764</v>
      </c>
      <c r="H119" s="1">
        <v>350</v>
      </c>
      <c r="I119" s="29">
        <f t="shared" si="13"/>
        <v>5.04</v>
      </c>
      <c r="J119" s="31">
        <f t="shared" si="15"/>
        <v>0.16694214876033056</v>
      </c>
      <c r="K119" s="70">
        <f t="shared" si="16"/>
        <v>0.82187950937950938</v>
      </c>
    </row>
    <row r="120" spans="1:11" ht="14.4" thickTop="1" thickBot="1" x14ac:dyDescent="0.3">
      <c r="A120" s="1" t="s">
        <v>156</v>
      </c>
      <c r="B120" s="2">
        <v>4.5999999999999996</v>
      </c>
      <c r="C120" s="3">
        <v>1.18</v>
      </c>
      <c r="D120" s="29">
        <f>C120/'[1]Exchange Rates'!$D$8</f>
        <v>0.67045454545454541</v>
      </c>
      <c r="E120" s="29">
        <f t="shared" si="14"/>
        <v>368.75</v>
      </c>
      <c r="F120" s="29">
        <f t="shared" si="12"/>
        <v>649</v>
      </c>
      <c r="G120" s="2">
        <v>2075.6999999999998</v>
      </c>
      <c r="H120" s="1">
        <v>550</v>
      </c>
      <c r="I120" s="29">
        <f t="shared" si="13"/>
        <v>3.7739999999999996</v>
      </c>
      <c r="J120" s="31">
        <f t="shared" si="15"/>
        <v>0.17956521739130438</v>
      </c>
      <c r="K120" s="70">
        <f t="shared" si="16"/>
        <v>0.82234908705496945</v>
      </c>
    </row>
    <row r="121" spans="1:11" ht="14.4" thickTop="1" thickBot="1" x14ac:dyDescent="0.3">
      <c r="A121" s="1" t="s">
        <v>157</v>
      </c>
      <c r="B121" s="2">
        <v>4.5999999999999996</v>
      </c>
      <c r="C121" s="3">
        <v>1.32</v>
      </c>
      <c r="D121" s="29">
        <f>C121/'[1]Exchange Rates'!$D$8</f>
        <v>0.75</v>
      </c>
      <c r="E121" s="29">
        <f t="shared" si="14"/>
        <v>412.5</v>
      </c>
      <c r="F121" s="29">
        <f t="shared" si="12"/>
        <v>726</v>
      </c>
      <c r="G121" s="2">
        <v>2075.6999999999998</v>
      </c>
      <c r="H121" s="1">
        <v>550</v>
      </c>
      <c r="I121" s="29">
        <f t="shared" si="13"/>
        <v>3.7739999999999996</v>
      </c>
      <c r="J121" s="31">
        <f t="shared" si="15"/>
        <v>0.17956521739130438</v>
      </c>
      <c r="K121" s="70">
        <f t="shared" si="16"/>
        <v>0.80127186009538953</v>
      </c>
    </row>
    <row r="122" spans="1:11" ht="14.4" thickTop="1" thickBot="1" x14ac:dyDescent="0.3">
      <c r="A122" s="1" t="s">
        <v>158</v>
      </c>
      <c r="B122" s="2">
        <v>13.45</v>
      </c>
      <c r="C122" s="3">
        <v>3.05</v>
      </c>
      <c r="D122" s="29">
        <f>C122/'[1]Exchange Rates'!$D$8</f>
        <v>1.7329545454545454</v>
      </c>
      <c r="E122" s="29">
        <f t="shared" si="14"/>
        <v>259.94318181818181</v>
      </c>
      <c r="F122" s="29">
        <f t="shared" si="12"/>
        <v>457.5</v>
      </c>
      <c r="G122" s="2">
        <v>825.56</v>
      </c>
      <c r="H122" s="1">
        <v>150</v>
      </c>
      <c r="I122" s="29">
        <f t="shared" si="13"/>
        <v>5.5037333333333329</v>
      </c>
      <c r="J122" s="31">
        <f t="shared" si="15"/>
        <v>0.59080049566294923</v>
      </c>
      <c r="K122" s="70">
        <f t="shared" si="16"/>
        <v>0.6851310845750983</v>
      </c>
    </row>
    <row r="123" spans="1:11" ht="14.4" thickTop="1" thickBot="1" x14ac:dyDescent="0.3">
      <c r="A123" s="1" t="s">
        <v>159</v>
      </c>
      <c r="B123" s="2">
        <v>7.95</v>
      </c>
      <c r="C123" s="3">
        <v>1.32</v>
      </c>
      <c r="D123" s="29">
        <f>C123/'[1]Exchange Rates'!$D$8</f>
        <v>0.75</v>
      </c>
      <c r="E123" s="29">
        <f t="shared" si="14"/>
        <v>112.5</v>
      </c>
      <c r="F123" s="29">
        <f t="shared" si="12"/>
        <v>198</v>
      </c>
      <c r="G123" s="2">
        <v>487.69</v>
      </c>
      <c r="H123" s="1">
        <v>150</v>
      </c>
      <c r="I123" s="29">
        <f t="shared" si="13"/>
        <v>3.2512666666666665</v>
      </c>
      <c r="J123" s="31">
        <f t="shared" si="15"/>
        <v>0.59103563941299786</v>
      </c>
      <c r="K123" s="70">
        <f t="shared" si="16"/>
        <v>0.76932067501896695</v>
      </c>
    </row>
    <row r="124" spans="1:11" ht="14.4" thickTop="1" thickBot="1" x14ac:dyDescent="0.3">
      <c r="A124" s="1" t="s">
        <v>160</v>
      </c>
      <c r="B124" s="2">
        <v>11.5</v>
      </c>
      <c r="C124" s="3">
        <v>1.94</v>
      </c>
      <c r="D124" s="29">
        <f>C124/'[1]Exchange Rates'!$D$8</f>
        <v>1.1022727272727273</v>
      </c>
      <c r="E124" s="29">
        <f t="shared" si="14"/>
        <v>165.34090909090909</v>
      </c>
      <c r="F124" s="29">
        <f t="shared" si="12"/>
        <v>291</v>
      </c>
      <c r="G124" s="2">
        <v>707.62</v>
      </c>
      <c r="H124" s="1">
        <v>150</v>
      </c>
      <c r="I124" s="29">
        <f t="shared" si="13"/>
        <v>4.7174666666666667</v>
      </c>
      <c r="J124" s="31">
        <f t="shared" si="15"/>
        <v>0.58978550724637679</v>
      </c>
      <c r="K124" s="70">
        <f t="shared" si="16"/>
        <v>0.76634223299099924</v>
      </c>
    </row>
    <row r="125" spans="1:11" ht="14.4" thickTop="1" thickBot="1" x14ac:dyDescent="0.3">
      <c r="A125" s="1" t="s">
        <v>161</v>
      </c>
      <c r="B125" s="2">
        <v>11.5</v>
      </c>
      <c r="C125" s="3">
        <v>1.78</v>
      </c>
      <c r="D125" s="29">
        <f>C125/'[1]Exchange Rates'!$D$8</f>
        <v>1.0113636363636365</v>
      </c>
      <c r="E125" s="29">
        <f t="shared" si="14"/>
        <v>509.7272727272728</v>
      </c>
      <c r="F125" s="29">
        <f t="shared" si="12"/>
        <v>897.12</v>
      </c>
      <c r="G125" s="2">
        <v>2608.1999999999998</v>
      </c>
      <c r="H125" s="1">
        <v>504</v>
      </c>
      <c r="I125" s="29">
        <f t="shared" si="13"/>
        <v>5.1749999999999998</v>
      </c>
      <c r="J125" s="31">
        <f t="shared" si="15"/>
        <v>0.55000000000000004</v>
      </c>
      <c r="K125" s="70">
        <f t="shared" si="16"/>
        <v>0.80456741326306536</v>
      </c>
    </row>
    <row r="126" spans="1:11" ht="14.4" thickTop="1" thickBot="1" x14ac:dyDescent="0.3">
      <c r="A126" s="1" t="s">
        <v>162</v>
      </c>
      <c r="B126" s="2">
        <v>15.65</v>
      </c>
      <c r="C126" s="3">
        <v>3.06</v>
      </c>
      <c r="D126" s="29">
        <f>C126/'[1]Exchange Rates'!$D$8</f>
        <v>1.7386363636363638</v>
      </c>
      <c r="E126" s="29">
        <f t="shared" si="14"/>
        <v>521.59090909090912</v>
      </c>
      <c r="F126" s="29">
        <f t="shared" si="12"/>
        <v>918</v>
      </c>
      <c r="G126" s="2">
        <v>1925.25</v>
      </c>
      <c r="H126" s="1">
        <v>300</v>
      </c>
      <c r="I126" s="29">
        <f t="shared" si="13"/>
        <v>6.4175000000000004</v>
      </c>
      <c r="J126" s="31">
        <f t="shared" si="15"/>
        <v>0.58993610223642168</v>
      </c>
      <c r="K126" s="70">
        <f t="shared" si="16"/>
        <v>0.72907886815171585</v>
      </c>
    </row>
    <row r="127" spans="1:11" ht="14.4" thickTop="1" thickBot="1" x14ac:dyDescent="0.3">
      <c r="A127" s="1" t="s">
        <v>163</v>
      </c>
      <c r="B127" s="2">
        <v>21.4</v>
      </c>
      <c r="C127" s="3">
        <v>4.84</v>
      </c>
      <c r="D127" s="29">
        <f>C127/'[1]Exchange Rates'!$D$8</f>
        <v>2.75</v>
      </c>
      <c r="E127" s="29">
        <f t="shared" si="14"/>
        <v>412.5</v>
      </c>
      <c r="F127" s="29">
        <f t="shared" si="12"/>
        <v>726</v>
      </c>
      <c r="G127" s="2">
        <v>1579.72</v>
      </c>
      <c r="H127" s="1">
        <v>150</v>
      </c>
      <c r="I127" s="29">
        <f t="shared" si="13"/>
        <v>10.531466666666667</v>
      </c>
      <c r="J127" s="31">
        <f t="shared" si="15"/>
        <v>0.50787538940809962</v>
      </c>
      <c r="K127" s="70">
        <f t="shared" si="16"/>
        <v>0.73887777580837111</v>
      </c>
    </row>
    <row r="128" spans="1:11" ht="14.4" thickTop="1" thickBot="1" x14ac:dyDescent="0.3">
      <c r="A128" s="1" t="s">
        <v>164</v>
      </c>
      <c r="B128" s="2">
        <v>4.3499999999999996</v>
      </c>
      <c r="C128" s="3">
        <v>1.44</v>
      </c>
      <c r="D128" s="29">
        <f>C128/'[1]Exchange Rates'!$D$8</f>
        <v>0.81818181818181812</v>
      </c>
      <c r="E128" s="29">
        <f t="shared" si="14"/>
        <v>818.18181818181813</v>
      </c>
      <c r="F128" s="29">
        <f t="shared" si="12"/>
        <v>1440</v>
      </c>
      <c r="G128" s="2">
        <v>3900</v>
      </c>
      <c r="H128" s="1">
        <v>1000</v>
      </c>
      <c r="I128" s="29">
        <f t="shared" si="13"/>
        <v>3.9</v>
      </c>
      <c r="J128" s="31">
        <f t="shared" si="15"/>
        <v>0.10344827586206891</v>
      </c>
      <c r="K128" s="70">
        <f t="shared" si="16"/>
        <v>0.79020979020979032</v>
      </c>
    </row>
    <row r="129" spans="1:11" ht="14.4" thickTop="1" thickBot="1" x14ac:dyDescent="0.3">
      <c r="A129" s="1" t="s">
        <v>165</v>
      </c>
      <c r="B129" s="2">
        <v>13.5</v>
      </c>
      <c r="C129" s="3">
        <v>2.9</v>
      </c>
      <c r="D129" s="29">
        <f>C129/'[1]Exchange Rates'!$D$8</f>
        <v>1.6477272727272727</v>
      </c>
      <c r="E129" s="29">
        <f t="shared" si="14"/>
        <v>494.31818181818181</v>
      </c>
      <c r="F129" s="29">
        <f t="shared" si="12"/>
        <v>870</v>
      </c>
      <c r="G129" s="2">
        <v>1625.61</v>
      </c>
      <c r="H129" s="1">
        <v>300</v>
      </c>
      <c r="I129" s="29">
        <f t="shared" si="13"/>
        <v>5.4186999999999994</v>
      </c>
      <c r="J129" s="31">
        <f t="shared" si="15"/>
        <v>0.59861481481481482</v>
      </c>
      <c r="K129" s="70">
        <f t="shared" si="16"/>
        <v>0.69591834337991165</v>
      </c>
    </row>
    <row r="130" spans="1:11" ht="14.4" thickTop="1" thickBot="1" x14ac:dyDescent="0.3">
      <c r="A130" s="1" t="s">
        <v>166</v>
      </c>
      <c r="B130" s="2">
        <v>3.35</v>
      </c>
      <c r="C130" s="3">
        <v>1.69</v>
      </c>
      <c r="D130" s="29">
        <f>C130/'[1]Exchange Rates'!$D$8</f>
        <v>0.96022727272727271</v>
      </c>
      <c r="E130" s="29">
        <f t="shared" si="14"/>
        <v>394.65340909090907</v>
      </c>
      <c r="F130" s="29">
        <f t="shared" si="12"/>
        <v>694.59</v>
      </c>
      <c r="G130" s="2">
        <v>1247.4000000000001</v>
      </c>
      <c r="H130" s="1">
        <v>411</v>
      </c>
      <c r="I130" s="29">
        <f t="shared" si="13"/>
        <v>3.0350364963503651</v>
      </c>
      <c r="J130" s="31">
        <f t="shared" si="15"/>
        <v>9.4018956313323881E-2</v>
      </c>
      <c r="K130" s="70">
        <f t="shared" si="16"/>
        <v>0.68361920066465531</v>
      </c>
    </row>
    <row r="131" spans="1:11" ht="14.4" thickTop="1" thickBot="1" x14ac:dyDescent="0.3">
      <c r="A131" s="1" t="s">
        <v>167</v>
      </c>
      <c r="B131" s="2">
        <v>3.4</v>
      </c>
      <c r="C131" s="3">
        <v>1.85</v>
      </c>
      <c r="D131" s="29">
        <f>C131/'[1]Exchange Rates'!$D$8</f>
        <v>1.0511363636363638</v>
      </c>
      <c r="E131" s="29">
        <f t="shared" ref="E131:E162" si="17">D131*H131</f>
        <v>1156.2500000000002</v>
      </c>
      <c r="F131" s="29">
        <f t="shared" si="12"/>
        <v>2035</v>
      </c>
      <c r="G131" s="2">
        <v>2945.24</v>
      </c>
      <c r="H131" s="1">
        <v>1100</v>
      </c>
      <c r="I131" s="29">
        <f t="shared" si="13"/>
        <v>2.6774909090909089</v>
      </c>
      <c r="J131" s="31">
        <f t="shared" ref="J131:J162" si="18">(B131-I131)/B131</f>
        <v>0.21250267379679147</v>
      </c>
      <c r="K131" s="70">
        <f t="shared" ref="K131:K162" si="19">(I131-D131)/I131</f>
        <v>0.60741739213103174</v>
      </c>
    </row>
    <row r="132" spans="1:11" ht="14.4" thickTop="1" thickBot="1" x14ac:dyDescent="0.3">
      <c r="A132" s="1" t="s">
        <v>168</v>
      </c>
      <c r="B132" s="2">
        <v>14.9</v>
      </c>
      <c r="C132" s="3">
        <v>2.0499999999999998</v>
      </c>
      <c r="D132" s="29">
        <f>C132/'[1]Exchange Rates'!$D$8</f>
        <v>1.1647727272727271</v>
      </c>
      <c r="E132" s="29">
        <f t="shared" si="17"/>
        <v>698.86363636363626</v>
      </c>
      <c r="F132" s="29">
        <f t="shared" ref="F132:F195" si="20">C132*H132</f>
        <v>1230</v>
      </c>
      <c r="G132" s="2">
        <v>3557.25</v>
      </c>
      <c r="H132" s="1">
        <v>600</v>
      </c>
      <c r="I132" s="29">
        <f t="shared" ref="I132:I195" si="21">G132/H132</f>
        <v>5.92875</v>
      </c>
      <c r="J132" s="31">
        <f t="shared" si="18"/>
        <v>0.60209731543624168</v>
      </c>
      <c r="K132" s="70">
        <f t="shared" si="19"/>
        <v>0.80353822858566692</v>
      </c>
    </row>
    <row r="133" spans="1:11" ht="14.4" thickTop="1" thickBot="1" x14ac:dyDescent="0.3">
      <c r="A133" s="1" t="s">
        <v>169</v>
      </c>
      <c r="B133" s="2">
        <v>13.85</v>
      </c>
      <c r="C133" s="3">
        <v>2.4</v>
      </c>
      <c r="D133" s="29">
        <f>C133/'[1]Exchange Rates'!$D$8</f>
        <v>1.3636363636363635</v>
      </c>
      <c r="E133" s="29">
        <f t="shared" si="17"/>
        <v>204.54545454545453</v>
      </c>
      <c r="F133" s="29">
        <f t="shared" si="20"/>
        <v>360</v>
      </c>
      <c r="G133" s="2">
        <v>825.56</v>
      </c>
      <c r="H133" s="1">
        <v>150</v>
      </c>
      <c r="I133" s="29">
        <f t="shared" si="21"/>
        <v>5.5037333333333329</v>
      </c>
      <c r="J133" s="31">
        <f t="shared" si="18"/>
        <v>0.60261853188929004</v>
      </c>
      <c r="K133" s="70">
        <f t="shared" si="19"/>
        <v>0.75223429605909387</v>
      </c>
    </row>
    <row r="134" spans="1:11" ht="14.4" thickTop="1" thickBot="1" x14ac:dyDescent="0.3">
      <c r="A134" s="1" t="s">
        <v>170</v>
      </c>
      <c r="B134" s="2">
        <v>13.85</v>
      </c>
      <c r="C134" s="3">
        <v>2.58</v>
      </c>
      <c r="D134" s="29">
        <f>C134/'[1]Exchange Rates'!$D$8</f>
        <v>1.4659090909090911</v>
      </c>
      <c r="E134" s="29">
        <f t="shared" si="17"/>
        <v>1465.909090909091</v>
      </c>
      <c r="F134" s="29">
        <f t="shared" si="20"/>
        <v>2580</v>
      </c>
      <c r="G134" s="2">
        <v>5503.74</v>
      </c>
      <c r="H134" s="1">
        <v>1000</v>
      </c>
      <c r="I134" s="29">
        <f t="shared" si="21"/>
        <v>5.5037399999999996</v>
      </c>
      <c r="J134" s="31">
        <f t="shared" si="18"/>
        <v>0.60261805054151629</v>
      </c>
      <c r="K134" s="70">
        <f t="shared" si="19"/>
        <v>0.73365219089035982</v>
      </c>
    </row>
    <row r="135" spans="1:11" ht="14.4" thickTop="1" thickBot="1" x14ac:dyDescent="0.3">
      <c r="A135" s="1" t="s">
        <v>171</v>
      </c>
      <c r="B135" s="2">
        <v>10.65</v>
      </c>
      <c r="C135" s="3">
        <v>2.67</v>
      </c>
      <c r="D135" s="29">
        <f>C135/'[1]Exchange Rates'!$D$8</f>
        <v>1.5170454545454546</v>
      </c>
      <c r="E135" s="29">
        <f t="shared" si="17"/>
        <v>682.67045454545462</v>
      </c>
      <c r="F135" s="29">
        <f t="shared" si="20"/>
        <v>1201.5</v>
      </c>
      <c r="G135" s="2">
        <v>1902.92</v>
      </c>
      <c r="H135" s="1">
        <v>450</v>
      </c>
      <c r="I135" s="29">
        <f t="shared" si="21"/>
        <v>4.2287111111111111</v>
      </c>
      <c r="J135" s="31">
        <f t="shared" si="18"/>
        <v>0.60293792383933231</v>
      </c>
      <c r="K135" s="70">
        <f t="shared" si="19"/>
        <v>0.64125110117847595</v>
      </c>
    </row>
    <row r="136" spans="1:11" ht="14.4" thickTop="1" thickBot="1" x14ac:dyDescent="0.3">
      <c r="A136" s="1" t="s">
        <v>171</v>
      </c>
      <c r="B136" s="2">
        <v>12.75</v>
      </c>
      <c r="C136" s="3">
        <v>2.5499999999999998</v>
      </c>
      <c r="D136" s="29">
        <f>C136/'[1]Exchange Rates'!$D$8</f>
        <v>1.4488636363636362</v>
      </c>
      <c r="E136" s="29">
        <f t="shared" si="17"/>
        <v>724.43181818181813</v>
      </c>
      <c r="F136" s="29">
        <f t="shared" si="20"/>
        <v>1275</v>
      </c>
      <c r="G136" s="2">
        <v>2539.37</v>
      </c>
      <c r="H136" s="1">
        <v>500</v>
      </c>
      <c r="I136" s="29">
        <f t="shared" si="21"/>
        <v>5.0787399999999998</v>
      </c>
      <c r="J136" s="31">
        <f t="shared" si="18"/>
        <v>0.6016674509803922</v>
      </c>
      <c r="K136" s="70">
        <f t="shared" si="19"/>
        <v>0.71471986430421008</v>
      </c>
    </row>
    <row r="137" spans="1:11" ht="14.4" thickTop="1" thickBot="1" x14ac:dyDescent="0.3">
      <c r="A137" s="1" t="s">
        <v>172</v>
      </c>
      <c r="B137" s="2">
        <v>17.05</v>
      </c>
      <c r="C137" s="3">
        <v>2.58</v>
      </c>
      <c r="D137" s="29">
        <f>C137/'[1]Exchange Rates'!$D$8</f>
        <v>1.4659090909090911</v>
      </c>
      <c r="E137" s="29">
        <f t="shared" si="17"/>
        <v>586.36363636363637</v>
      </c>
      <c r="F137" s="29">
        <f t="shared" si="20"/>
        <v>1032</v>
      </c>
      <c r="G137" s="2">
        <v>2711.5</v>
      </c>
      <c r="H137" s="1">
        <v>400</v>
      </c>
      <c r="I137" s="29">
        <f t="shared" si="21"/>
        <v>6.7787499999999996</v>
      </c>
      <c r="J137" s="31">
        <f t="shared" si="18"/>
        <v>0.60241935483870979</v>
      </c>
      <c r="K137" s="70">
        <f t="shared" si="19"/>
        <v>0.78374935040987037</v>
      </c>
    </row>
    <row r="138" spans="1:11" ht="14.4" thickTop="1" thickBot="1" x14ac:dyDescent="0.3">
      <c r="A138" s="1" t="s">
        <v>173</v>
      </c>
      <c r="B138" s="2">
        <v>19.95</v>
      </c>
      <c r="C138" s="3">
        <v>7.04</v>
      </c>
      <c r="D138" s="29">
        <f>C138/'[1]Exchange Rates'!$D$8</f>
        <v>4</v>
      </c>
      <c r="E138" s="29">
        <f t="shared" si="17"/>
        <v>600</v>
      </c>
      <c r="F138" s="29">
        <f t="shared" si="20"/>
        <v>1056</v>
      </c>
      <c r="G138" s="2">
        <v>1449.67</v>
      </c>
      <c r="H138" s="1">
        <v>150</v>
      </c>
      <c r="I138" s="29">
        <f t="shared" si="21"/>
        <v>9.6644666666666676</v>
      </c>
      <c r="J138" s="31">
        <f t="shared" si="18"/>
        <v>0.51556558061821212</v>
      </c>
      <c r="K138" s="70">
        <f t="shared" si="19"/>
        <v>0.58611270151137851</v>
      </c>
    </row>
    <row r="139" spans="1:11" ht="14.4" thickTop="1" thickBot="1" x14ac:dyDescent="0.3">
      <c r="A139" s="1" t="s">
        <v>174</v>
      </c>
      <c r="B139" s="2">
        <v>10.65</v>
      </c>
      <c r="C139" s="3">
        <v>7.65</v>
      </c>
      <c r="D139" s="29">
        <f>C139/'[1]Exchange Rates'!$D$8</f>
        <v>4.3465909090909092</v>
      </c>
      <c r="E139" s="29">
        <f t="shared" si="17"/>
        <v>32599.43181818182</v>
      </c>
      <c r="F139" s="29">
        <f t="shared" si="20"/>
        <v>57375</v>
      </c>
      <c r="G139" s="2">
        <v>79875</v>
      </c>
      <c r="H139" s="1">
        <v>7500</v>
      </c>
      <c r="I139" s="29">
        <f t="shared" si="21"/>
        <v>10.65</v>
      </c>
      <c r="J139" s="31">
        <f t="shared" si="18"/>
        <v>0</v>
      </c>
      <c r="K139" s="70">
        <f t="shared" si="19"/>
        <v>0.59186939820742634</v>
      </c>
    </row>
    <row r="140" spans="1:11" ht="14.4" thickTop="1" thickBot="1" x14ac:dyDescent="0.3">
      <c r="A140" s="1" t="s">
        <v>175</v>
      </c>
      <c r="B140" s="2">
        <v>31</v>
      </c>
      <c r="C140" s="3">
        <v>4.74</v>
      </c>
      <c r="D140" s="29">
        <f>C140/'[1]Exchange Rates'!$D$8</f>
        <v>2.6931818181818183</v>
      </c>
      <c r="E140" s="29">
        <f t="shared" si="17"/>
        <v>2835.9204545454545</v>
      </c>
      <c r="F140" s="29">
        <f t="shared" si="20"/>
        <v>4991.22</v>
      </c>
      <c r="G140" s="2">
        <v>12372.33</v>
      </c>
      <c r="H140" s="1">
        <v>1053</v>
      </c>
      <c r="I140" s="29">
        <f t="shared" si="21"/>
        <v>11.74960113960114</v>
      </c>
      <c r="J140" s="31">
        <f t="shared" si="18"/>
        <v>0.62098060839996327</v>
      </c>
      <c r="K140" s="70">
        <f t="shared" si="19"/>
        <v>0.77078525592629243</v>
      </c>
    </row>
    <row r="141" spans="1:11" ht="14.4" thickTop="1" thickBot="1" x14ac:dyDescent="0.3">
      <c r="A141" s="1" t="s">
        <v>176</v>
      </c>
      <c r="B141" s="2">
        <v>21.65</v>
      </c>
      <c r="C141" s="3">
        <v>3.04</v>
      </c>
      <c r="D141" s="29">
        <f>C141/'[1]Exchange Rates'!$D$8</f>
        <v>1.7272727272727273</v>
      </c>
      <c r="E141" s="29">
        <f t="shared" si="17"/>
        <v>259.09090909090912</v>
      </c>
      <c r="F141" s="29">
        <f t="shared" si="20"/>
        <v>456</v>
      </c>
      <c r="G141" s="2">
        <v>1332.37</v>
      </c>
      <c r="H141" s="1">
        <v>150</v>
      </c>
      <c r="I141" s="29">
        <f t="shared" si="21"/>
        <v>8.8824666666666658</v>
      </c>
      <c r="J141" s="31">
        <f t="shared" si="18"/>
        <v>0.58972440338722099</v>
      </c>
      <c r="K141" s="70">
        <f t="shared" si="19"/>
        <v>0.80554132178680915</v>
      </c>
    </row>
    <row r="142" spans="1:11" ht="14.4" thickTop="1" thickBot="1" x14ac:dyDescent="0.3">
      <c r="A142" s="1" t="s">
        <v>177</v>
      </c>
      <c r="B142" s="2">
        <v>19.95</v>
      </c>
      <c r="C142" s="3">
        <v>2.16</v>
      </c>
      <c r="D142" s="29">
        <f>C142/'[1]Exchange Rates'!$D$8</f>
        <v>1.2272727272727273</v>
      </c>
      <c r="E142" s="29">
        <f t="shared" si="17"/>
        <v>245.45454545454547</v>
      </c>
      <c r="F142" s="29">
        <f t="shared" si="20"/>
        <v>432</v>
      </c>
      <c r="G142" s="2">
        <v>1589.5</v>
      </c>
      <c r="H142" s="1">
        <v>200</v>
      </c>
      <c r="I142" s="29">
        <f t="shared" si="21"/>
        <v>7.9474999999999998</v>
      </c>
      <c r="J142" s="31">
        <f t="shared" si="18"/>
        <v>0.60162907268170429</v>
      </c>
      <c r="K142" s="70">
        <f t="shared" si="19"/>
        <v>0.84557751151019467</v>
      </c>
    </row>
    <row r="143" spans="1:11" ht="14.4" thickTop="1" thickBot="1" x14ac:dyDescent="0.3">
      <c r="A143" s="1" t="s">
        <v>178</v>
      </c>
      <c r="B143" s="2">
        <v>30.55</v>
      </c>
      <c r="C143" s="3">
        <v>3.48</v>
      </c>
      <c r="D143" s="29">
        <f>C143/'[1]Exchange Rates'!$D$8</f>
        <v>1.9772727272727273</v>
      </c>
      <c r="E143" s="29">
        <f t="shared" si="17"/>
        <v>889.77272727272725</v>
      </c>
      <c r="F143" s="29">
        <f t="shared" si="20"/>
        <v>1566</v>
      </c>
      <c r="G143" s="2">
        <v>5842.67</v>
      </c>
      <c r="H143" s="1">
        <v>450</v>
      </c>
      <c r="I143" s="29">
        <f t="shared" si="21"/>
        <v>12.983711111111111</v>
      </c>
      <c r="J143" s="31">
        <f t="shared" si="18"/>
        <v>0.57500127295871983</v>
      </c>
      <c r="K143" s="70">
        <f t="shared" si="19"/>
        <v>0.84771128143935448</v>
      </c>
    </row>
    <row r="144" spans="1:11" ht="14.4" thickTop="1" thickBot="1" x14ac:dyDescent="0.3">
      <c r="A144" s="1" t="s">
        <v>179</v>
      </c>
      <c r="B144" s="2">
        <v>15.7</v>
      </c>
      <c r="C144" s="3">
        <v>2.75</v>
      </c>
      <c r="D144" s="29">
        <f>C144/'[1]Exchange Rates'!$D$8</f>
        <v>1.5625</v>
      </c>
      <c r="E144" s="29">
        <f t="shared" si="17"/>
        <v>546.875</v>
      </c>
      <c r="F144" s="29">
        <f t="shared" si="20"/>
        <v>962.5</v>
      </c>
      <c r="G144" s="2">
        <v>2186.61</v>
      </c>
      <c r="H144" s="1">
        <v>350</v>
      </c>
      <c r="I144" s="29">
        <f t="shared" si="21"/>
        <v>6.2474571428571428</v>
      </c>
      <c r="J144" s="31">
        <f t="shared" si="18"/>
        <v>0.60207279344858955</v>
      </c>
      <c r="K144" s="70">
        <f t="shared" si="19"/>
        <v>0.74989824431425811</v>
      </c>
    </row>
    <row r="145" spans="1:11" ht="14.4" thickTop="1" thickBot="1" x14ac:dyDescent="0.3">
      <c r="A145" s="1" t="s">
        <v>180</v>
      </c>
      <c r="B145" s="2">
        <v>7.2</v>
      </c>
      <c r="C145" s="3">
        <v>0.88</v>
      </c>
      <c r="D145" s="29">
        <f>C145/'[1]Exchange Rates'!$D$8</f>
        <v>0.5</v>
      </c>
      <c r="E145" s="29">
        <f t="shared" si="17"/>
        <v>216</v>
      </c>
      <c r="F145" s="29">
        <f t="shared" si="20"/>
        <v>380.16</v>
      </c>
      <c r="G145" s="2">
        <v>1193.3900000000001</v>
      </c>
      <c r="H145" s="1">
        <v>432</v>
      </c>
      <c r="I145" s="29">
        <f t="shared" si="21"/>
        <v>2.7624768518518521</v>
      </c>
      <c r="J145" s="31">
        <f t="shared" si="18"/>
        <v>0.61632265946502063</v>
      </c>
      <c r="K145" s="70">
        <f t="shared" si="19"/>
        <v>0.81900300823703909</v>
      </c>
    </row>
    <row r="146" spans="1:11" ht="14.4" thickTop="1" thickBot="1" x14ac:dyDescent="0.3">
      <c r="A146" s="1" t="s">
        <v>181</v>
      </c>
      <c r="B146" s="2">
        <v>4.2</v>
      </c>
      <c r="C146" s="3">
        <v>0.42</v>
      </c>
      <c r="D146" s="29">
        <f>C146/'[1]Exchange Rates'!$D$8</f>
        <v>0.23863636363636362</v>
      </c>
      <c r="E146" s="29">
        <f t="shared" si="17"/>
        <v>35.79545454545454</v>
      </c>
      <c r="F146" s="29">
        <f t="shared" si="20"/>
        <v>63</v>
      </c>
      <c r="G146" s="2">
        <v>251.81</v>
      </c>
      <c r="H146" s="1">
        <v>150</v>
      </c>
      <c r="I146" s="29">
        <f t="shared" si="21"/>
        <v>1.6787333333333334</v>
      </c>
      <c r="J146" s="31">
        <f t="shared" si="18"/>
        <v>0.60030158730158723</v>
      </c>
      <c r="K146" s="70">
        <f t="shared" si="19"/>
        <v>0.85784736688195651</v>
      </c>
    </row>
    <row r="147" spans="1:11" ht="14.4" thickTop="1" thickBot="1" x14ac:dyDescent="0.3">
      <c r="A147" s="1" t="s">
        <v>182</v>
      </c>
      <c r="B147" s="2">
        <v>8.8000000000000007</v>
      </c>
      <c r="C147" s="3">
        <v>1.04</v>
      </c>
      <c r="D147" s="29">
        <f>C147/'[1]Exchange Rates'!$D$8</f>
        <v>0.59090909090909094</v>
      </c>
      <c r="E147" s="29">
        <f t="shared" si="17"/>
        <v>195.59090909090909</v>
      </c>
      <c r="F147" s="29">
        <f t="shared" si="20"/>
        <v>344.24</v>
      </c>
      <c r="G147" s="2">
        <v>1153.53</v>
      </c>
      <c r="H147" s="1">
        <v>331</v>
      </c>
      <c r="I147" s="29">
        <f t="shared" si="21"/>
        <v>3.4849848942598185</v>
      </c>
      <c r="J147" s="31">
        <f t="shared" si="18"/>
        <v>0.60397898928865701</v>
      </c>
      <c r="K147" s="70">
        <f t="shared" si="19"/>
        <v>0.83044141973688668</v>
      </c>
    </row>
    <row r="148" spans="1:11" ht="14.4" thickTop="1" thickBot="1" x14ac:dyDescent="0.3">
      <c r="A148" s="1" t="s">
        <v>183</v>
      </c>
      <c r="B148" s="2">
        <v>18.899999999999999</v>
      </c>
      <c r="C148" s="3">
        <v>2.62</v>
      </c>
      <c r="D148" s="29">
        <f>C148/'[1]Exchange Rates'!$D$8</f>
        <v>1.4886363636363638</v>
      </c>
      <c r="E148" s="29">
        <f t="shared" si="17"/>
        <v>223.29545454545456</v>
      </c>
      <c r="F148" s="29">
        <f t="shared" si="20"/>
        <v>393</v>
      </c>
      <c r="G148" s="2">
        <v>1128.3699999999999</v>
      </c>
      <c r="H148" s="1">
        <v>150</v>
      </c>
      <c r="I148" s="29">
        <f t="shared" si="21"/>
        <v>7.5224666666666655</v>
      </c>
      <c r="J148" s="31">
        <f t="shared" si="18"/>
        <v>0.60198589065255725</v>
      </c>
      <c r="K148" s="70">
        <f t="shared" si="19"/>
        <v>0.8021079481504696</v>
      </c>
    </row>
    <row r="149" spans="1:11" ht="14.4" thickTop="1" thickBot="1" x14ac:dyDescent="0.3">
      <c r="A149" s="1" t="s">
        <v>184</v>
      </c>
      <c r="B149" s="2">
        <v>14.45</v>
      </c>
      <c r="C149" s="3">
        <v>1.94</v>
      </c>
      <c r="D149" s="29">
        <f>C149/'[1]Exchange Rates'!$D$8</f>
        <v>1.1022727272727273</v>
      </c>
      <c r="E149" s="29">
        <f t="shared" si="17"/>
        <v>541.21590909090912</v>
      </c>
      <c r="F149" s="29">
        <f t="shared" si="20"/>
        <v>952.54</v>
      </c>
      <c r="G149" s="2">
        <v>2911.01</v>
      </c>
      <c r="H149" s="1">
        <v>491</v>
      </c>
      <c r="I149" s="29">
        <f t="shared" si="21"/>
        <v>5.9287372708757644</v>
      </c>
      <c r="J149" s="31">
        <f t="shared" si="18"/>
        <v>0.58970676326119276</v>
      </c>
      <c r="K149" s="70">
        <f t="shared" si="19"/>
        <v>0.8140796805607301</v>
      </c>
    </row>
    <row r="150" spans="1:11" ht="14.4" thickTop="1" thickBot="1" x14ac:dyDescent="0.3">
      <c r="A150" s="1" t="s">
        <v>185</v>
      </c>
      <c r="B150" s="2">
        <v>11.2</v>
      </c>
      <c r="C150" s="3">
        <v>2.08</v>
      </c>
      <c r="D150" s="29">
        <f>C150/'[1]Exchange Rates'!$D$8</f>
        <v>1.1818181818181819</v>
      </c>
      <c r="E150" s="29">
        <f t="shared" si="17"/>
        <v>372.27272727272731</v>
      </c>
      <c r="F150" s="29">
        <f t="shared" si="20"/>
        <v>655.20000000000005</v>
      </c>
      <c r="G150" s="2">
        <v>1311.96</v>
      </c>
      <c r="H150" s="1">
        <v>315</v>
      </c>
      <c r="I150" s="29">
        <f t="shared" si="21"/>
        <v>4.1649523809523812</v>
      </c>
      <c r="J150" s="31">
        <f t="shared" si="18"/>
        <v>0.62812925170068024</v>
      </c>
      <c r="K150" s="70">
        <f t="shared" si="19"/>
        <v>0.7162468922278673</v>
      </c>
    </row>
    <row r="151" spans="1:11" ht="14.4" thickTop="1" thickBot="1" x14ac:dyDescent="0.3">
      <c r="A151" s="1" t="s">
        <v>186</v>
      </c>
      <c r="B151" s="2">
        <v>7.55</v>
      </c>
      <c r="C151" s="3">
        <v>1.03</v>
      </c>
      <c r="D151" s="29">
        <f>C151/'[1]Exchange Rates'!$D$8</f>
        <v>0.58522727272727271</v>
      </c>
      <c r="E151" s="29">
        <f t="shared" si="17"/>
        <v>380.39772727272725</v>
      </c>
      <c r="F151" s="29">
        <f t="shared" si="20"/>
        <v>669.5</v>
      </c>
      <c r="G151" s="2">
        <v>1906.12</v>
      </c>
      <c r="H151" s="1">
        <v>650</v>
      </c>
      <c r="I151" s="29">
        <f t="shared" si="21"/>
        <v>2.9324923076923075</v>
      </c>
      <c r="J151" s="31">
        <f t="shared" si="18"/>
        <v>0.61159042282221088</v>
      </c>
      <c r="K151" s="70">
        <f t="shared" si="19"/>
        <v>0.80043348410764936</v>
      </c>
    </row>
    <row r="152" spans="1:11" ht="14.4" thickTop="1" thickBot="1" x14ac:dyDescent="0.3">
      <c r="A152" s="1" t="s">
        <v>187</v>
      </c>
      <c r="B152" s="2">
        <v>11.35</v>
      </c>
      <c r="C152" s="3">
        <v>1.65</v>
      </c>
      <c r="D152" s="29">
        <f>C152/'[1]Exchange Rates'!$D$8</f>
        <v>0.9375</v>
      </c>
      <c r="E152" s="29">
        <f t="shared" si="17"/>
        <v>421.875</v>
      </c>
      <c r="F152" s="29">
        <f t="shared" si="20"/>
        <v>742.5</v>
      </c>
      <c r="G152" s="2">
        <v>1989</v>
      </c>
      <c r="H152" s="1">
        <v>450</v>
      </c>
      <c r="I152" s="29">
        <f t="shared" si="21"/>
        <v>4.42</v>
      </c>
      <c r="J152" s="31">
        <f t="shared" si="18"/>
        <v>0.61057268722466962</v>
      </c>
      <c r="K152" s="70">
        <f t="shared" si="19"/>
        <v>0.78789592760180993</v>
      </c>
    </row>
    <row r="153" spans="1:11" ht="14.4" thickTop="1" thickBot="1" x14ac:dyDescent="0.3">
      <c r="A153" s="1" t="s">
        <v>188</v>
      </c>
      <c r="B153" s="2">
        <v>13.7</v>
      </c>
      <c r="C153" s="3">
        <v>1.44</v>
      </c>
      <c r="D153" s="29">
        <f>C153/'[1]Exchange Rates'!$D$8</f>
        <v>0.81818181818181812</v>
      </c>
      <c r="E153" s="29">
        <f t="shared" si="17"/>
        <v>130.90909090909091</v>
      </c>
      <c r="F153" s="29">
        <f t="shared" si="20"/>
        <v>230.39999999999998</v>
      </c>
      <c r="G153" s="2">
        <v>880.6</v>
      </c>
      <c r="H153" s="1">
        <v>160</v>
      </c>
      <c r="I153" s="29">
        <f t="shared" si="21"/>
        <v>5.5037500000000001</v>
      </c>
      <c r="J153" s="31">
        <f t="shared" si="18"/>
        <v>0.59826642335766422</v>
      </c>
      <c r="K153" s="70">
        <f t="shared" si="19"/>
        <v>0.85134102781161602</v>
      </c>
    </row>
    <row r="154" spans="1:11" ht="14.4" thickTop="1" thickBot="1" x14ac:dyDescent="0.3">
      <c r="A154" s="1" t="s">
        <v>189</v>
      </c>
      <c r="B154" s="2">
        <v>5.3</v>
      </c>
      <c r="C154" s="3">
        <v>0.65</v>
      </c>
      <c r="D154" s="29">
        <f>C154/'[1]Exchange Rates'!$D$8</f>
        <v>0.36931818181818182</v>
      </c>
      <c r="E154" s="29">
        <f t="shared" si="17"/>
        <v>553.97727272727275</v>
      </c>
      <c r="F154" s="29">
        <f t="shared" si="20"/>
        <v>975</v>
      </c>
      <c r="G154" s="2">
        <v>2779.5</v>
      </c>
      <c r="H154" s="1">
        <v>1500</v>
      </c>
      <c r="I154" s="29">
        <f t="shared" si="21"/>
        <v>1.853</v>
      </c>
      <c r="J154" s="31">
        <f t="shared" si="18"/>
        <v>0.6503773584905661</v>
      </c>
      <c r="K154" s="70">
        <f t="shared" si="19"/>
        <v>0.8006917529313643</v>
      </c>
    </row>
    <row r="155" spans="1:11" ht="14.4" thickTop="1" thickBot="1" x14ac:dyDescent="0.3">
      <c r="A155" s="1" t="s">
        <v>190</v>
      </c>
      <c r="B155" s="2">
        <v>20.2</v>
      </c>
      <c r="C155" s="3">
        <v>4.3099999999999996</v>
      </c>
      <c r="D155" s="29">
        <f>C155/'[1]Exchange Rates'!$D$8</f>
        <v>2.4488636363636362</v>
      </c>
      <c r="E155" s="29">
        <f t="shared" si="17"/>
        <v>1101.9886363636363</v>
      </c>
      <c r="F155" s="29">
        <f t="shared" si="20"/>
        <v>1939.4999999999998</v>
      </c>
      <c r="G155" s="2">
        <v>1864.68</v>
      </c>
      <c r="H155" s="1">
        <v>450</v>
      </c>
      <c r="I155" s="29">
        <f t="shared" si="21"/>
        <v>4.1437333333333335</v>
      </c>
      <c r="J155" s="31">
        <f t="shared" si="18"/>
        <v>0.79486468646864683</v>
      </c>
      <c r="K155" s="70">
        <f t="shared" si="19"/>
        <v>0.40901997320524902</v>
      </c>
    </row>
    <row r="156" spans="1:11" ht="14.4" thickTop="1" thickBot="1" x14ac:dyDescent="0.3">
      <c r="A156" s="1" t="s">
        <v>191</v>
      </c>
      <c r="B156" s="2">
        <v>8.9</v>
      </c>
      <c r="C156" s="3">
        <v>0.94</v>
      </c>
      <c r="D156" s="29">
        <f>C156/'[1]Exchange Rates'!$D$8</f>
        <v>0.53409090909090906</v>
      </c>
      <c r="E156" s="29">
        <f t="shared" si="17"/>
        <v>480.68181818181813</v>
      </c>
      <c r="F156" s="29">
        <f t="shared" si="20"/>
        <v>846</v>
      </c>
      <c r="G156" s="2">
        <v>2773.12</v>
      </c>
      <c r="H156" s="1">
        <v>900</v>
      </c>
      <c r="I156" s="29">
        <f t="shared" si="21"/>
        <v>3.0812444444444442</v>
      </c>
      <c r="J156" s="31">
        <f t="shared" si="18"/>
        <v>0.65379275905118606</v>
      </c>
      <c r="K156" s="70">
        <f t="shared" si="19"/>
        <v>0.82666389547447705</v>
      </c>
    </row>
    <row r="157" spans="1:11" ht="14.4" thickTop="1" thickBot="1" x14ac:dyDescent="0.3">
      <c r="A157" s="1" t="s">
        <v>192</v>
      </c>
      <c r="B157" s="2">
        <v>3.15</v>
      </c>
      <c r="C157" s="3">
        <v>1.01</v>
      </c>
      <c r="D157" s="29">
        <f>C157/'[1]Exchange Rates'!$D$8</f>
        <v>0.57386363636363635</v>
      </c>
      <c r="E157" s="29">
        <f t="shared" si="17"/>
        <v>860.7954545454545</v>
      </c>
      <c r="F157" s="29">
        <f t="shared" si="20"/>
        <v>1515</v>
      </c>
      <c r="G157" s="2">
        <v>3544.5</v>
      </c>
      <c r="H157" s="1">
        <v>1500</v>
      </c>
      <c r="I157" s="29">
        <f t="shared" si="21"/>
        <v>2.363</v>
      </c>
      <c r="J157" s="31">
        <f t="shared" si="18"/>
        <v>0.24984126984126984</v>
      </c>
      <c r="K157" s="70">
        <f t="shared" si="19"/>
        <v>0.75714615473396685</v>
      </c>
    </row>
    <row r="158" spans="1:11" ht="14.4" thickTop="1" thickBot="1" x14ac:dyDescent="0.3">
      <c r="A158" s="1" t="s">
        <v>193</v>
      </c>
      <c r="B158" s="2">
        <v>8.6999999999999993</v>
      </c>
      <c r="C158" s="3">
        <v>0.86</v>
      </c>
      <c r="D158" s="29">
        <f>C158/'[1]Exchange Rates'!$D$8</f>
        <v>0.48863636363636365</v>
      </c>
      <c r="E158" s="29">
        <f t="shared" si="17"/>
        <v>439.77272727272731</v>
      </c>
      <c r="F158" s="29">
        <f t="shared" si="20"/>
        <v>774</v>
      </c>
      <c r="G158" s="2">
        <v>2891.7</v>
      </c>
      <c r="H158" s="1">
        <v>900</v>
      </c>
      <c r="I158" s="29">
        <f t="shared" si="21"/>
        <v>3.2129999999999996</v>
      </c>
      <c r="J158" s="31">
        <f t="shared" si="18"/>
        <v>0.63068965517241382</v>
      </c>
      <c r="K158" s="70">
        <f t="shared" si="19"/>
        <v>0.84791896556602431</v>
      </c>
    </row>
    <row r="159" spans="1:11" ht="14.4" thickTop="1" thickBot="1" x14ac:dyDescent="0.3">
      <c r="A159" s="1" t="s">
        <v>194</v>
      </c>
      <c r="B159" s="2">
        <v>2.25</v>
      </c>
      <c r="C159" s="3">
        <v>0.8</v>
      </c>
      <c r="D159" s="29">
        <f>C159/'[1]Exchange Rates'!$D$8</f>
        <v>0.45454545454545459</v>
      </c>
      <c r="E159" s="29">
        <f t="shared" si="17"/>
        <v>909.09090909090912</v>
      </c>
      <c r="F159" s="29">
        <f t="shared" si="20"/>
        <v>1600</v>
      </c>
      <c r="G159" s="2">
        <v>4360</v>
      </c>
      <c r="H159" s="1">
        <v>2000</v>
      </c>
      <c r="I159" s="29">
        <f t="shared" si="21"/>
        <v>2.1800000000000002</v>
      </c>
      <c r="J159" s="31">
        <f t="shared" si="18"/>
        <v>3.1111111111111041E-2</v>
      </c>
      <c r="K159" s="70">
        <f t="shared" si="19"/>
        <v>0.79149291075896577</v>
      </c>
    </row>
    <row r="160" spans="1:11" ht="14.4" thickTop="1" thickBot="1" x14ac:dyDescent="0.3">
      <c r="A160" s="1" t="s">
        <v>195</v>
      </c>
      <c r="B160" s="2">
        <v>8.1999999999999993</v>
      </c>
      <c r="C160" s="3">
        <v>2.33</v>
      </c>
      <c r="D160" s="29">
        <f>C160/'[1]Exchange Rates'!$D$8</f>
        <v>1.3238636363636365</v>
      </c>
      <c r="E160" s="29">
        <f t="shared" si="17"/>
        <v>180.04545454545456</v>
      </c>
      <c r="F160" s="29">
        <f t="shared" si="20"/>
        <v>316.88</v>
      </c>
      <c r="G160" s="2">
        <v>1034.96</v>
      </c>
      <c r="H160" s="1">
        <v>136</v>
      </c>
      <c r="I160" s="29">
        <f t="shared" si="21"/>
        <v>7.61</v>
      </c>
      <c r="J160" s="31">
        <f t="shared" si="18"/>
        <v>7.1951219512195005E-2</v>
      </c>
      <c r="K160" s="70">
        <f t="shared" si="19"/>
        <v>0.82603631585234738</v>
      </c>
    </row>
    <row r="161" spans="1:11" ht="14.4" thickTop="1" thickBot="1" x14ac:dyDescent="0.3">
      <c r="A161" s="1" t="s">
        <v>196</v>
      </c>
      <c r="B161" s="2">
        <v>7.9</v>
      </c>
      <c r="C161" s="3">
        <v>2.2999999999999998</v>
      </c>
      <c r="D161" s="29">
        <f>C161/'[1]Exchange Rates'!$D$8</f>
        <v>1.3068181818181817</v>
      </c>
      <c r="E161" s="29">
        <f t="shared" si="17"/>
        <v>277.0454545454545</v>
      </c>
      <c r="F161" s="29">
        <f t="shared" si="20"/>
        <v>487.59999999999997</v>
      </c>
      <c r="G161" s="2">
        <v>1371.32</v>
      </c>
      <c r="H161" s="1">
        <v>212</v>
      </c>
      <c r="I161" s="29">
        <f t="shared" si="21"/>
        <v>6.4684905660377359</v>
      </c>
      <c r="J161" s="31">
        <f t="shared" si="18"/>
        <v>0.18120372581800814</v>
      </c>
      <c r="K161" s="70">
        <f t="shared" si="19"/>
        <v>0.79797169548649882</v>
      </c>
    </row>
    <row r="162" spans="1:11" ht="14.4" thickTop="1" thickBot="1" x14ac:dyDescent="0.3">
      <c r="A162" s="1" t="s">
        <v>197</v>
      </c>
      <c r="B162" s="2">
        <v>4.8</v>
      </c>
      <c r="C162" s="3">
        <v>2.46</v>
      </c>
      <c r="D162" s="29">
        <f>C162/'[1]Exchange Rates'!$D$8</f>
        <v>1.3977272727272727</v>
      </c>
      <c r="E162" s="29">
        <f t="shared" si="17"/>
        <v>243.20454545454544</v>
      </c>
      <c r="F162" s="29">
        <f t="shared" si="20"/>
        <v>428.04</v>
      </c>
      <c r="G162" s="2">
        <v>684.96</v>
      </c>
      <c r="H162" s="1">
        <v>174</v>
      </c>
      <c r="I162" s="29">
        <f t="shared" si="21"/>
        <v>3.9365517241379311</v>
      </c>
      <c r="J162" s="31">
        <f t="shared" si="18"/>
        <v>0.17988505747126432</v>
      </c>
      <c r="K162" s="70">
        <f t="shared" si="19"/>
        <v>0.64493613429317698</v>
      </c>
    </row>
    <row r="163" spans="1:11" ht="14.4" thickTop="1" thickBot="1" x14ac:dyDescent="0.3">
      <c r="A163" s="1" t="s">
        <v>198</v>
      </c>
      <c r="B163" s="2">
        <v>4.8</v>
      </c>
      <c r="C163" s="3">
        <v>2.46</v>
      </c>
      <c r="D163" s="29">
        <f>C163/'[1]Exchange Rates'!$D$8</f>
        <v>1.3977272727272727</v>
      </c>
      <c r="E163" s="29">
        <f t="shared" ref="E163:E194" si="22">D163*H163</f>
        <v>419.31818181818181</v>
      </c>
      <c r="F163" s="29">
        <f t="shared" si="20"/>
        <v>738</v>
      </c>
      <c r="G163" s="2">
        <v>572.47</v>
      </c>
      <c r="H163" s="1">
        <v>300</v>
      </c>
      <c r="I163" s="29">
        <f t="shared" si="21"/>
        <v>1.9082333333333334</v>
      </c>
      <c r="J163" s="31">
        <f t="shared" ref="J163:J194" si="23">(B163-I163)/B163</f>
        <v>0.60245138888888883</v>
      </c>
      <c r="K163" s="70">
        <f t="shared" ref="K163:K194" si="24">(I163-D163)/I163</f>
        <v>0.26752811183436376</v>
      </c>
    </row>
    <row r="164" spans="1:11" ht="14.4" thickTop="1" thickBot="1" x14ac:dyDescent="0.3">
      <c r="A164" s="1" t="s">
        <v>199</v>
      </c>
      <c r="B164" s="2">
        <v>4</v>
      </c>
      <c r="C164" s="3">
        <v>1.41</v>
      </c>
      <c r="D164" s="29">
        <f>C164/'[1]Exchange Rates'!$D$8</f>
        <v>0.80113636363636354</v>
      </c>
      <c r="E164" s="29">
        <f t="shared" si="22"/>
        <v>1682.3863636363635</v>
      </c>
      <c r="F164" s="29">
        <f t="shared" si="20"/>
        <v>2961</v>
      </c>
      <c r="G164" s="2">
        <v>6836.55</v>
      </c>
      <c r="H164" s="1">
        <v>2100</v>
      </c>
      <c r="I164" s="29">
        <f t="shared" si="21"/>
        <v>3.2555000000000001</v>
      </c>
      <c r="J164" s="31">
        <f t="shared" si="23"/>
        <v>0.18612499999999998</v>
      </c>
      <c r="K164" s="70">
        <f t="shared" si="24"/>
        <v>0.75391295848982842</v>
      </c>
    </row>
    <row r="165" spans="1:11" ht="14.4" thickTop="1" thickBot="1" x14ac:dyDescent="0.3">
      <c r="A165" s="1" t="s">
        <v>200</v>
      </c>
      <c r="B165" s="2">
        <v>5</v>
      </c>
      <c r="C165" s="3">
        <v>1.85</v>
      </c>
      <c r="D165" s="29">
        <f>C165/'[1]Exchange Rates'!$D$8</f>
        <v>1.0511363636363638</v>
      </c>
      <c r="E165" s="29">
        <f t="shared" si="22"/>
        <v>525.56818181818187</v>
      </c>
      <c r="F165" s="29">
        <f t="shared" si="20"/>
        <v>925</v>
      </c>
      <c r="G165" s="2">
        <v>2052.7399999999998</v>
      </c>
      <c r="H165" s="1">
        <v>500</v>
      </c>
      <c r="I165" s="29">
        <f t="shared" si="21"/>
        <v>4.1054799999999991</v>
      </c>
      <c r="J165" s="31">
        <f t="shared" si="23"/>
        <v>0.17890400000000017</v>
      </c>
      <c r="K165" s="70">
        <f t="shared" si="24"/>
        <v>0.74396748647262589</v>
      </c>
    </row>
    <row r="166" spans="1:11" ht="14.4" thickTop="1" thickBot="1" x14ac:dyDescent="0.3">
      <c r="A166" s="1" t="s">
        <v>201</v>
      </c>
      <c r="B166" s="2">
        <v>6.8</v>
      </c>
      <c r="C166" s="3">
        <v>2.8</v>
      </c>
      <c r="D166" s="29">
        <f>C166/'[1]Exchange Rates'!$D$8</f>
        <v>1.5909090909090908</v>
      </c>
      <c r="E166" s="29">
        <f t="shared" si="22"/>
        <v>3506.363636363636</v>
      </c>
      <c r="F166" s="29">
        <f t="shared" si="20"/>
        <v>6171.2</v>
      </c>
      <c r="G166" s="2">
        <v>11504.15</v>
      </c>
      <c r="H166" s="1">
        <v>2204</v>
      </c>
      <c r="I166" s="29">
        <f t="shared" si="21"/>
        <v>5.2196687840290377</v>
      </c>
      <c r="J166" s="31">
        <f t="shared" si="23"/>
        <v>0.23240164940749444</v>
      </c>
      <c r="K166" s="70">
        <f t="shared" si="24"/>
        <v>0.69520880409559715</v>
      </c>
    </row>
    <row r="167" spans="1:11" ht="14.4" thickTop="1" thickBot="1" x14ac:dyDescent="0.3">
      <c r="A167" s="1" t="s">
        <v>202</v>
      </c>
      <c r="B167" s="2">
        <v>4.5999999999999996</v>
      </c>
      <c r="C167" s="3">
        <v>2.46</v>
      </c>
      <c r="D167" s="29">
        <f>C167/'[1]Exchange Rates'!$D$8</f>
        <v>1.3977272727272727</v>
      </c>
      <c r="E167" s="29">
        <f t="shared" si="22"/>
        <v>419.31818181818181</v>
      </c>
      <c r="F167" s="29">
        <f t="shared" si="20"/>
        <v>738</v>
      </c>
      <c r="G167" s="2">
        <v>1096.5</v>
      </c>
      <c r="H167" s="1">
        <v>300</v>
      </c>
      <c r="I167" s="29">
        <f t="shared" si="21"/>
        <v>3.6549999999999998</v>
      </c>
      <c r="J167" s="31">
        <f t="shared" si="23"/>
        <v>0.20543478260869563</v>
      </c>
      <c r="K167" s="70">
        <f t="shared" si="24"/>
        <v>0.61758487750279811</v>
      </c>
    </row>
    <row r="168" spans="1:11" ht="14.4" thickTop="1" thickBot="1" x14ac:dyDescent="0.3">
      <c r="A168" s="1" t="s">
        <v>203</v>
      </c>
      <c r="B168" s="2">
        <v>10.8</v>
      </c>
      <c r="C168" s="3">
        <v>6.47</v>
      </c>
      <c r="D168" s="29">
        <f>C168/'[1]Exchange Rates'!$D$8</f>
        <v>3.6761363636363633</v>
      </c>
      <c r="E168" s="29">
        <f t="shared" si="22"/>
        <v>735.22727272727263</v>
      </c>
      <c r="F168" s="29">
        <f t="shared" si="20"/>
        <v>1294</v>
      </c>
      <c r="G168" s="2">
        <v>1167.9000000000001</v>
      </c>
      <c r="H168" s="1">
        <v>200</v>
      </c>
      <c r="I168" s="29">
        <f t="shared" si="21"/>
        <v>5.8395000000000001</v>
      </c>
      <c r="J168" s="31">
        <f t="shared" si="23"/>
        <v>0.45930555555555558</v>
      </c>
      <c r="K168" s="70">
        <f t="shared" si="24"/>
        <v>0.3704706972110004</v>
      </c>
    </row>
    <row r="169" spans="1:11" ht="14.4" thickTop="1" thickBot="1" x14ac:dyDescent="0.3">
      <c r="A169" s="1" t="s">
        <v>204</v>
      </c>
      <c r="B169" s="2">
        <v>7.75</v>
      </c>
      <c r="C169" s="3">
        <v>4.1900000000000004</v>
      </c>
      <c r="D169" s="29">
        <f>C169/'[1]Exchange Rates'!$D$8</f>
        <v>2.3806818181818183</v>
      </c>
      <c r="E169" s="29">
        <f t="shared" si="22"/>
        <v>5201.789772727273</v>
      </c>
      <c r="F169" s="29">
        <f t="shared" si="20"/>
        <v>9155.1500000000015</v>
      </c>
      <c r="G169" s="2">
        <v>14735.25</v>
      </c>
      <c r="H169" s="1">
        <v>2185</v>
      </c>
      <c r="I169" s="29">
        <f t="shared" si="21"/>
        <v>6.743821510297483</v>
      </c>
      <c r="J169" s="31">
        <f t="shared" si="23"/>
        <v>0.12982948254226026</v>
      </c>
      <c r="K169" s="70">
        <f t="shared" si="24"/>
        <v>0.64698326986462573</v>
      </c>
    </row>
    <row r="170" spans="1:11" ht="14.4" thickTop="1" thickBot="1" x14ac:dyDescent="0.3">
      <c r="A170" s="1" t="s">
        <v>205</v>
      </c>
      <c r="B170" s="2">
        <v>5.6</v>
      </c>
      <c r="C170" s="3">
        <v>1.92</v>
      </c>
      <c r="D170" s="29">
        <f>C170/'[1]Exchange Rates'!$D$8</f>
        <v>1.0909090909090908</v>
      </c>
      <c r="E170" s="29">
        <f t="shared" si="22"/>
        <v>163.63636363636363</v>
      </c>
      <c r="F170" s="29">
        <f t="shared" si="20"/>
        <v>288</v>
      </c>
      <c r="G170" s="2">
        <v>730.35</v>
      </c>
      <c r="H170" s="1">
        <v>150</v>
      </c>
      <c r="I170" s="29">
        <f t="shared" si="21"/>
        <v>4.8689999999999998</v>
      </c>
      <c r="J170" s="31">
        <f t="shared" si="23"/>
        <v>0.13053571428571428</v>
      </c>
      <c r="K170" s="70">
        <f t="shared" si="24"/>
        <v>0.77594801994062623</v>
      </c>
    </row>
    <row r="171" spans="1:11" ht="14.4" thickTop="1" thickBot="1" x14ac:dyDescent="0.3">
      <c r="A171" s="1" t="s">
        <v>206</v>
      </c>
      <c r="B171" s="2">
        <v>6.5</v>
      </c>
      <c r="C171" s="3">
        <v>3.22</v>
      </c>
      <c r="D171" s="29">
        <f>C171/'[1]Exchange Rates'!$D$8</f>
        <v>1.8295454545454546</v>
      </c>
      <c r="E171" s="29">
        <f t="shared" si="22"/>
        <v>274.43181818181819</v>
      </c>
      <c r="F171" s="29">
        <f t="shared" si="20"/>
        <v>483.00000000000006</v>
      </c>
      <c r="G171" s="2">
        <v>823.5</v>
      </c>
      <c r="H171" s="1">
        <v>150</v>
      </c>
      <c r="I171" s="29">
        <f t="shared" si="21"/>
        <v>5.49</v>
      </c>
      <c r="J171" s="31">
        <f t="shared" si="23"/>
        <v>0.15538461538461534</v>
      </c>
      <c r="K171" s="70">
        <f t="shared" si="24"/>
        <v>0.66674946183142902</v>
      </c>
    </row>
    <row r="172" spans="1:11" ht="14.4" thickTop="1" thickBot="1" x14ac:dyDescent="0.3">
      <c r="A172" s="1" t="s">
        <v>207</v>
      </c>
      <c r="B172" s="2">
        <v>5.7</v>
      </c>
      <c r="C172" s="3">
        <v>2.12</v>
      </c>
      <c r="D172" s="29">
        <f>C172/'[1]Exchange Rates'!$D$8</f>
        <v>1.2045454545454546</v>
      </c>
      <c r="E172" s="29">
        <f t="shared" si="22"/>
        <v>1867.0454545454545</v>
      </c>
      <c r="F172" s="29">
        <f t="shared" si="20"/>
        <v>3286</v>
      </c>
      <c r="G172" s="2">
        <v>8220</v>
      </c>
      <c r="H172" s="1">
        <v>1550</v>
      </c>
      <c r="I172" s="29">
        <f t="shared" si="21"/>
        <v>5.3032258064516133</v>
      </c>
      <c r="J172" s="31">
        <f t="shared" si="23"/>
        <v>6.9609507640067861E-2</v>
      </c>
      <c r="K172" s="70">
        <f t="shared" si="24"/>
        <v>0.77286551647865531</v>
      </c>
    </row>
    <row r="173" spans="1:11" ht="14.4" thickTop="1" thickBot="1" x14ac:dyDescent="0.3">
      <c r="A173" s="1" t="s">
        <v>208</v>
      </c>
      <c r="B173" s="2">
        <v>4</v>
      </c>
      <c r="C173" s="3">
        <v>1.4</v>
      </c>
      <c r="D173" s="29">
        <f>C173/'[1]Exchange Rates'!$D$8</f>
        <v>0.79545454545454541</v>
      </c>
      <c r="E173" s="29">
        <f t="shared" si="22"/>
        <v>2903.4090909090905</v>
      </c>
      <c r="F173" s="29">
        <f t="shared" si="20"/>
        <v>5110</v>
      </c>
      <c r="G173" s="2">
        <v>12064.5</v>
      </c>
      <c r="H173" s="1">
        <v>3650</v>
      </c>
      <c r="I173" s="29">
        <f t="shared" si="21"/>
        <v>3.3053424657534247</v>
      </c>
      <c r="J173" s="31">
        <f t="shared" si="23"/>
        <v>0.17366438356164382</v>
      </c>
      <c r="K173" s="70">
        <f t="shared" si="24"/>
        <v>0.75934277500857139</v>
      </c>
    </row>
    <row r="174" spans="1:11" ht="14.4" thickTop="1" thickBot="1" x14ac:dyDescent="0.3">
      <c r="A174" s="1" t="s">
        <v>209</v>
      </c>
      <c r="B174" s="2">
        <v>5.25</v>
      </c>
      <c r="C174" s="3">
        <v>1.77</v>
      </c>
      <c r="D174" s="29">
        <f>C174/'[1]Exchange Rates'!$D$8</f>
        <v>1.0056818181818181</v>
      </c>
      <c r="E174" s="29">
        <f t="shared" si="22"/>
        <v>150.85227272727272</v>
      </c>
      <c r="F174" s="29">
        <f t="shared" si="20"/>
        <v>265.5</v>
      </c>
      <c r="G174" s="2">
        <v>681.75</v>
      </c>
      <c r="H174" s="1">
        <v>150</v>
      </c>
      <c r="I174" s="29">
        <f t="shared" si="21"/>
        <v>4.5449999999999999</v>
      </c>
      <c r="J174" s="31">
        <f t="shared" si="23"/>
        <v>0.13428571428571429</v>
      </c>
      <c r="K174" s="70">
        <f t="shared" si="24"/>
        <v>0.77872787278727873</v>
      </c>
    </row>
    <row r="175" spans="1:11" ht="14.4" thickTop="1" thickBot="1" x14ac:dyDescent="0.3">
      <c r="A175" s="1" t="s">
        <v>210</v>
      </c>
      <c r="B175" s="2">
        <v>5.35</v>
      </c>
      <c r="C175" s="3">
        <v>2</v>
      </c>
      <c r="D175" s="29">
        <f>C175/'[1]Exchange Rates'!$D$8</f>
        <v>1.1363636363636365</v>
      </c>
      <c r="E175" s="29">
        <f t="shared" si="22"/>
        <v>1136.3636363636365</v>
      </c>
      <c r="F175" s="29">
        <f t="shared" si="20"/>
        <v>2000</v>
      </c>
      <c r="G175" s="2">
        <v>4377.49</v>
      </c>
      <c r="H175" s="1">
        <v>1000</v>
      </c>
      <c r="I175" s="29">
        <f t="shared" si="21"/>
        <v>4.3774899999999999</v>
      </c>
      <c r="J175" s="31">
        <f t="shared" si="23"/>
        <v>0.18177757009345791</v>
      </c>
      <c r="K175" s="70">
        <f t="shared" si="24"/>
        <v>0.74040748548514401</v>
      </c>
    </row>
    <row r="176" spans="1:11" ht="14.4" thickTop="1" thickBot="1" x14ac:dyDescent="0.3">
      <c r="A176" s="1" t="s">
        <v>211</v>
      </c>
      <c r="B176" s="2">
        <v>2.65</v>
      </c>
      <c r="C176" s="3">
        <v>1.21</v>
      </c>
      <c r="D176" s="29">
        <f>C176/'[1]Exchange Rates'!$D$8</f>
        <v>0.6875</v>
      </c>
      <c r="E176" s="29">
        <f t="shared" si="22"/>
        <v>27500</v>
      </c>
      <c r="F176" s="29">
        <f t="shared" si="20"/>
        <v>48400</v>
      </c>
      <c r="G176" s="2">
        <v>102400</v>
      </c>
      <c r="H176" s="1">
        <v>40000</v>
      </c>
      <c r="I176" s="29">
        <f t="shared" si="21"/>
        <v>2.56</v>
      </c>
      <c r="J176" s="31">
        <f t="shared" si="23"/>
        <v>3.3962264150943347E-2</v>
      </c>
      <c r="K176" s="70">
        <f t="shared" si="24"/>
        <v>0.7314453125</v>
      </c>
    </row>
    <row r="177" spans="1:11" ht="14.4" thickTop="1" thickBot="1" x14ac:dyDescent="0.3">
      <c r="A177" s="1" t="s">
        <v>212</v>
      </c>
      <c r="B177" s="2">
        <v>2.65</v>
      </c>
      <c r="C177" s="3">
        <v>0.93</v>
      </c>
      <c r="D177" s="29">
        <f>C177/'[1]Exchange Rates'!$D$8</f>
        <v>0.52840909090909094</v>
      </c>
      <c r="E177" s="29">
        <f t="shared" si="22"/>
        <v>9320.6079545454559</v>
      </c>
      <c r="F177" s="29">
        <f t="shared" si="20"/>
        <v>16404.27</v>
      </c>
      <c r="G177" s="2">
        <v>38629.410000000003</v>
      </c>
      <c r="H177" s="1">
        <v>17639</v>
      </c>
      <c r="I177" s="29">
        <f t="shared" si="21"/>
        <v>2.1900000000000004</v>
      </c>
      <c r="J177" s="31">
        <f t="shared" si="23"/>
        <v>0.17358490566037718</v>
      </c>
      <c r="K177" s="70">
        <f t="shared" si="24"/>
        <v>0.75871731008717314</v>
      </c>
    </row>
    <row r="178" spans="1:11" ht="14.4" thickTop="1" thickBot="1" x14ac:dyDescent="0.3">
      <c r="A178" s="1" t="s">
        <v>213</v>
      </c>
      <c r="B178" s="2">
        <v>26</v>
      </c>
      <c r="C178" s="3">
        <v>5.6</v>
      </c>
      <c r="D178" s="29">
        <f>C178/'[1]Exchange Rates'!$D$8</f>
        <v>3.1818181818181817</v>
      </c>
      <c r="E178" s="29">
        <f t="shared" si="22"/>
        <v>1909.090909090909</v>
      </c>
      <c r="F178" s="29">
        <f t="shared" si="20"/>
        <v>3360</v>
      </c>
      <c r="G178" s="2">
        <v>7020</v>
      </c>
      <c r="H178" s="1">
        <v>600</v>
      </c>
      <c r="I178" s="29">
        <f t="shared" si="21"/>
        <v>11.7</v>
      </c>
      <c r="J178" s="31">
        <f t="shared" si="23"/>
        <v>0.55000000000000004</v>
      </c>
      <c r="K178" s="70">
        <f t="shared" si="24"/>
        <v>0.72804972804972801</v>
      </c>
    </row>
    <row r="179" spans="1:11" ht="14.4" thickTop="1" thickBot="1" x14ac:dyDescent="0.3">
      <c r="A179" s="1" t="s">
        <v>205</v>
      </c>
      <c r="B179" s="2">
        <v>12.5194444444444</v>
      </c>
      <c r="C179" s="3">
        <v>2.7936111111111099</v>
      </c>
      <c r="D179" s="29">
        <f>C179/'[1]Exchange Rates'!$D$8</f>
        <v>1.5872790404040398</v>
      </c>
      <c r="E179" s="29">
        <f t="shared" si="22"/>
        <v>28443.467219942489</v>
      </c>
      <c r="F179" s="29">
        <f t="shared" si="20"/>
        <v>50060.502307098781</v>
      </c>
      <c r="G179" s="2">
        <v>46042.665555555599</v>
      </c>
      <c r="H179" s="1">
        <v>17919.638888888901</v>
      </c>
      <c r="I179" s="29">
        <f t="shared" si="21"/>
        <v>2.5693969527535749</v>
      </c>
      <c r="J179" s="31">
        <f t="shared" si="23"/>
        <v>0.7947674943440669</v>
      </c>
      <c r="K179" s="70">
        <f t="shared" si="24"/>
        <v>0.38223673897371818</v>
      </c>
    </row>
    <row r="180" spans="1:11" ht="14.4" thickTop="1" thickBot="1" x14ac:dyDescent="0.3">
      <c r="A180" s="1" t="s">
        <v>206</v>
      </c>
      <c r="B180" s="2">
        <v>13.6077777777777</v>
      </c>
      <c r="C180" s="3">
        <v>2.90411111111111</v>
      </c>
      <c r="D180" s="29">
        <f>C180/'[1]Exchange Rates'!$D$8</f>
        <v>1.6500631313131306</v>
      </c>
      <c r="E180" s="29">
        <f t="shared" si="22"/>
        <v>33102.888181116723</v>
      </c>
      <c r="F180" s="29">
        <f t="shared" si="20"/>
        <v>58261.083198765438</v>
      </c>
      <c r="G180" s="2">
        <v>51363.487555555599</v>
      </c>
      <c r="H180" s="1">
        <v>20061.588888888899</v>
      </c>
      <c r="I180" s="29">
        <f t="shared" si="21"/>
        <v>2.5602901066327424</v>
      </c>
      <c r="J180" s="31">
        <f t="shared" si="23"/>
        <v>0.81185097607826562</v>
      </c>
      <c r="K180" s="70">
        <f t="shared" si="24"/>
        <v>0.35551712400151775</v>
      </c>
    </row>
    <row r="181" spans="1:11" ht="14.4" thickTop="1" thickBot="1" x14ac:dyDescent="0.3">
      <c r="A181" s="1" t="s">
        <v>207</v>
      </c>
      <c r="B181" s="2">
        <v>14.696111111111099</v>
      </c>
      <c r="C181" s="3">
        <v>3.01461111111111</v>
      </c>
      <c r="D181" s="29">
        <f>C181/'[1]Exchange Rates'!$D$8</f>
        <v>1.7128472222222215</v>
      </c>
      <c r="E181" s="29">
        <f t="shared" si="22"/>
        <v>38031.269909336421</v>
      </c>
      <c r="F181" s="29">
        <f t="shared" si="20"/>
        <v>66935.035040432107</v>
      </c>
      <c r="G181" s="2">
        <v>56684.309555555599</v>
      </c>
      <c r="H181" s="1">
        <v>22203.538888888899</v>
      </c>
      <c r="I181" s="29">
        <f t="shared" si="21"/>
        <v>2.5529403145694749</v>
      </c>
      <c r="J181" s="31">
        <f t="shared" si="23"/>
        <v>0.82628463439968791</v>
      </c>
      <c r="K181" s="70">
        <f t="shared" si="24"/>
        <v>0.32906883390610164</v>
      </c>
    </row>
    <row r="182" spans="1:11" ht="14.4" thickTop="1" thickBot="1" x14ac:dyDescent="0.3">
      <c r="A182" s="1" t="s">
        <v>208</v>
      </c>
      <c r="B182" s="2">
        <v>15.7844444444444</v>
      </c>
      <c r="C182" s="3">
        <v>3.1251111111111101</v>
      </c>
      <c r="D182" s="29">
        <f>C182/'[1]Exchange Rates'!$D$8</f>
        <v>1.7756313131313126</v>
      </c>
      <c r="E182" s="29">
        <f t="shared" si="22"/>
        <v>43228.612404601576</v>
      </c>
      <c r="F182" s="29">
        <f t="shared" si="20"/>
        <v>76082.357832098773</v>
      </c>
      <c r="G182" s="2">
        <v>62005.131555555599</v>
      </c>
      <c r="H182" s="1">
        <v>24345.4888888889</v>
      </c>
      <c r="I182" s="29">
        <f t="shared" si="21"/>
        <v>2.546883812378657</v>
      </c>
      <c r="J182" s="31">
        <f t="shared" si="23"/>
        <v>0.83864596430094351</v>
      </c>
      <c r="K182" s="70">
        <f t="shared" si="24"/>
        <v>0.30282201940222575</v>
      </c>
    </row>
    <row r="183" spans="1:11" ht="14.4" thickTop="1" thickBot="1" x14ac:dyDescent="0.3">
      <c r="A183" s="1" t="s">
        <v>209</v>
      </c>
      <c r="B183" s="2">
        <v>16.872777777777699</v>
      </c>
      <c r="C183" s="3">
        <v>3.2356111111111101</v>
      </c>
      <c r="D183" s="29">
        <f>C183/'[1]Exchange Rates'!$D$8</f>
        <v>1.8384154040404035</v>
      </c>
      <c r="E183" s="29">
        <f t="shared" si="22"/>
        <v>48694.915666912188</v>
      </c>
      <c r="F183" s="29">
        <f t="shared" si="20"/>
        <v>85703.05157376545</v>
      </c>
      <c r="G183" s="2">
        <v>67325.953555555505</v>
      </c>
      <c r="H183" s="1">
        <v>26487.438888888901</v>
      </c>
      <c r="I183" s="29">
        <f t="shared" si="21"/>
        <v>2.5418068480678127</v>
      </c>
      <c r="J183" s="31">
        <f t="shared" si="23"/>
        <v>0.8493545709221928</v>
      </c>
      <c r="K183" s="70">
        <f t="shared" si="24"/>
        <v>0.27672891217603779</v>
      </c>
    </row>
    <row r="184" spans="1:11" ht="14.4" thickTop="1" thickBot="1" x14ac:dyDescent="0.3">
      <c r="A184" s="1" t="s">
        <v>210</v>
      </c>
      <c r="B184" s="2">
        <v>17.961111111111101</v>
      </c>
      <c r="C184" s="3">
        <v>3.3461111111111101</v>
      </c>
      <c r="D184" s="29">
        <f>C184/'[1]Exchange Rates'!$D$8</f>
        <v>1.9011994949494944</v>
      </c>
      <c r="E184" s="29">
        <f t="shared" si="22"/>
        <v>54430.179696268242</v>
      </c>
      <c r="F184" s="29">
        <f t="shared" si="20"/>
        <v>95797.116265432109</v>
      </c>
      <c r="G184" s="2">
        <v>72646.775555555607</v>
      </c>
      <c r="H184" s="1">
        <v>28629.388888888901</v>
      </c>
      <c r="I184" s="29">
        <f t="shared" si="21"/>
        <v>2.5374895649187224</v>
      </c>
      <c r="J184" s="31">
        <f t="shared" si="23"/>
        <v>0.858723129698308</v>
      </c>
      <c r="K184" s="70">
        <f t="shared" si="24"/>
        <v>0.25075573857172051</v>
      </c>
    </row>
    <row r="185" spans="1:11" ht="14.4" thickTop="1" thickBot="1" x14ac:dyDescent="0.3">
      <c r="A185" s="1" t="s">
        <v>211</v>
      </c>
      <c r="B185" s="2">
        <v>19.049444444444401</v>
      </c>
      <c r="C185" s="3">
        <v>3.4566111111111102</v>
      </c>
      <c r="D185" s="29">
        <f>C185/'[1]Exchange Rates'!$D$8</f>
        <v>1.9639835858585852</v>
      </c>
      <c r="E185" s="29">
        <f t="shared" si="22"/>
        <v>60434.404492669753</v>
      </c>
      <c r="F185" s="29">
        <f t="shared" si="20"/>
        <v>106364.55190709876</v>
      </c>
      <c r="G185" s="2">
        <v>77967.597555555505</v>
      </c>
      <c r="H185" s="1">
        <v>30771.338888888899</v>
      </c>
      <c r="I185" s="29">
        <f t="shared" si="21"/>
        <v>2.5337733218917076</v>
      </c>
      <c r="J185" s="31">
        <f t="shared" si="23"/>
        <v>0.86698964742614004</v>
      </c>
      <c r="K185" s="70">
        <f t="shared" si="24"/>
        <v>0.22487794433312566</v>
      </c>
    </row>
    <row r="186" spans="1:11" ht="14.4" thickTop="1" thickBot="1" x14ac:dyDescent="0.3">
      <c r="A186" s="1" t="s">
        <v>212</v>
      </c>
      <c r="B186" s="2">
        <v>20.1377777777777</v>
      </c>
      <c r="C186" s="3">
        <v>3.5671111111111098</v>
      </c>
      <c r="D186" s="29">
        <f>C186/'[1]Exchange Rates'!$D$8</f>
        <v>2.0267676767676761</v>
      </c>
      <c r="E186" s="29">
        <f t="shared" si="22"/>
        <v>66707.590056116722</v>
      </c>
      <c r="F186" s="29">
        <f t="shared" si="20"/>
        <v>117405.35849876543</v>
      </c>
      <c r="G186" s="2">
        <v>83288.419555555607</v>
      </c>
      <c r="H186" s="1">
        <v>32913.288888888899</v>
      </c>
      <c r="I186" s="29">
        <f t="shared" si="21"/>
        <v>2.5305407744794746</v>
      </c>
      <c r="J186" s="31">
        <f t="shared" si="23"/>
        <v>0.87433862850190147</v>
      </c>
      <c r="K186" s="70">
        <f t="shared" si="24"/>
        <v>0.19907724972952598</v>
      </c>
    </row>
    <row r="187" spans="1:11" ht="14.4" thickTop="1" thickBot="1" x14ac:dyDescent="0.3">
      <c r="A187" s="1" t="s">
        <v>213</v>
      </c>
      <c r="B187" s="2">
        <v>21.226111111111098</v>
      </c>
      <c r="C187" s="3">
        <v>3.6776111111111098</v>
      </c>
      <c r="D187" s="29">
        <f>C187/'[1]Exchange Rates'!$D$8</f>
        <v>2.0895517676767668</v>
      </c>
      <c r="E187" s="29">
        <f t="shared" si="22"/>
        <v>73249.736386609147</v>
      </c>
      <c r="F187" s="29">
        <f t="shared" si="20"/>
        <v>128919.53604043211</v>
      </c>
      <c r="G187" s="2">
        <v>88609.241555555505</v>
      </c>
      <c r="H187" s="1">
        <v>35055.238888888904</v>
      </c>
      <c r="I187" s="29">
        <f t="shared" si="21"/>
        <v>2.5277032581752299</v>
      </c>
      <c r="J187" s="31">
        <f t="shared" si="23"/>
        <v>0.88091538553889559</v>
      </c>
      <c r="K187" s="70">
        <f t="shared" si="24"/>
        <v>0.17333976568704049</v>
      </c>
    </row>
    <row r="188" spans="1:11" ht="14.4" thickTop="1" thickBot="1" x14ac:dyDescent="0.3">
      <c r="A188" s="1" t="s">
        <v>205</v>
      </c>
      <c r="B188" s="2">
        <v>22.314444444444401</v>
      </c>
      <c r="C188" s="3">
        <v>3.7881111111111099</v>
      </c>
      <c r="D188" s="29">
        <f>C188/'[1]Exchange Rates'!$D$8</f>
        <v>2.1523358585858579</v>
      </c>
      <c r="E188" s="29">
        <f t="shared" si="22"/>
        <v>80060.84348414703</v>
      </c>
      <c r="F188" s="29">
        <f t="shared" si="20"/>
        <v>140907.08453209876</v>
      </c>
      <c r="G188" s="2">
        <v>93930.063555555593</v>
      </c>
      <c r="H188" s="1">
        <v>37197.188888888901</v>
      </c>
      <c r="I188" s="29">
        <f t="shared" si="21"/>
        <v>2.5251925309768035</v>
      </c>
      <c r="J188" s="31">
        <f t="shared" si="23"/>
        <v>0.88683596684364252</v>
      </c>
      <c r="K188" s="70">
        <f t="shared" si="24"/>
        <v>0.14765475020897356</v>
      </c>
    </row>
    <row r="189" spans="1:11" ht="14.4" thickTop="1" thickBot="1" x14ac:dyDescent="0.3">
      <c r="A189" s="1" t="s">
        <v>206</v>
      </c>
      <c r="B189" s="2">
        <v>23.4027777777777</v>
      </c>
      <c r="C189" s="3">
        <v>3.8986111111111099</v>
      </c>
      <c r="D189" s="29">
        <f>C189/'[1]Exchange Rates'!$D$8</f>
        <v>2.2151199494949489</v>
      </c>
      <c r="E189" s="29">
        <f t="shared" si="22"/>
        <v>87140.911348730355</v>
      </c>
      <c r="F189" s="29">
        <f t="shared" si="20"/>
        <v>153368.00397376542</v>
      </c>
      <c r="G189" s="2">
        <v>99250.885555555506</v>
      </c>
      <c r="H189" s="1">
        <v>39339.138888888898</v>
      </c>
      <c r="I189" s="29">
        <f t="shared" si="21"/>
        <v>2.5229552135313345</v>
      </c>
      <c r="J189" s="31">
        <f t="shared" si="23"/>
        <v>0.89219419859094562</v>
      </c>
      <c r="K189" s="70">
        <f t="shared" si="24"/>
        <v>0.12201376480461343</v>
      </c>
    </row>
    <row r="190" spans="1:11" ht="14.4" thickTop="1" thickBot="1" x14ac:dyDescent="0.3">
      <c r="A190" s="1" t="s">
        <v>207</v>
      </c>
      <c r="B190" s="2">
        <v>24.491111111111099</v>
      </c>
      <c r="C190" s="3">
        <v>4.0091111111111104</v>
      </c>
      <c r="D190" s="29">
        <f>C190/'[1]Exchange Rates'!$D$8</f>
        <v>2.27790404040404</v>
      </c>
      <c r="E190" s="29">
        <f t="shared" si="22"/>
        <v>94489.939980359166</v>
      </c>
      <c r="F190" s="29">
        <f t="shared" si="20"/>
        <v>166302.29436543211</v>
      </c>
      <c r="G190" s="2">
        <v>104571.707555556</v>
      </c>
      <c r="H190" s="1">
        <v>41481.088888888902</v>
      </c>
      <c r="I190" s="29">
        <f t="shared" si="21"/>
        <v>2.5209489518383039</v>
      </c>
      <c r="J190" s="31">
        <f t="shared" si="23"/>
        <v>0.89706677902846954</v>
      </c>
      <c r="K190" s="70">
        <f t="shared" si="24"/>
        <v>9.6410088453807372E-2</v>
      </c>
    </row>
    <row r="191" spans="1:11" ht="14.4" thickTop="1" thickBot="1" x14ac:dyDescent="0.3">
      <c r="A191" s="1" t="s">
        <v>208</v>
      </c>
      <c r="B191" s="2">
        <v>25.579444444444398</v>
      </c>
      <c r="C191" s="3">
        <v>4.1196111111111096</v>
      </c>
      <c r="D191" s="29">
        <f>C191/'[1]Exchange Rates'!$D$8</f>
        <v>2.3406881313131302</v>
      </c>
      <c r="E191" s="29">
        <f t="shared" si="22"/>
        <v>102107.92937903336</v>
      </c>
      <c r="F191" s="29">
        <f t="shared" si="20"/>
        <v>179709.95570709874</v>
      </c>
      <c r="G191" s="2">
        <v>109892.529555556</v>
      </c>
      <c r="H191" s="1">
        <v>43623.038888888899</v>
      </c>
      <c r="I191" s="29">
        <f t="shared" si="21"/>
        <v>2.5191397104511766</v>
      </c>
      <c r="J191" s="31">
        <f t="shared" si="23"/>
        <v>0.90151702802136857</v>
      </c>
      <c r="K191" s="70">
        <f t="shared" si="24"/>
        <v>7.0838301820936214E-2</v>
      </c>
    </row>
    <row r="192" spans="1:11" ht="14.4" thickTop="1" thickBot="1" x14ac:dyDescent="0.3">
      <c r="A192" s="1" t="s">
        <v>209</v>
      </c>
      <c r="B192" s="2">
        <v>26.667777777777701</v>
      </c>
      <c r="C192" s="3">
        <v>4.2301111111111096</v>
      </c>
      <c r="D192" s="29">
        <f>C192/'[1]Exchange Rates'!$D$8</f>
        <v>2.4034722222222213</v>
      </c>
      <c r="E192" s="29">
        <f t="shared" si="22"/>
        <v>109994.87954475309</v>
      </c>
      <c r="F192" s="29">
        <f t="shared" si="20"/>
        <v>193590.98799876543</v>
      </c>
      <c r="G192" s="2">
        <v>115213.351555556</v>
      </c>
      <c r="H192" s="1">
        <v>45764.988888888904</v>
      </c>
      <c r="I192" s="29">
        <f t="shared" si="21"/>
        <v>2.5174998258008578</v>
      </c>
      <c r="J192" s="31">
        <f t="shared" si="23"/>
        <v>0.90559768996205248</v>
      </c>
      <c r="K192" s="70">
        <f t="shared" si="24"/>
        <v>4.5293986680758742E-2</v>
      </c>
    </row>
    <row r="193" spans="1:11" ht="14.4" thickTop="1" thickBot="1" x14ac:dyDescent="0.3">
      <c r="A193" s="1" t="s">
        <v>210</v>
      </c>
      <c r="B193" s="2">
        <v>27.7561111111111</v>
      </c>
      <c r="C193" s="3">
        <v>4.3406111111111096</v>
      </c>
      <c r="D193" s="29">
        <f>C193/'[1]Exchange Rates'!$D$8</f>
        <v>2.4662563131313124</v>
      </c>
      <c r="E193" s="29">
        <f t="shared" si="22"/>
        <v>118150.79047751824</v>
      </c>
      <c r="F193" s="29">
        <f t="shared" si="20"/>
        <v>207945.39124043207</v>
      </c>
      <c r="G193" s="2">
        <v>120534.173555556</v>
      </c>
      <c r="H193" s="1">
        <v>47906.938888888901</v>
      </c>
      <c r="I193" s="29">
        <f t="shared" si="21"/>
        <v>2.516006581741995</v>
      </c>
      <c r="J193" s="31">
        <f t="shared" si="23"/>
        <v>0.90935305844287362</v>
      </c>
      <c r="K193" s="70">
        <f t="shared" si="24"/>
        <v>1.977350495491836E-2</v>
      </c>
    </row>
    <row r="194" spans="1:11" ht="14.4" thickTop="1" thickBot="1" x14ac:dyDescent="0.3">
      <c r="A194" s="1" t="s">
        <v>211</v>
      </c>
      <c r="B194" s="2">
        <v>28.844444444444399</v>
      </c>
      <c r="C194" s="3">
        <v>4.4511111111111097</v>
      </c>
      <c r="D194" s="29">
        <f>C194/'[1]Exchange Rates'!$D$8</f>
        <v>2.5290404040404031</v>
      </c>
      <c r="E194" s="29">
        <f t="shared" si="22"/>
        <v>126575.66217732882</v>
      </c>
      <c r="F194" s="29">
        <f t="shared" si="20"/>
        <v>222773.16543209873</v>
      </c>
      <c r="G194" s="2">
        <v>125854.995555556</v>
      </c>
      <c r="H194" s="1">
        <v>50048.888888888898</v>
      </c>
      <c r="I194" s="29">
        <f t="shared" si="21"/>
        <v>2.5146411508747089</v>
      </c>
      <c r="J194" s="31">
        <f t="shared" si="23"/>
        <v>0.91282060725010628</v>
      </c>
      <c r="K194" s="70">
        <f t="shared" si="24"/>
        <v>-5.7261662009649005E-3</v>
      </c>
    </row>
    <row r="195" spans="1:11" ht="14.4" thickTop="1" thickBot="1" x14ac:dyDescent="0.3">
      <c r="A195" s="1" t="s">
        <v>212</v>
      </c>
      <c r="B195" s="2">
        <v>29.932777777777702</v>
      </c>
      <c r="C195" s="3">
        <v>4.5616111111111097</v>
      </c>
      <c r="D195" s="29">
        <f>C195/'[1]Exchange Rates'!$D$8</f>
        <v>2.5918244949494942</v>
      </c>
      <c r="E195" s="29">
        <f t="shared" ref="E195:E200" si="25">D195*H195</f>
        <v>135269.49464418489</v>
      </c>
      <c r="F195" s="29">
        <f t="shared" si="20"/>
        <v>238074.31057376543</v>
      </c>
      <c r="G195" s="2">
        <v>131175.81755555599</v>
      </c>
      <c r="H195" s="1">
        <v>52190.838888888902</v>
      </c>
      <c r="I195" s="29">
        <f t="shared" si="21"/>
        <v>2.5133877965598765</v>
      </c>
      <c r="J195" s="31">
        <f t="shared" ref="J195:J200" si="26">(B195-I195)/B195</f>
        <v>0.9160322568383269</v>
      </c>
      <c r="K195" s="70">
        <f t="shared" ref="K195:K200" si="27">(I195-D195)/I195</f>
        <v>-3.1207559174503633E-2</v>
      </c>
    </row>
    <row r="196" spans="1:11" ht="14.4" thickTop="1" thickBot="1" x14ac:dyDescent="0.3">
      <c r="A196" s="1" t="s">
        <v>213</v>
      </c>
      <c r="B196" s="2">
        <v>31.0211111111111</v>
      </c>
      <c r="C196" s="3">
        <v>4.6721111111111098</v>
      </c>
      <c r="D196" s="29">
        <f>C196/'[1]Exchange Rates'!$D$8</f>
        <v>2.6546085858585853</v>
      </c>
      <c r="E196" s="29">
        <f t="shared" si="25"/>
        <v>144232.28787808641</v>
      </c>
      <c r="F196" s="29">
        <f t="shared" ref="F196:F200" si="28">C196*H196</f>
        <v>253848.82666543208</v>
      </c>
      <c r="G196" s="2">
        <v>136496.639555556</v>
      </c>
      <c r="H196" s="1">
        <v>54332.788888888899</v>
      </c>
      <c r="I196" s="29">
        <f t="shared" ref="I196:I200" si="29">G196/H196</f>
        <v>2.5122332636871079</v>
      </c>
      <c r="J196" s="31">
        <f t="shared" si="26"/>
        <v>0.91901536812499018</v>
      </c>
      <c r="K196" s="70">
        <f t="shared" si="27"/>
        <v>-5.6672811489852912E-2</v>
      </c>
    </row>
    <row r="197" spans="1:11" ht="14.4" thickTop="1" thickBot="1" x14ac:dyDescent="0.3">
      <c r="A197" s="1" t="s">
        <v>205</v>
      </c>
      <c r="B197" s="2">
        <v>32.109444444444399</v>
      </c>
      <c r="C197" s="3">
        <v>4.7826111111111098</v>
      </c>
      <c r="D197" s="29">
        <f>C197/'[1]Exchange Rates'!$D$8</f>
        <v>2.7173926767676759</v>
      </c>
      <c r="E197" s="29">
        <f t="shared" si="25"/>
        <v>153464.04187903338</v>
      </c>
      <c r="F197" s="29">
        <f t="shared" si="28"/>
        <v>270096.71370709874</v>
      </c>
      <c r="G197" s="2">
        <v>141817.46155555599</v>
      </c>
      <c r="H197" s="1">
        <v>56474.738888888904</v>
      </c>
      <c r="I197" s="29">
        <f t="shared" si="29"/>
        <v>2.5111663080828834</v>
      </c>
      <c r="J197" s="31">
        <f t="shared" si="26"/>
        <v>0.92179352986229046</v>
      </c>
      <c r="K197" s="70">
        <f t="shared" si="27"/>
        <v>-8.212373988174175E-2</v>
      </c>
    </row>
    <row r="198" spans="1:11" ht="14.4" thickTop="1" thickBot="1" x14ac:dyDescent="0.3">
      <c r="A198" s="1" t="s">
        <v>206</v>
      </c>
      <c r="B198" s="2">
        <v>33.197777777777702</v>
      </c>
      <c r="C198" s="3">
        <v>4.8931111111111099</v>
      </c>
      <c r="D198" s="29">
        <f>C198/'[1]Exchange Rates'!$D$8</f>
        <v>2.780176767676767</v>
      </c>
      <c r="E198" s="29">
        <f t="shared" si="25"/>
        <v>162964.75664702582</v>
      </c>
      <c r="F198" s="29">
        <f t="shared" si="28"/>
        <v>286817.97169876541</v>
      </c>
      <c r="G198" s="2">
        <v>147138.283555556</v>
      </c>
      <c r="H198" s="1">
        <v>58616.688888888901</v>
      </c>
      <c r="I198" s="29">
        <f t="shared" si="29"/>
        <v>2.510177329095892</v>
      </c>
      <c r="J198" s="31">
        <f t="shared" si="26"/>
        <v>0.92438718802509179</v>
      </c>
      <c r="K198" s="70">
        <f t="shared" si="27"/>
        <v>-0.10756189829748905</v>
      </c>
    </row>
    <row r="199" spans="1:11" ht="14.4" thickTop="1" thickBot="1" x14ac:dyDescent="0.3">
      <c r="A199" s="1" t="s">
        <v>207</v>
      </c>
      <c r="B199" s="2">
        <v>34.286111111111097</v>
      </c>
      <c r="C199" s="3">
        <v>5.0036111111111099</v>
      </c>
      <c r="D199" s="29">
        <f>C199/'[1]Exchange Rates'!$D$8</f>
        <v>2.8429608585858577</v>
      </c>
      <c r="E199" s="29">
        <f t="shared" si="25"/>
        <v>172734.43218206367</v>
      </c>
      <c r="F199" s="29">
        <f t="shared" si="28"/>
        <v>304012.60064043209</v>
      </c>
      <c r="G199" s="2">
        <v>152459.10555555599</v>
      </c>
      <c r="H199" s="1">
        <v>60758.638888888898</v>
      </c>
      <c r="I199" s="29">
        <f t="shared" si="29"/>
        <v>2.5092580798981099</v>
      </c>
      <c r="J199" s="31">
        <f t="shared" si="26"/>
        <v>0.92681415306138537</v>
      </c>
      <c r="K199" s="70">
        <f t="shared" si="27"/>
        <v>-0.13298862375339965</v>
      </c>
    </row>
    <row r="200" spans="1:11" ht="14.4" thickTop="1" thickBot="1" x14ac:dyDescent="0.3">
      <c r="A200" s="1" t="s">
        <v>208</v>
      </c>
      <c r="B200" s="2">
        <v>35.3744444444444</v>
      </c>
      <c r="C200" s="3">
        <v>5.1141111111111099</v>
      </c>
      <c r="D200" s="29">
        <f>C200/'[1]Exchange Rates'!$D$8</f>
        <v>2.9057449494949488</v>
      </c>
      <c r="E200" s="29">
        <f t="shared" si="25"/>
        <v>182773.06848414702</v>
      </c>
      <c r="F200" s="29">
        <f t="shared" si="28"/>
        <v>321680.60053209873</v>
      </c>
      <c r="G200" s="2">
        <v>157779.927555556</v>
      </c>
      <c r="H200" s="1">
        <v>62900.588888888902</v>
      </c>
      <c r="I200" s="29">
        <f t="shared" si="29"/>
        <v>2.5084014369764844</v>
      </c>
      <c r="J200" s="31">
        <f t="shared" si="26"/>
        <v>0.9290900118328097</v>
      </c>
      <c r="K200" s="70">
        <f t="shared" si="27"/>
        <v>-0.15840507291265329</v>
      </c>
    </row>
    <row r="201" spans="1:11" ht="13.8" thickTop="1" x14ac:dyDescent="0.25">
      <c r="A201" s="28"/>
      <c r="B201" s="29"/>
      <c r="C201" s="24"/>
      <c r="D201" s="30"/>
      <c r="E201" s="29"/>
      <c r="F201" s="29"/>
      <c r="G201" s="29"/>
      <c r="H201" s="28"/>
      <c r="I201" s="29"/>
      <c r="J201" s="31"/>
      <c r="K201" s="31"/>
    </row>
  </sheetData>
  <phoneticPr fontId="0" type="noConversion"/>
  <pageMargins left="0.75" right="0.75" top="1" bottom="1" header="0.5" footer="0.5"/>
  <pageSetup scale="59" fitToHeight="0" orientation="landscape" horizontalDpi="360" verticalDpi="360" r:id="rId1"/>
  <headerFooter alignWithMargins="0">
    <oddFooter>&amp;L&amp;B Confidential&amp;B&amp;C&amp;D&amp;RPage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56"/>
  <sheetViews>
    <sheetView workbookViewId="0">
      <pane ySplit="1" topLeftCell="A2" activePane="bottomLeft" state="frozen"/>
      <selection pane="bottomLeft" activeCell="F7" sqref="F7"/>
    </sheetView>
  </sheetViews>
  <sheetFormatPr defaultColWidth="8.77734375" defaultRowHeight="13.2" x14ac:dyDescent="0.25"/>
  <cols>
    <col min="1" max="1" width="8.44140625" bestFit="1" customWidth="1"/>
    <col min="2" max="2" width="23.33203125" customWidth="1"/>
    <col min="3" max="3" width="25" customWidth="1"/>
    <col min="4" max="4" width="18.6640625" customWidth="1"/>
    <col min="5" max="5" width="17.21875" bestFit="1" customWidth="1"/>
    <col min="6" max="6" width="23" bestFit="1" customWidth="1"/>
    <col min="7" max="7" width="19.6640625" customWidth="1"/>
    <col min="8" max="8" width="16.44140625" customWidth="1"/>
    <col min="9" max="9" width="24.33203125" customWidth="1"/>
    <col min="10" max="10" width="17.44140625" customWidth="1"/>
    <col min="11" max="11" width="21.44140625" customWidth="1"/>
  </cols>
  <sheetData>
    <row r="1" spans="1:13" ht="19.95" customHeight="1" x14ac:dyDescent="0.25">
      <c r="A1" s="42" t="s">
        <v>26</v>
      </c>
      <c r="B1" s="38" t="s">
        <v>27</v>
      </c>
      <c r="C1" s="38" t="s">
        <v>35</v>
      </c>
      <c r="D1" s="39" t="s">
        <v>214</v>
      </c>
      <c r="E1" s="38" t="s">
        <v>3</v>
      </c>
      <c r="F1" s="38" t="s">
        <v>29</v>
      </c>
      <c r="G1" s="40" t="s">
        <v>215</v>
      </c>
      <c r="H1" s="39" t="s">
        <v>31</v>
      </c>
      <c r="I1" s="39" t="s">
        <v>32</v>
      </c>
      <c r="J1" s="41" t="s">
        <v>33</v>
      </c>
      <c r="K1" s="42" t="s">
        <v>34</v>
      </c>
    </row>
    <row r="2" spans="1:13" s="62" customFormat="1" ht="13.8" thickBot="1" x14ac:dyDescent="0.3">
      <c r="A2" s="54" t="s">
        <v>23</v>
      </c>
      <c r="B2" s="44"/>
      <c r="C2" s="55"/>
      <c r="D2" s="56"/>
      <c r="E2" s="44">
        <f>SUM(E3:E256)</f>
        <v>29620444.071906384</v>
      </c>
      <c r="F2" s="55">
        <f>SUM(F3:F955)</f>
        <v>20438106.409615405</v>
      </c>
      <c r="G2" s="44">
        <f>SUM(G3:G256)</f>
        <v>1244859.9582428962</v>
      </c>
      <c r="H2" s="49">
        <f>SUM(H3:H256)</f>
        <v>479689.19580419653</v>
      </c>
      <c r="I2" s="50"/>
      <c r="J2" s="58">
        <f>(F2-G2)/F2</f>
        <v>0.9390912282530619</v>
      </c>
      <c r="K2" s="61">
        <f>(G2-E2)/G2</f>
        <v>-22.794197793714289</v>
      </c>
    </row>
    <row r="3" spans="1:13" ht="13.8" thickTop="1" x14ac:dyDescent="0.25">
      <c r="A3" s="45" t="s">
        <v>216</v>
      </c>
      <c r="B3" s="43">
        <v>3.9</v>
      </c>
      <c r="C3" s="22">
        <v>2.2200000000000002</v>
      </c>
      <c r="D3" s="43">
        <f>C3/'Exchange Rates'!$D$9</f>
        <v>3.2173913043478266</v>
      </c>
      <c r="E3" s="43">
        <f t="shared" ref="E3:E66" si="0">D3*H3</f>
        <v>38.608695652173921</v>
      </c>
      <c r="F3" s="46">
        <f>C3*H3</f>
        <v>26.64</v>
      </c>
      <c r="G3" s="43">
        <v>41.722785000000002</v>
      </c>
      <c r="H3" s="45">
        <v>12</v>
      </c>
      <c r="I3" s="47">
        <f>G3/H3</f>
        <v>3.4768987500000001</v>
      </c>
      <c r="J3" s="48">
        <f t="shared" ref="J3:J66" si="1">(B3-I3)/B3</f>
        <v>0.10848749999999995</v>
      </c>
      <c r="K3" s="48">
        <f t="shared" ref="K3:K66" si="2">(I3-D3)/I3</f>
        <v>7.4637619416491066E-2</v>
      </c>
      <c r="M3" s="11"/>
    </row>
    <row r="4" spans="1:13" x14ac:dyDescent="0.25">
      <c r="A4" s="28" t="s">
        <v>217</v>
      </c>
      <c r="B4" s="32">
        <v>10.1175</v>
      </c>
      <c r="C4" s="24">
        <v>2.5299999999999998</v>
      </c>
      <c r="D4" s="43">
        <f>C4/'Exchange Rates'!$D$9</f>
        <v>3.6666666666666665</v>
      </c>
      <c r="E4" s="43">
        <f t="shared" si="0"/>
        <v>381.33333333333331</v>
      </c>
      <c r="F4" s="33">
        <f t="shared" ref="F4:F67" si="3">C4*H4</f>
        <v>263.12</v>
      </c>
      <c r="G4" s="32">
        <v>376.13731799999999</v>
      </c>
      <c r="H4" s="28">
        <v>104</v>
      </c>
      <c r="I4" s="34">
        <f t="shared" ref="I4:I67" si="4">G4/H4</f>
        <v>3.6167049807692306</v>
      </c>
      <c r="J4" s="31">
        <f t="shared" si="1"/>
        <v>0.64252977704282377</v>
      </c>
      <c r="K4" s="48">
        <f t="shared" si="2"/>
        <v>-1.3814144687800779E-2</v>
      </c>
      <c r="M4" s="11"/>
    </row>
    <row r="5" spans="1:13" x14ac:dyDescent="0.25">
      <c r="A5" s="28" t="s">
        <v>218</v>
      </c>
      <c r="B5" s="32">
        <v>10.012499999999999</v>
      </c>
      <c r="C5" s="24">
        <v>1.21</v>
      </c>
      <c r="D5" s="43">
        <f>C5/'Exchange Rates'!$D$9</f>
        <v>1.7536231884057971</v>
      </c>
      <c r="E5" s="43">
        <f t="shared" si="0"/>
        <v>417.36231884057969</v>
      </c>
      <c r="F5" s="33">
        <f t="shared" si="3"/>
        <v>287.98</v>
      </c>
      <c r="G5" s="32">
        <v>411.62393199999997</v>
      </c>
      <c r="H5" s="28">
        <v>238</v>
      </c>
      <c r="I5" s="34">
        <f t="shared" si="4"/>
        <v>1.7295123193277309</v>
      </c>
      <c r="J5" s="31">
        <f t="shared" si="1"/>
        <v>0.82726468720821666</v>
      </c>
      <c r="K5" s="48">
        <f t="shared" si="2"/>
        <v>-1.3940848416412702E-2</v>
      </c>
      <c r="M5" s="11"/>
    </row>
    <row r="6" spans="1:13" x14ac:dyDescent="0.25">
      <c r="A6" s="28" t="s">
        <v>219</v>
      </c>
      <c r="B6" s="32">
        <v>11.2425</v>
      </c>
      <c r="C6" s="24">
        <v>2.3199999999999998</v>
      </c>
      <c r="D6" s="43">
        <f>C6/'Exchange Rates'!$D$9</f>
        <v>3.36231884057971</v>
      </c>
      <c r="E6" s="43">
        <f t="shared" si="0"/>
        <v>1149.9130434782608</v>
      </c>
      <c r="F6" s="33">
        <f t="shared" si="3"/>
        <v>793.43999999999994</v>
      </c>
      <c r="G6" s="32">
        <v>968.25915200000009</v>
      </c>
      <c r="H6" s="28">
        <v>342</v>
      </c>
      <c r="I6" s="34">
        <f t="shared" si="4"/>
        <v>2.8311671111111112</v>
      </c>
      <c r="J6" s="31">
        <f t="shared" si="1"/>
        <v>0.74817281644553169</v>
      </c>
      <c r="K6" s="48">
        <f t="shared" si="2"/>
        <v>-0.18760875237072974</v>
      </c>
      <c r="M6" s="11"/>
    </row>
    <row r="7" spans="1:13" x14ac:dyDescent="0.25">
      <c r="A7" s="28" t="s">
        <v>220</v>
      </c>
      <c r="B7" s="32">
        <v>8.8125</v>
      </c>
      <c r="C7" s="24">
        <v>1.36</v>
      </c>
      <c r="D7" s="43">
        <f>C7/'Exchange Rates'!$D$9</f>
        <v>1.9710144927536235</v>
      </c>
      <c r="E7" s="43">
        <f t="shared" si="0"/>
        <v>1155.0144927536235</v>
      </c>
      <c r="F7" s="33">
        <f t="shared" si="3"/>
        <v>796.96</v>
      </c>
      <c r="G7" s="32">
        <v>2456.7130190000003</v>
      </c>
      <c r="H7" s="28">
        <v>586</v>
      </c>
      <c r="I7" s="34">
        <f t="shared" si="4"/>
        <v>4.1923430358361777</v>
      </c>
      <c r="J7" s="31">
        <f t="shared" si="1"/>
        <v>0.52427313068525638</v>
      </c>
      <c r="K7" s="48">
        <f t="shared" si="2"/>
        <v>0.52985371762153577</v>
      </c>
      <c r="M7" s="11"/>
    </row>
    <row r="8" spans="1:13" x14ac:dyDescent="0.25">
      <c r="A8" s="28" t="s">
        <v>221</v>
      </c>
      <c r="B8" s="32">
        <v>8.9250000000000007</v>
      </c>
      <c r="C8" s="24">
        <v>2.66</v>
      </c>
      <c r="D8" s="43">
        <f>C8/'Exchange Rates'!$D$9</f>
        <v>3.8550724637681166</v>
      </c>
      <c r="E8" s="43">
        <f t="shared" si="0"/>
        <v>188.89855072463772</v>
      </c>
      <c r="F8" s="33">
        <f t="shared" si="3"/>
        <v>130.34</v>
      </c>
      <c r="G8" s="32">
        <v>167.47951999999998</v>
      </c>
      <c r="H8" s="28">
        <v>49</v>
      </c>
      <c r="I8" s="34">
        <f t="shared" si="4"/>
        <v>3.4179493877551015</v>
      </c>
      <c r="J8" s="31">
        <f t="shared" si="1"/>
        <v>0.61703648316469462</v>
      </c>
      <c r="K8" s="48">
        <f t="shared" si="2"/>
        <v>-0.12789044728954171</v>
      </c>
      <c r="M8" s="11"/>
    </row>
    <row r="9" spans="1:13" x14ac:dyDescent="0.25">
      <c r="A9" s="28" t="s">
        <v>221</v>
      </c>
      <c r="B9" s="32">
        <v>8.9250000000000007</v>
      </c>
      <c r="C9" s="24">
        <v>1.86</v>
      </c>
      <c r="D9" s="43">
        <f>C9/'Exchange Rates'!$D$9</f>
        <v>2.6956521739130439</v>
      </c>
      <c r="E9" s="43">
        <f t="shared" si="0"/>
        <v>463.65217391304355</v>
      </c>
      <c r="F9" s="33">
        <f t="shared" si="3"/>
        <v>319.92</v>
      </c>
      <c r="G9" s="32">
        <v>495.97506699999997</v>
      </c>
      <c r="H9" s="28">
        <v>172</v>
      </c>
      <c r="I9" s="34">
        <f t="shared" si="4"/>
        <v>2.8835759709302322</v>
      </c>
      <c r="J9" s="31">
        <f t="shared" si="1"/>
        <v>0.67691025535795712</v>
      </c>
      <c r="K9" s="48">
        <f t="shared" si="2"/>
        <v>6.5170399154271183E-2</v>
      </c>
      <c r="M9" s="11"/>
    </row>
    <row r="10" spans="1:13" x14ac:dyDescent="0.25">
      <c r="A10" s="28" t="s">
        <v>222</v>
      </c>
      <c r="B10" s="32">
        <v>8.9250000000000007</v>
      </c>
      <c r="C10" s="24">
        <v>1.95</v>
      </c>
      <c r="D10" s="43">
        <f>C10/'Exchange Rates'!$D$9</f>
        <v>2.8260869565217392</v>
      </c>
      <c r="E10" s="43">
        <f t="shared" si="0"/>
        <v>1348.0434782608697</v>
      </c>
      <c r="F10" s="33">
        <f t="shared" si="3"/>
        <v>930.15</v>
      </c>
      <c r="G10" s="32">
        <v>1322.425587</v>
      </c>
      <c r="H10" s="28">
        <v>477</v>
      </c>
      <c r="I10" s="34">
        <f t="shared" si="4"/>
        <v>2.7723806855345909</v>
      </c>
      <c r="J10" s="31">
        <f t="shared" si="1"/>
        <v>0.68936911086447161</v>
      </c>
      <c r="K10" s="48">
        <f t="shared" si="2"/>
        <v>-1.9371896243315614E-2</v>
      </c>
      <c r="M10" s="11"/>
    </row>
    <row r="11" spans="1:13" x14ac:dyDescent="0.25">
      <c r="A11" s="28" t="s">
        <v>223</v>
      </c>
      <c r="B11" s="32">
        <v>6.9375</v>
      </c>
      <c r="C11" s="24">
        <v>1.08</v>
      </c>
      <c r="D11" s="43">
        <f>C11/'Exchange Rates'!$D$9</f>
        <v>1.5652173913043481</v>
      </c>
      <c r="E11" s="43">
        <f t="shared" si="0"/>
        <v>644.86956521739137</v>
      </c>
      <c r="F11" s="33">
        <f t="shared" si="3"/>
        <v>444.96000000000004</v>
      </c>
      <c r="G11" s="32">
        <v>500.41207999999989</v>
      </c>
      <c r="H11" s="28">
        <v>412</v>
      </c>
      <c r="I11" s="34">
        <f t="shared" si="4"/>
        <v>1.2145924271844657</v>
      </c>
      <c r="J11" s="31">
        <f t="shared" si="1"/>
        <v>0.82492361409953652</v>
      </c>
      <c r="K11" s="48">
        <f t="shared" si="2"/>
        <v>-0.28867705435366708</v>
      </c>
      <c r="M11" s="11"/>
    </row>
    <row r="12" spans="1:13" x14ac:dyDescent="0.25">
      <c r="A12" s="28" t="s">
        <v>224</v>
      </c>
      <c r="B12" s="32">
        <v>10.4925</v>
      </c>
      <c r="C12" s="24">
        <v>2.7</v>
      </c>
      <c r="D12" s="43">
        <f>C12/'Exchange Rates'!$D$9</f>
        <v>3.9130434782608701</v>
      </c>
      <c r="E12" s="43">
        <f t="shared" si="0"/>
        <v>3020.8695652173915</v>
      </c>
      <c r="F12" s="33">
        <f t="shared" si="3"/>
        <v>2084.4</v>
      </c>
      <c r="G12" s="32">
        <v>3180.1690800000001</v>
      </c>
      <c r="H12" s="28">
        <v>772</v>
      </c>
      <c r="I12" s="34">
        <f t="shared" si="4"/>
        <v>4.1193900000000001</v>
      </c>
      <c r="J12" s="31">
        <f t="shared" si="1"/>
        <v>0.60739671193709788</v>
      </c>
      <c r="K12" s="48">
        <f t="shared" si="2"/>
        <v>5.0091523681693173E-2</v>
      </c>
      <c r="M12" s="11"/>
    </row>
    <row r="13" spans="1:13" x14ac:dyDescent="0.25">
      <c r="A13" s="28" t="s">
        <v>225</v>
      </c>
      <c r="B13" s="32">
        <v>6.1875</v>
      </c>
      <c r="C13" s="24">
        <v>1.42</v>
      </c>
      <c r="D13" s="43">
        <f>C13/'Exchange Rates'!$D$9</f>
        <v>2.0579710144927539</v>
      </c>
      <c r="E13" s="43">
        <f t="shared" si="0"/>
        <v>1014.5797101449276</v>
      </c>
      <c r="F13" s="33">
        <f t="shared" si="3"/>
        <v>700.06</v>
      </c>
      <c r="G13" s="32">
        <v>775.52674200000013</v>
      </c>
      <c r="H13" s="28">
        <v>493</v>
      </c>
      <c r="I13" s="34">
        <f t="shared" si="4"/>
        <v>1.5730765557809334</v>
      </c>
      <c r="J13" s="31">
        <f t="shared" si="1"/>
        <v>0.74576540512631373</v>
      </c>
      <c r="K13" s="48">
        <f t="shared" si="2"/>
        <v>-0.30824593814577633</v>
      </c>
      <c r="M13" s="11"/>
    </row>
    <row r="14" spans="1:13" x14ac:dyDescent="0.25">
      <c r="A14" s="28" t="s">
        <v>226</v>
      </c>
      <c r="B14" s="32">
        <v>8.9250000000000007</v>
      </c>
      <c r="C14" s="24">
        <v>1.83</v>
      </c>
      <c r="D14" s="43">
        <f>C14/'Exchange Rates'!$D$9</f>
        <v>2.6521739130434785</v>
      </c>
      <c r="E14" s="43">
        <f t="shared" si="0"/>
        <v>4657.217391304348</v>
      </c>
      <c r="F14" s="33">
        <f t="shared" si="3"/>
        <v>3213.48</v>
      </c>
      <c r="G14" s="32">
        <v>3328.9848360000005</v>
      </c>
      <c r="H14" s="28">
        <v>1756</v>
      </c>
      <c r="I14" s="34">
        <f t="shared" si="4"/>
        <v>1.8957772414578591</v>
      </c>
      <c r="J14" s="31">
        <f t="shared" si="1"/>
        <v>0.78758798415038</v>
      </c>
      <c r="K14" s="48">
        <f t="shared" si="2"/>
        <v>-0.39899026902757195</v>
      </c>
      <c r="M14" s="11"/>
    </row>
    <row r="15" spans="1:13" x14ac:dyDescent="0.25">
      <c r="A15" s="28" t="s">
        <v>227</v>
      </c>
      <c r="B15" s="32">
        <v>15.9375</v>
      </c>
      <c r="C15" s="24">
        <v>3.46</v>
      </c>
      <c r="D15" s="43">
        <f>C15/'Exchange Rates'!$D$9</f>
        <v>5.0144927536231885</v>
      </c>
      <c r="E15" s="43">
        <f t="shared" si="0"/>
        <v>3881.217391304348</v>
      </c>
      <c r="F15" s="33">
        <f t="shared" si="3"/>
        <v>2678.04</v>
      </c>
      <c r="G15" s="32">
        <v>3032.616297</v>
      </c>
      <c r="H15" s="28">
        <v>774</v>
      </c>
      <c r="I15" s="34">
        <f t="shared" si="4"/>
        <v>3.9181089108527134</v>
      </c>
      <c r="J15" s="31">
        <f t="shared" si="1"/>
        <v>0.75415787226022191</v>
      </c>
      <c r="K15" s="48">
        <f t="shared" si="2"/>
        <v>-0.27982474906034827</v>
      </c>
      <c r="M15" s="11"/>
    </row>
    <row r="16" spans="1:13" x14ac:dyDescent="0.25">
      <c r="A16" s="28" t="s">
        <v>228</v>
      </c>
      <c r="B16" s="32">
        <v>8.9250000000000007</v>
      </c>
      <c r="C16" s="24">
        <v>2.16</v>
      </c>
      <c r="D16" s="43">
        <f>C16/'Exchange Rates'!$D$9</f>
        <v>3.1304347826086962</v>
      </c>
      <c r="E16" s="43">
        <f t="shared" si="0"/>
        <v>338.08695652173918</v>
      </c>
      <c r="F16" s="33">
        <f t="shared" si="3"/>
        <v>233.28000000000003</v>
      </c>
      <c r="G16" s="32">
        <v>318.58952000000005</v>
      </c>
      <c r="H16" s="28">
        <v>108</v>
      </c>
      <c r="I16" s="34">
        <f t="shared" si="4"/>
        <v>2.9499029629629634</v>
      </c>
      <c r="J16" s="31">
        <f t="shared" si="1"/>
        <v>0.66947865961199293</v>
      </c>
      <c r="K16" s="48">
        <f t="shared" si="2"/>
        <v>-6.1199240080901419E-2</v>
      </c>
      <c r="M16" s="11"/>
    </row>
    <row r="17" spans="1:13" x14ac:dyDescent="0.25">
      <c r="A17" s="28" t="s">
        <v>229</v>
      </c>
      <c r="B17" s="32">
        <v>23.9925</v>
      </c>
      <c r="C17" s="24">
        <v>7.2</v>
      </c>
      <c r="D17" s="43">
        <f>C17/'Exchange Rates'!$D$9</f>
        <v>10.434782608695654</v>
      </c>
      <c r="E17" s="43">
        <f t="shared" si="0"/>
        <v>9213.9130434782619</v>
      </c>
      <c r="F17" s="33">
        <f t="shared" si="3"/>
        <v>6357.6</v>
      </c>
      <c r="G17" s="32">
        <v>7759.8322559999997</v>
      </c>
      <c r="H17" s="28">
        <v>883</v>
      </c>
      <c r="I17" s="34">
        <f t="shared" si="4"/>
        <v>8.7880319999999994</v>
      </c>
      <c r="J17" s="31">
        <f t="shared" si="1"/>
        <v>0.63371753673022824</v>
      </c>
      <c r="K17" s="48">
        <f t="shared" si="2"/>
        <v>-0.18738559539788371</v>
      </c>
      <c r="M17" s="11"/>
    </row>
    <row r="18" spans="1:13" x14ac:dyDescent="0.25">
      <c r="A18" s="28" t="s">
        <v>230</v>
      </c>
      <c r="B18" s="32">
        <v>7.9874999999999998</v>
      </c>
      <c r="C18" s="24">
        <v>2.73</v>
      </c>
      <c r="D18" s="43">
        <f>C18/'Exchange Rates'!$D$9</f>
        <v>3.956521739130435</v>
      </c>
      <c r="E18" s="43">
        <f t="shared" si="0"/>
        <v>7034.6956521739139</v>
      </c>
      <c r="F18" s="33">
        <f t="shared" si="3"/>
        <v>4853.9399999999996</v>
      </c>
      <c r="G18" s="32">
        <v>7405.8865000000005</v>
      </c>
      <c r="H18" s="28">
        <v>1778</v>
      </c>
      <c r="I18" s="34">
        <f t="shared" si="4"/>
        <v>4.1652904949381329</v>
      </c>
      <c r="J18" s="31">
        <f t="shared" si="1"/>
        <v>0.47852388169788634</v>
      </c>
      <c r="K18" s="48">
        <f t="shared" si="2"/>
        <v>5.0121055436926659E-2</v>
      </c>
      <c r="M18" s="11"/>
    </row>
    <row r="19" spans="1:13" x14ac:dyDescent="0.25">
      <c r="A19" s="28" t="s">
        <v>231</v>
      </c>
      <c r="B19" s="32">
        <v>12.5625</v>
      </c>
      <c r="C19" s="24">
        <v>2.84</v>
      </c>
      <c r="D19" s="43">
        <f>C19/'Exchange Rates'!$D$9</f>
        <v>4.1159420289855078</v>
      </c>
      <c r="E19" s="43">
        <f t="shared" si="0"/>
        <v>967.24637681159436</v>
      </c>
      <c r="F19" s="33">
        <f t="shared" si="3"/>
        <v>667.4</v>
      </c>
      <c r="G19" s="32">
        <v>819.92745900000011</v>
      </c>
      <c r="H19" s="28">
        <v>235</v>
      </c>
      <c r="I19" s="34">
        <f t="shared" si="4"/>
        <v>3.489053017021277</v>
      </c>
      <c r="J19" s="31">
        <f t="shared" si="1"/>
        <v>0.72226443645601779</v>
      </c>
      <c r="K19" s="48">
        <f t="shared" si="2"/>
        <v>-0.17967311155948762</v>
      </c>
      <c r="M19" s="11"/>
    </row>
    <row r="20" spans="1:13" x14ac:dyDescent="0.25">
      <c r="A20" s="28" t="s">
        <v>232</v>
      </c>
      <c r="B20" s="32">
        <v>23.2425</v>
      </c>
      <c r="C20" s="24">
        <v>5.43</v>
      </c>
      <c r="D20" s="43">
        <f>C20/'Exchange Rates'!$D$9</f>
        <v>7.8695652173913047</v>
      </c>
      <c r="E20" s="43">
        <f t="shared" si="0"/>
        <v>125.91304347826087</v>
      </c>
      <c r="F20" s="33">
        <f t="shared" si="3"/>
        <v>86.88</v>
      </c>
      <c r="G20" s="32">
        <v>133.93689599999999</v>
      </c>
      <c r="H20" s="28">
        <v>16</v>
      </c>
      <c r="I20" s="34">
        <f t="shared" si="4"/>
        <v>8.3710559999999994</v>
      </c>
      <c r="J20" s="31">
        <f t="shared" si="1"/>
        <v>0.63983839948370447</v>
      </c>
      <c r="K20" s="48">
        <f t="shared" si="2"/>
        <v>5.9907708490863611E-2</v>
      </c>
      <c r="M20" s="11"/>
    </row>
    <row r="21" spans="1:13" x14ac:dyDescent="0.25">
      <c r="A21" s="28" t="s">
        <v>233</v>
      </c>
      <c r="B21" s="32">
        <v>20.0625</v>
      </c>
      <c r="C21" s="24">
        <v>5.03</v>
      </c>
      <c r="D21" s="43">
        <f>C21/'Exchange Rates'!$D$9</f>
        <v>7.2898550724637694</v>
      </c>
      <c r="E21" s="43">
        <f t="shared" si="0"/>
        <v>3703.2463768115949</v>
      </c>
      <c r="F21" s="33">
        <f t="shared" si="3"/>
        <v>2555.2400000000002</v>
      </c>
      <c r="G21" s="32">
        <v>4781.3884559999997</v>
      </c>
      <c r="H21" s="28">
        <v>508</v>
      </c>
      <c r="I21" s="34">
        <f t="shared" si="4"/>
        <v>9.4121819999999996</v>
      </c>
      <c r="J21" s="31">
        <f t="shared" si="1"/>
        <v>0.53085697196261683</v>
      </c>
      <c r="K21" s="48">
        <f t="shared" si="2"/>
        <v>0.22548723851028701</v>
      </c>
      <c r="M21" s="11"/>
    </row>
    <row r="22" spans="1:13" x14ac:dyDescent="0.25">
      <c r="A22" s="28" t="s">
        <v>234</v>
      </c>
      <c r="B22" s="32">
        <v>36.1875</v>
      </c>
      <c r="C22" s="24">
        <v>9.74</v>
      </c>
      <c r="D22" s="43">
        <f>C22/'Exchange Rates'!$D$9</f>
        <v>14.115942028985508</v>
      </c>
      <c r="E22" s="43">
        <f t="shared" si="0"/>
        <v>564.63768115942025</v>
      </c>
      <c r="F22" s="33">
        <f t="shared" si="3"/>
        <v>389.6</v>
      </c>
      <c r="G22" s="32">
        <v>437.97809999999998</v>
      </c>
      <c r="H22" s="28">
        <v>40</v>
      </c>
      <c r="I22" s="34">
        <f t="shared" si="4"/>
        <v>10.9494525</v>
      </c>
      <c r="J22" s="31">
        <f t="shared" si="1"/>
        <v>0.69742445595854918</v>
      </c>
      <c r="K22" s="48">
        <f t="shared" si="2"/>
        <v>-0.2891915855140253</v>
      </c>
      <c r="M22" s="11"/>
    </row>
    <row r="23" spans="1:13" x14ac:dyDescent="0.25">
      <c r="A23" s="28" t="s">
        <v>235</v>
      </c>
      <c r="B23" s="32">
        <v>20.0625</v>
      </c>
      <c r="C23" s="24">
        <v>4.8</v>
      </c>
      <c r="D23" s="43">
        <f>C23/'Exchange Rates'!$D$9</f>
        <v>6.9565217391304355</v>
      </c>
      <c r="E23" s="43">
        <f t="shared" si="0"/>
        <v>2831.3043478260875</v>
      </c>
      <c r="F23" s="33">
        <f t="shared" si="3"/>
        <v>1953.6</v>
      </c>
      <c r="G23" s="32">
        <v>4271.6475600000003</v>
      </c>
      <c r="H23" s="28">
        <v>407</v>
      </c>
      <c r="I23" s="34">
        <f t="shared" si="4"/>
        <v>10.49544855036855</v>
      </c>
      <c r="J23" s="31">
        <f t="shared" si="1"/>
        <v>0.47686237755172334</v>
      </c>
      <c r="K23" s="48">
        <f t="shared" si="2"/>
        <v>0.33718680952552949</v>
      </c>
      <c r="M23" s="11"/>
    </row>
    <row r="24" spans="1:13" x14ac:dyDescent="0.25">
      <c r="A24" s="28" t="s">
        <v>236</v>
      </c>
      <c r="B24" s="32">
        <v>36.1875</v>
      </c>
      <c r="C24" s="24">
        <v>9.43</v>
      </c>
      <c r="D24" s="43">
        <f>C24/'Exchange Rates'!$D$9</f>
        <v>13.666666666666668</v>
      </c>
      <c r="E24" s="43">
        <f t="shared" si="0"/>
        <v>314.33333333333337</v>
      </c>
      <c r="F24" s="33">
        <f t="shared" si="3"/>
        <v>216.89</v>
      </c>
      <c r="G24" s="32">
        <v>273.44799900000004</v>
      </c>
      <c r="H24" s="28">
        <v>23</v>
      </c>
      <c r="I24" s="34">
        <f t="shared" si="4"/>
        <v>11.889043434782611</v>
      </c>
      <c r="J24" s="31">
        <f t="shared" si="1"/>
        <v>0.67145993962604189</v>
      </c>
      <c r="K24" s="48">
        <f t="shared" si="2"/>
        <v>-0.14951776748358397</v>
      </c>
      <c r="M24" s="11"/>
    </row>
    <row r="25" spans="1:13" x14ac:dyDescent="0.25">
      <c r="A25" s="28" t="s">
        <v>237</v>
      </c>
      <c r="B25" s="32">
        <v>15.375</v>
      </c>
      <c r="C25" s="24">
        <v>3.51</v>
      </c>
      <c r="D25" s="43">
        <f>C25/'Exchange Rates'!$D$9</f>
        <v>5.0869565217391308</v>
      </c>
      <c r="E25" s="43">
        <f t="shared" si="0"/>
        <v>3255.652173913044</v>
      </c>
      <c r="F25" s="33">
        <f t="shared" si="3"/>
        <v>2246.3999999999996</v>
      </c>
      <c r="G25" s="32">
        <v>5517.7555160000011</v>
      </c>
      <c r="H25" s="28">
        <v>640</v>
      </c>
      <c r="I25" s="34">
        <f t="shared" si="4"/>
        <v>8.6214929937500013</v>
      </c>
      <c r="J25" s="31">
        <f t="shared" si="1"/>
        <v>0.43925248821138202</v>
      </c>
      <c r="K25" s="48">
        <f t="shared" si="2"/>
        <v>0.40996802694999229</v>
      </c>
      <c r="M25" s="11"/>
    </row>
    <row r="26" spans="1:13" x14ac:dyDescent="0.25">
      <c r="A26" s="28" t="s">
        <v>238</v>
      </c>
      <c r="B26" s="32">
        <v>15.375</v>
      </c>
      <c r="C26" s="24">
        <v>6.36</v>
      </c>
      <c r="D26" s="43">
        <f>C26/'Exchange Rates'!$D$9</f>
        <v>9.2173913043478279</v>
      </c>
      <c r="E26" s="43">
        <f t="shared" si="0"/>
        <v>119.82608695652176</v>
      </c>
      <c r="F26" s="33">
        <f t="shared" si="3"/>
        <v>82.68</v>
      </c>
      <c r="G26" s="32">
        <v>118.19342399999998</v>
      </c>
      <c r="H26" s="28">
        <v>13</v>
      </c>
      <c r="I26" s="34">
        <f t="shared" si="4"/>
        <v>9.0918018461538441</v>
      </c>
      <c r="J26" s="31">
        <f t="shared" si="1"/>
        <v>0.40866329455909955</v>
      </c>
      <c r="K26" s="48">
        <f t="shared" si="2"/>
        <v>-1.3813483874718698E-2</v>
      </c>
      <c r="M26" s="11"/>
    </row>
    <row r="27" spans="1:13" x14ac:dyDescent="0.25">
      <c r="A27" s="28" t="s">
        <v>239</v>
      </c>
      <c r="B27" s="32">
        <v>15.375</v>
      </c>
      <c r="C27" s="24">
        <v>6.44</v>
      </c>
      <c r="D27" s="43">
        <f>C27/'Exchange Rates'!$D$9</f>
        <v>9.3333333333333339</v>
      </c>
      <c r="E27" s="43">
        <f t="shared" si="0"/>
        <v>224</v>
      </c>
      <c r="F27" s="33">
        <f t="shared" si="3"/>
        <v>154.56</v>
      </c>
      <c r="G27" s="32">
        <v>173.71955999999997</v>
      </c>
      <c r="H27" s="28">
        <v>24</v>
      </c>
      <c r="I27" s="34">
        <f t="shared" si="4"/>
        <v>7.2383149999999992</v>
      </c>
      <c r="J27" s="31">
        <f t="shared" si="1"/>
        <v>0.5292152845528455</v>
      </c>
      <c r="K27" s="48">
        <f t="shared" si="2"/>
        <v>-0.28943453460278185</v>
      </c>
      <c r="M27" s="11"/>
    </row>
    <row r="28" spans="1:13" x14ac:dyDescent="0.25">
      <c r="A28" s="28" t="s">
        <v>240</v>
      </c>
      <c r="B28" s="32">
        <v>15.375</v>
      </c>
      <c r="C28" s="24">
        <v>6.24</v>
      </c>
      <c r="D28" s="43">
        <f>C28/'Exchange Rates'!$D$9</f>
        <v>9.0434782608695663</v>
      </c>
      <c r="E28" s="43">
        <f t="shared" si="0"/>
        <v>11756.521739130436</v>
      </c>
      <c r="F28" s="33">
        <f t="shared" si="3"/>
        <v>8112</v>
      </c>
      <c r="G28" s="32">
        <v>10500</v>
      </c>
      <c r="H28" s="28">
        <v>1300</v>
      </c>
      <c r="I28" s="34">
        <f t="shared" si="4"/>
        <v>8.0769230769230766</v>
      </c>
      <c r="J28" s="31">
        <f t="shared" si="1"/>
        <v>0.47467166979362102</v>
      </c>
      <c r="K28" s="48">
        <f t="shared" si="2"/>
        <v>-0.11966873706004158</v>
      </c>
      <c r="M28" s="11"/>
    </row>
    <row r="29" spans="1:13" x14ac:dyDescent="0.25">
      <c r="A29" s="28" t="s">
        <v>241</v>
      </c>
      <c r="B29" s="32">
        <v>15.375</v>
      </c>
      <c r="C29" s="24">
        <v>6.18</v>
      </c>
      <c r="D29" s="43">
        <f>C29/'Exchange Rates'!$D$9</f>
        <v>8.9565217391304355</v>
      </c>
      <c r="E29" s="43">
        <f t="shared" si="0"/>
        <v>868.78260869565224</v>
      </c>
      <c r="F29" s="33">
        <f t="shared" si="3"/>
        <v>599.45999999999992</v>
      </c>
      <c r="G29" s="32">
        <v>1065.1297139999999</v>
      </c>
      <c r="H29" s="28">
        <v>97</v>
      </c>
      <c r="I29" s="34">
        <f t="shared" si="4"/>
        <v>10.980718701030927</v>
      </c>
      <c r="J29" s="31">
        <f t="shared" si="1"/>
        <v>0.28580691375408607</v>
      </c>
      <c r="K29" s="48">
        <f t="shared" si="2"/>
        <v>0.18434102694120097</v>
      </c>
      <c r="M29" s="11"/>
    </row>
    <row r="30" spans="1:13" x14ac:dyDescent="0.25">
      <c r="A30" s="28" t="s">
        <v>242</v>
      </c>
      <c r="B30" s="32">
        <v>15.375</v>
      </c>
      <c r="C30" s="24">
        <v>5.18</v>
      </c>
      <c r="D30" s="43">
        <f>C30/'Exchange Rates'!$D$9</f>
        <v>7.5072463768115947</v>
      </c>
      <c r="E30" s="43">
        <f t="shared" si="0"/>
        <v>247.73913043478262</v>
      </c>
      <c r="F30" s="33">
        <f t="shared" si="3"/>
        <v>170.94</v>
      </c>
      <c r="G30" s="32">
        <v>190.82448199999999</v>
      </c>
      <c r="H30" s="28">
        <v>33</v>
      </c>
      <c r="I30" s="34">
        <f t="shared" si="4"/>
        <v>5.7825600606060599</v>
      </c>
      <c r="J30" s="31">
        <f t="shared" si="1"/>
        <v>0.62389853264350836</v>
      </c>
      <c r="K30" s="48">
        <f t="shared" si="2"/>
        <v>-0.29825653311498396</v>
      </c>
      <c r="M30" s="11"/>
    </row>
    <row r="31" spans="1:13" x14ac:dyDescent="0.25">
      <c r="A31" s="28" t="s">
        <v>243</v>
      </c>
      <c r="B31" s="32">
        <v>15.375</v>
      </c>
      <c r="C31" s="24">
        <v>4.67</v>
      </c>
      <c r="D31" s="43">
        <f>C31/'Exchange Rates'!$D$9</f>
        <v>6.7681159420289863</v>
      </c>
      <c r="E31" s="43">
        <f t="shared" si="0"/>
        <v>4060.8695652173919</v>
      </c>
      <c r="F31" s="33">
        <f t="shared" si="3"/>
        <v>2802</v>
      </c>
      <c r="G31" s="32">
        <v>4451.4308650000003</v>
      </c>
      <c r="H31" s="28">
        <v>600</v>
      </c>
      <c r="I31" s="34">
        <f t="shared" si="4"/>
        <v>7.4190514416666673</v>
      </c>
      <c r="J31" s="31">
        <f t="shared" si="1"/>
        <v>0.51746006883468831</v>
      </c>
      <c r="K31" s="48">
        <f t="shared" si="2"/>
        <v>8.7738372587891147E-2</v>
      </c>
      <c r="M31" s="11"/>
    </row>
    <row r="32" spans="1:13" x14ac:dyDescent="0.25">
      <c r="A32" s="28" t="s">
        <v>244</v>
      </c>
      <c r="B32" s="32">
        <v>15.375</v>
      </c>
      <c r="C32" s="24">
        <v>4.91</v>
      </c>
      <c r="D32" s="43">
        <f>C32/'Exchange Rates'!$D$9</f>
        <v>7.1159420289855078</v>
      </c>
      <c r="E32" s="43">
        <f t="shared" si="0"/>
        <v>910.84057971014499</v>
      </c>
      <c r="F32" s="33">
        <f t="shared" si="3"/>
        <v>628.48</v>
      </c>
      <c r="G32" s="32">
        <v>836.80381799999998</v>
      </c>
      <c r="H32" s="28">
        <v>128</v>
      </c>
      <c r="I32" s="34">
        <f t="shared" si="4"/>
        <v>6.5375298281249998</v>
      </c>
      <c r="J32" s="31">
        <f t="shared" si="1"/>
        <v>0.57479480792682935</v>
      </c>
      <c r="K32" s="48">
        <f t="shared" si="2"/>
        <v>-8.847564998818519E-2</v>
      </c>
      <c r="M32" s="11"/>
    </row>
    <row r="33" spans="1:13" x14ac:dyDescent="0.25">
      <c r="A33" s="28" t="s">
        <v>245</v>
      </c>
      <c r="B33" s="32">
        <v>15.375</v>
      </c>
      <c r="C33" s="24">
        <v>3.78</v>
      </c>
      <c r="D33" s="43">
        <f>C33/'Exchange Rates'!$D$9</f>
        <v>5.4782608695652177</v>
      </c>
      <c r="E33" s="43">
        <f t="shared" si="0"/>
        <v>4848.2608695652179</v>
      </c>
      <c r="F33" s="33">
        <f t="shared" si="3"/>
        <v>3345.2999999999997</v>
      </c>
      <c r="G33" s="32">
        <v>6777.8741430000009</v>
      </c>
      <c r="H33" s="28">
        <v>885</v>
      </c>
      <c r="I33" s="34">
        <f t="shared" si="4"/>
        <v>7.6586148508474583</v>
      </c>
      <c r="J33" s="31">
        <f t="shared" si="1"/>
        <v>0.50187870888797015</v>
      </c>
      <c r="K33" s="48">
        <f t="shared" si="2"/>
        <v>0.28469299262920567</v>
      </c>
      <c r="M33" s="11"/>
    </row>
    <row r="34" spans="1:13" x14ac:dyDescent="0.25">
      <c r="A34" s="28" t="s">
        <v>246</v>
      </c>
      <c r="B34" s="32">
        <v>26.9925</v>
      </c>
      <c r="C34" s="24">
        <v>7.38</v>
      </c>
      <c r="D34" s="43">
        <f>C34/'Exchange Rates'!$D$9</f>
        <v>10.695652173913045</v>
      </c>
      <c r="E34" s="43">
        <f t="shared" si="0"/>
        <v>481.304347826087</v>
      </c>
      <c r="F34" s="33">
        <f t="shared" si="3"/>
        <v>332.1</v>
      </c>
      <c r="G34" s="32">
        <v>504.073395</v>
      </c>
      <c r="H34" s="28">
        <v>45</v>
      </c>
      <c r="I34" s="34">
        <f t="shared" si="4"/>
        <v>11.201631000000001</v>
      </c>
      <c r="J34" s="31">
        <f t="shared" si="1"/>
        <v>0.58500950263962204</v>
      </c>
      <c r="K34" s="48">
        <f t="shared" si="2"/>
        <v>4.5170103004371055E-2</v>
      </c>
      <c r="M34" s="11"/>
    </row>
    <row r="35" spans="1:13" x14ac:dyDescent="0.25">
      <c r="A35" s="28" t="s">
        <v>247</v>
      </c>
      <c r="B35" s="32">
        <v>15.375</v>
      </c>
      <c r="C35" s="24">
        <v>4.4000000000000004</v>
      </c>
      <c r="D35" s="43">
        <f>C35/'Exchange Rates'!$D$9</f>
        <v>6.3768115942028993</v>
      </c>
      <c r="E35" s="43">
        <f t="shared" si="0"/>
        <v>388.98550724637687</v>
      </c>
      <c r="F35" s="33">
        <f t="shared" si="3"/>
        <v>268.40000000000003</v>
      </c>
      <c r="G35" s="32">
        <v>589.20460799999989</v>
      </c>
      <c r="H35" s="28">
        <v>61</v>
      </c>
      <c r="I35" s="34">
        <f t="shared" si="4"/>
        <v>9.6590919344262272</v>
      </c>
      <c r="J35" s="31">
        <f t="shared" si="1"/>
        <v>0.37176637824870068</v>
      </c>
      <c r="K35" s="48">
        <f t="shared" si="2"/>
        <v>0.3398125167982784</v>
      </c>
      <c r="M35" s="11"/>
    </row>
    <row r="36" spans="1:13" x14ac:dyDescent="0.25">
      <c r="A36" s="28" t="s">
        <v>248</v>
      </c>
      <c r="B36" s="32">
        <v>15.375</v>
      </c>
      <c r="C36" s="24">
        <v>7.82</v>
      </c>
      <c r="D36" s="43">
        <f>C36/'Exchange Rates'!$D$9</f>
        <v>11.333333333333334</v>
      </c>
      <c r="E36" s="43">
        <f t="shared" si="0"/>
        <v>521.33333333333337</v>
      </c>
      <c r="F36" s="33">
        <f t="shared" si="3"/>
        <v>359.72</v>
      </c>
      <c r="G36" s="32">
        <v>421.67311199999995</v>
      </c>
      <c r="H36" s="28">
        <v>46</v>
      </c>
      <c r="I36" s="34">
        <f t="shared" si="4"/>
        <v>9.1668067826086936</v>
      </c>
      <c r="J36" s="31">
        <f t="shared" si="1"/>
        <v>0.40378492470837762</v>
      </c>
      <c r="K36" s="48">
        <f t="shared" si="2"/>
        <v>-0.23634473837007058</v>
      </c>
      <c r="M36" s="11"/>
    </row>
    <row r="37" spans="1:13" x14ac:dyDescent="0.25">
      <c r="A37" s="28" t="s">
        <v>249</v>
      </c>
      <c r="B37" s="32">
        <v>15.375</v>
      </c>
      <c r="C37" s="24">
        <v>5.13</v>
      </c>
      <c r="D37" s="43">
        <f>C37/'Exchange Rates'!$D$9</f>
        <v>7.4347826086956523</v>
      </c>
      <c r="E37" s="43">
        <f t="shared" si="0"/>
        <v>118.95652173913044</v>
      </c>
      <c r="F37" s="33">
        <f t="shared" si="3"/>
        <v>82.08</v>
      </c>
      <c r="G37" s="32">
        <v>110.06034799999999</v>
      </c>
      <c r="H37" s="28">
        <v>16</v>
      </c>
      <c r="I37" s="34">
        <f t="shared" si="4"/>
        <v>6.8787717499999994</v>
      </c>
      <c r="J37" s="31">
        <f t="shared" si="1"/>
        <v>0.5526002113821139</v>
      </c>
      <c r="K37" s="48">
        <f t="shared" si="2"/>
        <v>-8.0829961932615796E-2</v>
      </c>
      <c r="M37" s="11"/>
    </row>
    <row r="38" spans="1:13" x14ac:dyDescent="0.25">
      <c r="A38" s="28" t="s">
        <v>250</v>
      </c>
      <c r="B38" s="32">
        <v>15.375</v>
      </c>
      <c r="C38" s="24">
        <v>6.93</v>
      </c>
      <c r="D38" s="43">
        <f>C38/'Exchange Rates'!$D$9</f>
        <v>10.043478260869566</v>
      </c>
      <c r="E38" s="43">
        <f t="shared" si="0"/>
        <v>40.173913043478265</v>
      </c>
      <c r="F38" s="33">
        <f t="shared" si="3"/>
        <v>27.72</v>
      </c>
      <c r="G38" s="32">
        <v>31.160779999999999</v>
      </c>
      <c r="H38" s="28">
        <v>4</v>
      </c>
      <c r="I38" s="34">
        <f t="shared" si="4"/>
        <v>7.7901949999999998</v>
      </c>
      <c r="J38" s="31">
        <f t="shared" si="1"/>
        <v>0.49332065040650408</v>
      </c>
      <c r="K38" s="48">
        <f t="shared" si="2"/>
        <v>-0.2892460664809503</v>
      </c>
      <c r="M38" s="11"/>
    </row>
    <row r="39" spans="1:13" x14ac:dyDescent="0.25">
      <c r="A39" s="28" t="s">
        <v>251</v>
      </c>
      <c r="B39" s="32">
        <v>15.375</v>
      </c>
      <c r="C39" s="24">
        <v>4.0199999999999996</v>
      </c>
      <c r="D39" s="43">
        <f>C39/'Exchange Rates'!$D$9</f>
        <v>5.8260869565217392</v>
      </c>
      <c r="E39" s="43">
        <f t="shared" si="0"/>
        <v>104.86956521739131</v>
      </c>
      <c r="F39" s="33">
        <f t="shared" si="3"/>
        <v>72.359999999999985</v>
      </c>
      <c r="G39" s="32">
        <v>106.89185599999999</v>
      </c>
      <c r="H39" s="28">
        <v>18</v>
      </c>
      <c r="I39" s="34">
        <f t="shared" si="4"/>
        <v>5.9384364444444442</v>
      </c>
      <c r="J39" s="31">
        <f t="shared" si="1"/>
        <v>0.61376023125564583</v>
      </c>
      <c r="K39" s="48">
        <f t="shared" si="2"/>
        <v>1.891903516586604E-2</v>
      </c>
      <c r="M39" s="11"/>
    </row>
    <row r="40" spans="1:13" x14ac:dyDescent="0.25">
      <c r="A40" s="28" t="s">
        <v>252</v>
      </c>
      <c r="B40" s="32">
        <v>15.375</v>
      </c>
      <c r="C40" s="24">
        <v>4.1100000000000003</v>
      </c>
      <c r="D40" s="43">
        <f>C40/'Exchange Rates'!$D$9</f>
        <v>5.9565217391304355</v>
      </c>
      <c r="E40" s="43">
        <f t="shared" si="0"/>
        <v>59.565217391304358</v>
      </c>
      <c r="F40" s="33">
        <f t="shared" si="3"/>
        <v>41.1</v>
      </c>
      <c r="G40" s="32">
        <v>63.366336000000011</v>
      </c>
      <c r="H40" s="28">
        <v>10</v>
      </c>
      <c r="I40" s="34">
        <f t="shared" si="4"/>
        <v>6.3366336000000008</v>
      </c>
      <c r="J40" s="31">
        <f t="shared" si="1"/>
        <v>0.58786122926829265</v>
      </c>
      <c r="K40" s="48">
        <f t="shared" si="2"/>
        <v>5.9986403643342297E-2</v>
      </c>
      <c r="M40" s="11"/>
    </row>
    <row r="41" spans="1:13" x14ac:dyDescent="0.25">
      <c r="A41" s="28" t="s">
        <v>252</v>
      </c>
      <c r="B41" s="32">
        <v>15.375</v>
      </c>
      <c r="C41" s="24">
        <v>5.38</v>
      </c>
      <c r="D41" s="43">
        <f>C41/'Exchange Rates'!$D$9</f>
        <v>7.7971014492753632</v>
      </c>
      <c r="E41" s="43">
        <f t="shared" si="0"/>
        <v>77.971014492753625</v>
      </c>
      <c r="F41" s="33">
        <f t="shared" si="3"/>
        <v>53.8</v>
      </c>
      <c r="G41" s="32">
        <v>64.391840000000002</v>
      </c>
      <c r="H41" s="28">
        <v>10</v>
      </c>
      <c r="I41" s="34">
        <f t="shared" si="4"/>
        <v>6.439184</v>
      </c>
      <c r="J41" s="31">
        <f t="shared" si="1"/>
        <v>0.58119128455284552</v>
      </c>
      <c r="K41" s="48">
        <f t="shared" si="2"/>
        <v>-0.21088346741999656</v>
      </c>
      <c r="M41" s="11"/>
    </row>
    <row r="42" spans="1:13" x14ac:dyDescent="0.25">
      <c r="A42" s="28" t="s">
        <v>253</v>
      </c>
      <c r="B42" s="32">
        <v>15.375</v>
      </c>
      <c r="C42" s="24">
        <v>3.8</v>
      </c>
      <c r="D42" s="43">
        <f>C42/'Exchange Rates'!$D$9</f>
        <v>5.5072463768115947</v>
      </c>
      <c r="E42" s="43">
        <f t="shared" si="0"/>
        <v>1387.8260869565217</v>
      </c>
      <c r="F42" s="33">
        <f t="shared" si="3"/>
        <v>957.59999999999991</v>
      </c>
      <c r="G42" s="32">
        <v>1376.4255119999998</v>
      </c>
      <c r="H42" s="28">
        <v>252</v>
      </c>
      <c r="I42" s="34">
        <f t="shared" si="4"/>
        <v>5.4620059999999988</v>
      </c>
      <c r="J42" s="31">
        <f t="shared" si="1"/>
        <v>0.64474757723577247</v>
      </c>
      <c r="K42" s="48">
        <f t="shared" si="2"/>
        <v>-8.2827402261359435E-3</v>
      </c>
      <c r="M42" s="11"/>
    </row>
    <row r="43" spans="1:13" x14ac:dyDescent="0.25">
      <c r="A43" s="28" t="s">
        <v>254</v>
      </c>
      <c r="B43" s="32">
        <v>15.375</v>
      </c>
      <c r="C43" s="24">
        <v>5.82</v>
      </c>
      <c r="D43" s="43">
        <f>C43/'Exchange Rates'!$D$9</f>
        <v>8.4347826086956541</v>
      </c>
      <c r="E43" s="43">
        <f t="shared" si="0"/>
        <v>792.86956521739148</v>
      </c>
      <c r="F43" s="33">
        <f t="shared" si="3"/>
        <v>547.08000000000004</v>
      </c>
      <c r="G43" s="32">
        <v>859.98489499999994</v>
      </c>
      <c r="H43" s="28">
        <v>94</v>
      </c>
      <c r="I43" s="34">
        <f t="shared" si="4"/>
        <v>9.1487754787234028</v>
      </c>
      <c r="J43" s="31">
        <f t="shared" si="1"/>
        <v>0.4049576924407543</v>
      </c>
      <c r="K43" s="48">
        <f t="shared" si="2"/>
        <v>7.8042451876562766E-2</v>
      </c>
      <c r="M43" s="11"/>
    </row>
    <row r="44" spans="1:13" x14ac:dyDescent="0.25">
      <c r="A44" s="28" t="s">
        <v>255</v>
      </c>
      <c r="B44" s="32">
        <v>16.274999999999999</v>
      </c>
      <c r="C44" s="24">
        <v>5.98</v>
      </c>
      <c r="D44" s="43">
        <f>C44/'Exchange Rates'!$D$9</f>
        <v>8.6666666666666679</v>
      </c>
      <c r="E44" s="43">
        <f t="shared" si="0"/>
        <v>1794.0000000000002</v>
      </c>
      <c r="F44" s="33">
        <f t="shared" si="3"/>
        <v>1237.8600000000001</v>
      </c>
      <c r="G44" s="32">
        <v>2202.4113869999996</v>
      </c>
      <c r="H44" s="28">
        <v>207</v>
      </c>
      <c r="I44" s="34">
        <f t="shared" si="4"/>
        <v>10.639668536231882</v>
      </c>
      <c r="J44" s="31">
        <f t="shared" si="1"/>
        <v>0.34625692557715004</v>
      </c>
      <c r="K44" s="48">
        <f t="shared" si="2"/>
        <v>0.18543828342456689</v>
      </c>
      <c r="M44" s="11"/>
    </row>
    <row r="45" spans="1:13" x14ac:dyDescent="0.25">
      <c r="A45" s="28" t="s">
        <v>256</v>
      </c>
      <c r="B45" s="32">
        <v>16.274999999999999</v>
      </c>
      <c r="C45" s="24">
        <v>6.09</v>
      </c>
      <c r="D45" s="43">
        <f>C45/'Exchange Rates'!$D$9</f>
        <v>8.8260869565217401</v>
      </c>
      <c r="E45" s="43">
        <f t="shared" si="0"/>
        <v>1782.8695652173915</v>
      </c>
      <c r="F45" s="33">
        <f t="shared" si="3"/>
        <v>1230.18</v>
      </c>
      <c r="G45" s="32">
        <v>2483.0679899999996</v>
      </c>
      <c r="H45" s="28">
        <v>202</v>
      </c>
      <c r="I45" s="34">
        <f t="shared" si="4"/>
        <v>12.292415792079206</v>
      </c>
      <c r="J45" s="31">
        <f t="shared" si="1"/>
        <v>0.24470563489528682</v>
      </c>
      <c r="K45" s="48">
        <f t="shared" si="2"/>
        <v>0.28198922768224649</v>
      </c>
      <c r="M45" s="11"/>
    </row>
    <row r="46" spans="1:13" x14ac:dyDescent="0.25">
      <c r="A46" s="28" t="s">
        <v>257</v>
      </c>
      <c r="B46" s="32">
        <v>16.274999999999999</v>
      </c>
      <c r="C46" s="24">
        <v>6.36</v>
      </c>
      <c r="D46" s="43">
        <f>C46/'Exchange Rates'!$D$9</f>
        <v>9.2173913043478279</v>
      </c>
      <c r="E46" s="43">
        <f t="shared" si="0"/>
        <v>755.82608695652186</v>
      </c>
      <c r="F46" s="33">
        <f t="shared" si="3"/>
        <v>521.52</v>
      </c>
      <c r="G46" s="32">
        <v>640.787868</v>
      </c>
      <c r="H46" s="28">
        <v>82</v>
      </c>
      <c r="I46" s="34">
        <f t="shared" si="4"/>
        <v>7.8144861951219511</v>
      </c>
      <c r="J46" s="31">
        <f t="shared" si="1"/>
        <v>0.51984723839496461</v>
      </c>
      <c r="K46" s="48">
        <f t="shared" si="2"/>
        <v>-0.179526212497709</v>
      </c>
      <c r="M46" s="11"/>
    </row>
    <row r="47" spans="1:13" x14ac:dyDescent="0.25">
      <c r="A47" s="28" t="s">
        <v>258</v>
      </c>
      <c r="B47" s="32">
        <v>15.7425</v>
      </c>
      <c r="C47" s="24">
        <v>4.34</v>
      </c>
      <c r="D47" s="43">
        <f>C47/'Exchange Rates'!$D$9</f>
        <v>6.2898550724637685</v>
      </c>
      <c r="E47" s="43">
        <f t="shared" si="0"/>
        <v>1031.536231884058</v>
      </c>
      <c r="F47" s="33">
        <f t="shared" si="3"/>
        <v>711.76</v>
      </c>
      <c r="G47" s="32">
        <v>822.952944</v>
      </c>
      <c r="H47" s="28">
        <v>164</v>
      </c>
      <c r="I47" s="34">
        <f t="shared" si="4"/>
        <v>5.0180057560975611</v>
      </c>
      <c r="J47" s="31">
        <f t="shared" si="1"/>
        <v>0.68124467167873193</v>
      </c>
      <c r="K47" s="48">
        <f t="shared" si="2"/>
        <v>-0.25345712583544511</v>
      </c>
      <c r="M47" s="11"/>
    </row>
    <row r="48" spans="1:13" x14ac:dyDescent="0.25">
      <c r="A48" s="28" t="s">
        <v>259</v>
      </c>
      <c r="B48" s="32">
        <v>23.962499999999999</v>
      </c>
      <c r="C48" s="24">
        <v>6.75</v>
      </c>
      <c r="D48" s="43">
        <f>C48/'Exchange Rates'!$D$9</f>
        <v>9.7826086956521738</v>
      </c>
      <c r="E48" s="43">
        <f t="shared" si="0"/>
        <v>821.73913043478262</v>
      </c>
      <c r="F48" s="33">
        <f t="shared" si="3"/>
        <v>567</v>
      </c>
      <c r="G48" s="32">
        <v>819.67319999999995</v>
      </c>
      <c r="H48" s="28">
        <v>84</v>
      </c>
      <c r="I48" s="34">
        <f t="shared" si="4"/>
        <v>9.7580142857142853</v>
      </c>
      <c r="J48" s="31">
        <f t="shared" si="1"/>
        <v>0.5927797898502124</v>
      </c>
      <c r="K48" s="48">
        <f t="shared" si="2"/>
        <v>-2.5204318437916924E-3</v>
      </c>
      <c r="M48" s="11"/>
    </row>
    <row r="49" spans="1:13" x14ac:dyDescent="0.25">
      <c r="A49" s="28" t="s">
        <v>260</v>
      </c>
      <c r="B49" s="32">
        <v>7.4924999999999997</v>
      </c>
      <c r="C49" s="24">
        <v>1.62</v>
      </c>
      <c r="D49" s="43">
        <f>C49/'Exchange Rates'!$D$9</f>
        <v>2.347826086956522</v>
      </c>
      <c r="E49" s="43">
        <f t="shared" si="0"/>
        <v>98.608695652173921</v>
      </c>
      <c r="F49" s="33">
        <f t="shared" si="3"/>
        <v>68.040000000000006</v>
      </c>
      <c r="G49" s="32">
        <v>89.56253199999999</v>
      </c>
      <c r="H49" s="28">
        <v>42</v>
      </c>
      <c r="I49" s="34">
        <f t="shared" si="4"/>
        <v>2.1324412380952378</v>
      </c>
      <c r="J49" s="31">
        <f t="shared" si="1"/>
        <v>0.7153898914787804</v>
      </c>
      <c r="K49" s="48">
        <f t="shared" si="2"/>
        <v>-0.1010038846621033</v>
      </c>
      <c r="M49" s="11"/>
    </row>
    <row r="50" spans="1:13" x14ac:dyDescent="0.25">
      <c r="A50" s="28" t="s">
        <v>261</v>
      </c>
      <c r="B50" s="32">
        <v>9.7125000000000004</v>
      </c>
      <c r="C50" s="24">
        <v>3.69</v>
      </c>
      <c r="D50" s="43">
        <f>C50/'Exchange Rates'!$D$9</f>
        <v>5.3478260869565224</v>
      </c>
      <c r="E50" s="43">
        <f t="shared" si="0"/>
        <v>165.78260869565219</v>
      </c>
      <c r="F50" s="33">
        <f t="shared" si="3"/>
        <v>114.39</v>
      </c>
      <c r="G50" s="32">
        <v>179.14747499999999</v>
      </c>
      <c r="H50" s="28">
        <v>31</v>
      </c>
      <c r="I50" s="34">
        <f t="shared" si="4"/>
        <v>5.7789508064516122</v>
      </c>
      <c r="J50" s="31">
        <f t="shared" si="1"/>
        <v>0.40499862996637198</v>
      </c>
      <c r="K50" s="48">
        <f t="shared" si="2"/>
        <v>7.4602593781172663E-2</v>
      </c>
      <c r="M50" s="11"/>
    </row>
    <row r="51" spans="1:13" x14ac:dyDescent="0.25">
      <c r="A51" s="28" t="s">
        <v>262</v>
      </c>
      <c r="B51" s="32">
        <v>3.9</v>
      </c>
      <c r="C51" s="24">
        <v>2.31</v>
      </c>
      <c r="D51" s="43">
        <f>C51/'Exchange Rates'!$D$9</f>
        <v>3.347826086956522</v>
      </c>
      <c r="E51" s="43">
        <f t="shared" si="0"/>
        <v>157.34782608695653</v>
      </c>
      <c r="F51" s="33">
        <f t="shared" si="3"/>
        <v>108.57000000000001</v>
      </c>
      <c r="G51" s="32">
        <v>116.82642600000001</v>
      </c>
      <c r="H51" s="28">
        <v>47</v>
      </c>
      <c r="I51" s="34">
        <f t="shared" si="4"/>
        <v>2.4856686382978728</v>
      </c>
      <c r="J51" s="31">
        <f t="shared" si="1"/>
        <v>0.36264906710310951</v>
      </c>
      <c r="K51" s="48">
        <f t="shared" si="2"/>
        <v>-0.34685132015385378</v>
      </c>
      <c r="M51" s="11"/>
    </row>
    <row r="52" spans="1:13" x14ac:dyDescent="0.25">
      <c r="A52" s="28" t="s">
        <v>263</v>
      </c>
      <c r="B52" s="32">
        <v>9.7125000000000004</v>
      </c>
      <c r="C52" s="24">
        <v>2.71</v>
      </c>
      <c r="D52" s="43">
        <f>C52/'Exchange Rates'!$D$9</f>
        <v>3.9275362318840581</v>
      </c>
      <c r="E52" s="43">
        <f t="shared" si="0"/>
        <v>769.79710144927537</v>
      </c>
      <c r="F52" s="33">
        <f t="shared" si="3"/>
        <v>531.16</v>
      </c>
      <c r="G52" s="32">
        <v>1185.9506999999999</v>
      </c>
      <c r="H52" s="28">
        <v>196</v>
      </c>
      <c r="I52" s="34">
        <f t="shared" si="4"/>
        <v>6.05076887755102</v>
      </c>
      <c r="J52" s="31">
        <f t="shared" si="1"/>
        <v>0.37701221337956037</v>
      </c>
      <c r="K52" s="48">
        <f t="shared" si="2"/>
        <v>0.35090294946554235</v>
      </c>
      <c r="M52" s="11"/>
    </row>
    <row r="53" spans="1:13" x14ac:dyDescent="0.25">
      <c r="A53" s="28" t="s">
        <v>264</v>
      </c>
      <c r="B53" s="32">
        <v>9.7125000000000004</v>
      </c>
      <c r="C53" s="24">
        <v>2.62</v>
      </c>
      <c r="D53" s="43">
        <f>C53/'Exchange Rates'!$D$9</f>
        <v>3.7971014492753628</v>
      </c>
      <c r="E53" s="43">
        <f t="shared" si="0"/>
        <v>558.17391304347836</v>
      </c>
      <c r="F53" s="33">
        <f t="shared" si="3"/>
        <v>385.14000000000004</v>
      </c>
      <c r="G53" s="32">
        <v>924.652602</v>
      </c>
      <c r="H53" s="28">
        <v>147</v>
      </c>
      <c r="I53" s="34">
        <f t="shared" si="4"/>
        <v>6.2901537551020406</v>
      </c>
      <c r="J53" s="31">
        <f t="shared" si="1"/>
        <v>0.35236512173981566</v>
      </c>
      <c r="K53" s="48">
        <f t="shared" si="2"/>
        <v>0.39634202960532161</v>
      </c>
      <c r="M53" s="11"/>
    </row>
    <row r="54" spans="1:13" x14ac:dyDescent="0.25">
      <c r="A54" s="28" t="s">
        <v>265</v>
      </c>
      <c r="B54" s="32">
        <v>9.7125000000000004</v>
      </c>
      <c r="C54" s="24">
        <v>2.91</v>
      </c>
      <c r="D54" s="43">
        <f>C54/'Exchange Rates'!$D$9</f>
        <v>4.2173913043478271</v>
      </c>
      <c r="E54" s="43">
        <f t="shared" si="0"/>
        <v>539.82608695652186</v>
      </c>
      <c r="F54" s="33">
        <f t="shared" si="3"/>
        <v>372.48</v>
      </c>
      <c r="G54" s="32">
        <v>731.76309600000013</v>
      </c>
      <c r="H54" s="28">
        <v>128</v>
      </c>
      <c r="I54" s="34">
        <f t="shared" si="4"/>
        <v>5.716899187500001</v>
      </c>
      <c r="J54" s="31">
        <f t="shared" si="1"/>
        <v>0.41138747104247098</v>
      </c>
      <c r="K54" s="48">
        <f t="shared" si="2"/>
        <v>0.26229391737934571</v>
      </c>
      <c r="M54" s="11"/>
    </row>
    <row r="55" spans="1:13" x14ac:dyDescent="0.25">
      <c r="A55" s="28" t="s">
        <v>266</v>
      </c>
      <c r="B55" s="32">
        <v>9.7125000000000004</v>
      </c>
      <c r="C55" s="24">
        <v>2.93</v>
      </c>
      <c r="D55" s="43">
        <f>C55/'Exchange Rates'!$D$9</f>
        <v>4.2463768115942031</v>
      </c>
      <c r="E55" s="43">
        <f t="shared" si="0"/>
        <v>441.62318840579712</v>
      </c>
      <c r="F55" s="33">
        <f t="shared" si="3"/>
        <v>304.72000000000003</v>
      </c>
      <c r="G55" s="32">
        <v>509.46495600000003</v>
      </c>
      <c r="H55" s="28">
        <v>104</v>
      </c>
      <c r="I55" s="34">
        <f t="shared" si="4"/>
        <v>4.8987015000000005</v>
      </c>
      <c r="J55" s="31">
        <f t="shared" si="1"/>
        <v>0.49562918918918913</v>
      </c>
      <c r="K55" s="48">
        <f t="shared" si="2"/>
        <v>0.13316277556527936</v>
      </c>
      <c r="M55" s="11"/>
    </row>
    <row r="56" spans="1:13" x14ac:dyDescent="0.25">
      <c r="A56" s="28" t="s">
        <v>267</v>
      </c>
      <c r="B56" s="32">
        <v>9.7125000000000004</v>
      </c>
      <c r="C56" s="24">
        <v>3.64</v>
      </c>
      <c r="D56" s="43">
        <f>C56/'Exchange Rates'!$D$9</f>
        <v>5.27536231884058</v>
      </c>
      <c r="E56" s="43">
        <f t="shared" si="0"/>
        <v>184.63768115942031</v>
      </c>
      <c r="F56" s="33">
        <f t="shared" si="3"/>
        <v>127.4</v>
      </c>
      <c r="G56" s="32">
        <v>192.20462000000001</v>
      </c>
      <c r="H56" s="28">
        <v>35</v>
      </c>
      <c r="I56" s="34">
        <f t="shared" si="4"/>
        <v>5.4915605714285718</v>
      </c>
      <c r="J56" s="31">
        <f t="shared" si="1"/>
        <v>0.43458835815407243</v>
      </c>
      <c r="K56" s="48">
        <f t="shared" si="2"/>
        <v>3.9369182908192898E-2</v>
      </c>
      <c r="M56" s="11"/>
    </row>
    <row r="57" spans="1:13" x14ac:dyDescent="0.25">
      <c r="A57" s="28" t="s">
        <v>268</v>
      </c>
      <c r="B57" s="32">
        <v>3.9</v>
      </c>
      <c r="C57" s="24">
        <v>3.7949999999999999</v>
      </c>
      <c r="D57" s="43">
        <f>C57/'Exchange Rates'!$D$9</f>
        <v>5.5</v>
      </c>
      <c r="E57" s="43">
        <f t="shared" si="0"/>
        <v>506</v>
      </c>
      <c r="F57" s="33">
        <f t="shared" si="3"/>
        <v>349.14</v>
      </c>
      <c r="G57" s="32">
        <v>386.71611300000006</v>
      </c>
      <c r="H57" s="28">
        <v>92</v>
      </c>
      <c r="I57" s="34">
        <f t="shared" si="4"/>
        <v>4.2034360108695656</v>
      </c>
      <c r="J57" s="31">
        <f t="shared" si="1"/>
        <v>-7.7804105351170702E-2</v>
      </c>
      <c r="K57" s="48">
        <f t="shared" si="2"/>
        <v>-0.30845336666900131</v>
      </c>
      <c r="M57" s="11"/>
    </row>
    <row r="58" spans="1:13" x14ac:dyDescent="0.25">
      <c r="A58" s="28" t="s">
        <v>269</v>
      </c>
      <c r="B58" s="32">
        <v>1.9125000000000001</v>
      </c>
      <c r="C58" s="24">
        <v>4.1029999999999998</v>
      </c>
      <c r="D58" s="43">
        <f>C58/'Exchange Rates'!$D$9</f>
        <v>5.9463768115942033</v>
      </c>
      <c r="E58" s="43">
        <f t="shared" si="0"/>
        <v>886.01014492753632</v>
      </c>
      <c r="F58" s="33">
        <f t="shared" si="3"/>
        <v>611.34699999999998</v>
      </c>
      <c r="G58" s="32">
        <v>581.22760600000004</v>
      </c>
      <c r="H58" s="28">
        <v>149</v>
      </c>
      <c r="I58" s="34">
        <f t="shared" si="4"/>
        <v>3.9008564161073829</v>
      </c>
      <c r="J58" s="31">
        <f t="shared" si="1"/>
        <v>-1.0396634855463438</v>
      </c>
      <c r="K58" s="48">
        <f t="shared" si="2"/>
        <v>-0.52437725906559263</v>
      </c>
    </row>
    <row r="59" spans="1:13" x14ac:dyDescent="0.25">
      <c r="A59" s="28" t="s">
        <v>270</v>
      </c>
      <c r="B59" s="32">
        <v>7.7249999999999996</v>
      </c>
      <c r="C59" s="24">
        <v>4.4109999999999996</v>
      </c>
      <c r="D59" s="43">
        <f>C59/'Exchange Rates'!$D$9</f>
        <v>6.3927536231884057</v>
      </c>
      <c r="E59" s="43">
        <f t="shared" si="0"/>
        <v>1316.9072463768116</v>
      </c>
      <c r="F59" s="33">
        <f t="shared" si="3"/>
        <v>908.66599999999994</v>
      </c>
      <c r="G59" s="32">
        <v>775.73909900000001</v>
      </c>
      <c r="H59" s="28">
        <v>206</v>
      </c>
      <c r="I59" s="34">
        <f t="shared" si="4"/>
        <v>3.7657237815533979</v>
      </c>
      <c r="J59" s="31">
        <f t="shared" si="1"/>
        <v>0.51252766581833031</v>
      </c>
      <c r="K59" s="48">
        <f t="shared" si="2"/>
        <v>-0.69761618058755548</v>
      </c>
    </row>
    <row r="60" spans="1:13" x14ac:dyDescent="0.25">
      <c r="A60" s="28" t="s">
        <v>271</v>
      </c>
      <c r="B60" s="32">
        <v>13.5375</v>
      </c>
      <c r="C60" s="24">
        <v>4.7190000000000003</v>
      </c>
      <c r="D60" s="43">
        <f>C60/'Exchange Rates'!$D$9</f>
        <v>6.8391304347826098</v>
      </c>
      <c r="E60" s="43">
        <f t="shared" si="0"/>
        <v>1798.6913043478264</v>
      </c>
      <c r="F60" s="33">
        <f t="shared" si="3"/>
        <v>1241.097</v>
      </c>
      <c r="G60" s="32">
        <v>970.25059199999998</v>
      </c>
      <c r="H60" s="28">
        <v>263</v>
      </c>
      <c r="I60" s="34">
        <f t="shared" si="4"/>
        <v>3.6891657490494296</v>
      </c>
      <c r="J60" s="31">
        <f t="shared" si="1"/>
        <v>0.7274854479003191</v>
      </c>
      <c r="K60" s="48">
        <f t="shared" si="2"/>
        <v>-0.85384200656877973</v>
      </c>
    </row>
    <row r="61" spans="1:13" x14ac:dyDescent="0.25">
      <c r="A61" s="28" t="s">
        <v>272</v>
      </c>
      <c r="B61" s="32">
        <v>19.350000000000001</v>
      </c>
      <c r="C61" s="24">
        <v>5.0270000000000001</v>
      </c>
      <c r="D61" s="43">
        <f>C61/'Exchange Rates'!$D$9</f>
        <v>7.2855072463768122</v>
      </c>
      <c r="E61" s="43">
        <f t="shared" si="0"/>
        <v>2331.36231884058</v>
      </c>
      <c r="F61" s="33">
        <f t="shared" si="3"/>
        <v>1608.64</v>
      </c>
      <c r="G61" s="32">
        <v>1164.7620850000001</v>
      </c>
      <c r="H61" s="28">
        <v>320</v>
      </c>
      <c r="I61" s="34">
        <f t="shared" si="4"/>
        <v>3.6398815156250004</v>
      </c>
      <c r="J61" s="31">
        <f t="shared" si="1"/>
        <v>0.81189242813307494</v>
      </c>
      <c r="K61" s="48">
        <f t="shared" si="2"/>
        <v>-1.0015781324480353</v>
      </c>
    </row>
    <row r="62" spans="1:13" x14ac:dyDescent="0.25">
      <c r="A62" s="28" t="s">
        <v>273</v>
      </c>
      <c r="B62" s="32">
        <v>25.162500000000001</v>
      </c>
      <c r="C62" s="24">
        <v>5.335</v>
      </c>
      <c r="D62" s="43">
        <f>C62/'Exchange Rates'!$D$9</f>
        <v>7.7318840579710146</v>
      </c>
      <c r="E62" s="43">
        <f t="shared" si="0"/>
        <v>2914.9202898550725</v>
      </c>
      <c r="F62" s="33">
        <f t="shared" si="3"/>
        <v>2011.2950000000001</v>
      </c>
      <c r="G62" s="32">
        <v>1359.273578</v>
      </c>
      <c r="H62" s="28">
        <v>377</v>
      </c>
      <c r="I62" s="34">
        <f t="shared" si="4"/>
        <v>3.605500206896552</v>
      </c>
      <c r="J62" s="31">
        <f t="shared" si="1"/>
        <v>0.85671136783322199</v>
      </c>
      <c r="K62" s="48">
        <f t="shared" si="2"/>
        <v>-1.1444691760609449</v>
      </c>
    </row>
    <row r="63" spans="1:13" x14ac:dyDescent="0.25">
      <c r="A63" s="28" t="s">
        <v>262</v>
      </c>
      <c r="B63" s="32">
        <v>17.343181818181801</v>
      </c>
      <c r="C63" s="24">
        <v>5.6429999999999998</v>
      </c>
      <c r="D63" s="43">
        <f>C63/'Exchange Rates'!$D$9</f>
        <v>8.1782608695652179</v>
      </c>
      <c r="E63" s="43">
        <f t="shared" si="0"/>
        <v>2547.9000000000042</v>
      </c>
      <c r="F63" s="33">
        <f t="shared" si="3"/>
        <v>1758.0510000000027</v>
      </c>
      <c r="G63" s="32">
        <v>1069.4121649848501</v>
      </c>
      <c r="H63" s="28">
        <v>311.54545454545502</v>
      </c>
      <c r="I63" s="34">
        <f t="shared" si="4"/>
        <v>3.4326039728139284</v>
      </c>
      <c r="J63" s="31">
        <f t="shared" si="1"/>
        <v>0.80207761131724142</v>
      </c>
      <c r="K63" s="48">
        <f t="shared" si="2"/>
        <v>-1.3825238607007049</v>
      </c>
    </row>
    <row r="64" spans="1:13" x14ac:dyDescent="0.25">
      <c r="A64" s="28" t="s">
        <v>263</v>
      </c>
      <c r="B64" s="32">
        <v>18.420979020979001</v>
      </c>
      <c r="C64" s="24">
        <v>5.9509999999999996</v>
      </c>
      <c r="D64" s="43">
        <f>C64/'Exchange Rates'!$D$9</f>
        <v>8.6246376811594203</v>
      </c>
      <c r="E64" s="43">
        <f t="shared" si="0"/>
        <v>2872.1249721293202</v>
      </c>
      <c r="F64" s="33">
        <f t="shared" si="3"/>
        <v>1981.7662307692308</v>
      </c>
      <c r="G64" s="32">
        <v>1119.8495304568801</v>
      </c>
      <c r="H64" s="28">
        <v>333.01398601398603</v>
      </c>
      <c r="I64" s="34">
        <f t="shared" si="4"/>
        <v>3.362770266381089</v>
      </c>
      <c r="J64" s="31">
        <f t="shared" si="1"/>
        <v>0.81744888463575416</v>
      </c>
      <c r="K64" s="48">
        <f t="shared" si="2"/>
        <v>-1.5647418639873347</v>
      </c>
    </row>
    <row r="65" spans="1:11" x14ac:dyDescent="0.25">
      <c r="A65" s="28" t="s">
        <v>264</v>
      </c>
      <c r="B65" s="32">
        <v>19.498776223776201</v>
      </c>
      <c r="C65" s="24">
        <v>6.2590000000000003</v>
      </c>
      <c r="D65" s="43">
        <f>C65/'Exchange Rates'!$D$9</f>
        <v>9.0710144927536245</v>
      </c>
      <c r="E65" s="43">
        <f t="shared" si="0"/>
        <v>3215.5160535117111</v>
      </c>
      <c r="F65" s="33">
        <f t="shared" si="3"/>
        <v>2218.7060769230802</v>
      </c>
      <c r="G65" s="32">
        <v>1170.2868959289001</v>
      </c>
      <c r="H65" s="28">
        <v>354.48251748251801</v>
      </c>
      <c r="I65" s="34">
        <f t="shared" si="4"/>
        <v>3.3013952401379432</v>
      </c>
      <c r="J65" s="31">
        <f t="shared" si="1"/>
        <v>0.83068705429254974</v>
      </c>
      <c r="K65" s="48">
        <f t="shared" si="2"/>
        <v>-1.7476305722106174</v>
      </c>
    </row>
    <row r="66" spans="1:11" x14ac:dyDescent="0.25">
      <c r="A66" s="28" t="s">
        <v>265</v>
      </c>
      <c r="B66" s="32">
        <v>20.5765734265734</v>
      </c>
      <c r="C66" s="24">
        <v>6.5670000000000002</v>
      </c>
      <c r="D66" s="43">
        <f>C66/'Exchange Rates'!$D$9</f>
        <v>9.5173913043478269</v>
      </c>
      <c r="E66" s="43">
        <f t="shared" si="0"/>
        <v>3578.0732441471582</v>
      </c>
      <c r="F66" s="33">
        <f t="shared" si="3"/>
        <v>2468.8705384615391</v>
      </c>
      <c r="G66" s="32">
        <v>1220.7242614009299</v>
      </c>
      <c r="H66" s="28">
        <v>375.95104895104902</v>
      </c>
      <c r="I66" s="34">
        <f t="shared" si="4"/>
        <v>3.2470298056273683</v>
      </c>
      <c r="J66" s="31">
        <f t="shared" si="1"/>
        <v>0.84219773922931096</v>
      </c>
      <c r="K66" s="48">
        <f t="shared" si="2"/>
        <v>-1.9311068496671662</v>
      </c>
    </row>
    <row r="67" spans="1:11" x14ac:dyDescent="0.25">
      <c r="A67" s="28" t="s">
        <v>266</v>
      </c>
      <c r="B67" s="32">
        <v>21.6543706293706</v>
      </c>
      <c r="C67" s="24">
        <v>6.875</v>
      </c>
      <c r="D67" s="43">
        <f>C67/'Exchange Rates'!$D$9</f>
        <v>9.9637681159420293</v>
      </c>
      <c r="E67" s="43">
        <f t="shared" ref="E67:E130" si="5">D67*H67</f>
        <v>3959.7965440356802</v>
      </c>
      <c r="F67" s="33">
        <f t="shared" si="3"/>
        <v>2732.2596153846193</v>
      </c>
      <c r="G67" s="32">
        <v>1271.1616268729599</v>
      </c>
      <c r="H67" s="28">
        <v>397.419580419581</v>
      </c>
      <c r="I67" s="34">
        <f t="shared" si="4"/>
        <v>3.1985379923427883</v>
      </c>
      <c r="J67" s="31">
        <f t="shared" ref="J67:J130" si="6">(B67-I67)/B67</f>
        <v>0.8522913435311531</v>
      </c>
      <c r="K67" s="48">
        <f t="shared" ref="K67:K130" si="7">(I67-D67)/I67</f>
        <v>-2.1151007553435397</v>
      </c>
    </row>
    <row r="68" spans="1:11" x14ac:dyDescent="0.25">
      <c r="A68" s="28" t="s">
        <v>267</v>
      </c>
      <c r="B68" s="32">
        <v>22.7321678321678</v>
      </c>
      <c r="C68" s="24">
        <v>7.1829999999999998</v>
      </c>
      <c r="D68" s="43">
        <f>C68/'Exchange Rates'!$D$9</f>
        <v>10.410144927536232</v>
      </c>
      <c r="E68" s="43">
        <f t="shared" si="5"/>
        <v>4360.6859531772589</v>
      </c>
      <c r="F68" s="33">
        <f t="shared" ref="F68:F131" si="8">C68*H68</f>
        <v>3008.8733076923086</v>
      </c>
      <c r="G68" s="32">
        <v>1321.5989923449899</v>
      </c>
      <c r="H68" s="28">
        <v>418.88811188811201</v>
      </c>
      <c r="I68" s="34">
        <f t="shared" ref="I68:I131" si="9">G68/H68</f>
        <v>3.1550167093259462</v>
      </c>
      <c r="J68" s="31">
        <f t="shared" si="6"/>
        <v>0.86120915820173782</v>
      </c>
      <c r="K68" s="48">
        <f t="shared" si="7"/>
        <v>-2.2995530251122847</v>
      </c>
    </row>
    <row r="69" spans="1:11" x14ac:dyDescent="0.25">
      <c r="A69" s="28" t="s">
        <v>268</v>
      </c>
      <c r="B69" s="32">
        <v>23.809965034965</v>
      </c>
      <c r="C69" s="24">
        <v>7.4909999999999997</v>
      </c>
      <c r="D69" s="43">
        <f>C69/'Exchange Rates'!$D$9</f>
        <v>10.856521739130436</v>
      </c>
      <c r="E69" s="43">
        <f t="shared" si="5"/>
        <v>4780.7414715719133</v>
      </c>
      <c r="F69" s="33">
        <f t="shared" si="8"/>
        <v>3298.71161538462</v>
      </c>
      <c r="G69" s="32">
        <v>1372.03635781702</v>
      </c>
      <c r="H69" s="28">
        <v>440.35664335664399</v>
      </c>
      <c r="I69" s="34">
        <f t="shared" si="9"/>
        <v>3.1157389777490208</v>
      </c>
      <c r="J69" s="31">
        <f t="shared" si="6"/>
        <v>0.86914138793679241</v>
      </c>
      <c r="K69" s="48">
        <f t="shared" si="7"/>
        <v>-2.4844131092694348</v>
      </c>
    </row>
    <row r="70" spans="1:11" x14ac:dyDescent="0.25">
      <c r="A70" s="28" t="s">
        <v>269</v>
      </c>
      <c r="B70" s="32">
        <v>24.8877622377622</v>
      </c>
      <c r="C70" s="24">
        <v>7.7990000000000004</v>
      </c>
      <c r="D70" s="43">
        <f>C70/'Exchange Rates'!$D$9</f>
        <v>11.302898550724638</v>
      </c>
      <c r="E70" s="43">
        <f t="shared" si="5"/>
        <v>5219.9630992196235</v>
      </c>
      <c r="F70" s="33">
        <f t="shared" si="8"/>
        <v>3601.77453846154</v>
      </c>
      <c r="G70" s="32">
        <v>1422.47372328904</v>
      </c>
      <c r="H70" s="28">
        <v>461.825174825175</v>
      </c>
      <c r="I70" s="34">
        <f t="shared" si="9"/>
        <v>3.0801129969311889</v>
      </c>
      <c r="J70" s="31">
        <f t="shared" si="6"/>
        <v>0.87623985766555845</v>
      </c>
      <c r="K70" s="48">
        <f t="shared" si="7"/>
        <v>-2.6696376275760221</v>
      </c>
    </row>
    <row r="71" spans="1:11" x14ac:dyDescent="0.25">
      <c r="A71" s="28" t="s">
        <v>270</v>
      </c>
      <c r="B71" s="32">
        <v>25.965559440559499</v>
      </c>
      <c r="C71" s="24">
        <v>8.1069999999999993</v>
      </c>
      <c r="D71" s="43">
        <f>C71/'Exchange Rates'!$D$9</f>
        <v>11.749275362318841</v>
      </c>
      <c r="E71" s="43">
        <f t="shared" si="5"/>
        <v>5678.3508361203976</v>
      </c>
      <c r="F71" s="33">
        <f t="shared" si="8"/>
        <v>3918.0620769230741</v>
      </c>
      <c r="G71" s="32">
        <v>1472.91108876107</v>
      </c>
      <c r="H71" s="28">
        <v>483.29370629370601</v>
      </c>
      <c r="I71" s="34">
        <f t="shared" si="9"/>
        <v>3.0476521203981006</v>
      </c>
      <c r="J71" s="31">
        <f t="shared" si="6"/>
        <v>0.88262713432480422</v>
      </c>
      <c r="K71" s="48">
        <f t="shared" si="7"/>
        <v>-2.8551891417266111</v>
      </c>
    </row>
    <row r="72" spans="1:11" x14ac:dyDescent="0.25">
      <c r="A72" s="28" t="s">
        <v>271</v>
      </c>
      <c r="B72" s="32">
        <v>27.043356643356699</v>
      </c>
      <c r="C72" s="24">
        <v>8.4149999999999991</v>
      </c>
      <c r="D72" s="43">
        <f>C72/'Exchange Rates'!$D$9</f>
        <v>12.195652173913043</v>
      </c>
      <c r="E72" s="43">
        <f t="shared" si="5"/>
        <v>6155.9046822742503</v>
      </c>
      <c r="F72" s="33">
        <f t="shared" si="8"/>
        <v>4247.5742307692326</v>
      </c>
      <c r="G72" s="32">
        <v>1523.3484542331</v>
      </c>
      <c r="H72" s="28">
        <v>504.76223776223799</v>
      </c>
      <c r="I72" s="34">
        <f t="shared" si="9"/>
        <v>3.0179524938049238</v>
      </c>
      <c r="J72" s="31">
        <f t="shared" si="6"/>
        <v>0.88840318405717233</v>
      </c>
      <c r="K72" s="48">
        <f t="shared" si="7"/>
        <v>-3.0410351716760169</v>
      </c>
    </row>
    <row r="73" spans="1:11" x14ac:dyDescent="0.25">
      <c r="A73" s="28" t="s">
        <v>272</v>
      </c>
      <c r="B73" s="32">
        <v>28.121153846153899</v>
      </c>
      <c r="C73" s="24">
        <v>8.7230000000000008</v>
      </c>
      <c r="D73" s="43">
        <f>C73/'Exchange Rates'!$D$9</f>
        <v>12.642028985507249</v>
      </c>
      <c r="E73" s="43">
        <f t="shared" si="5"/>
        <v>6652.6246376811587</v>
      </c>
      <c r="F73" s="33">
        <f t="shared" si="8"/>
        <v>4590.3109999999988</v>
      </c>
      <c r="G73" s="32">
        <v>1573.7858197051301</v>
      </c>
      <c r="H73" s="28">
        <v>526.23076923076906</v>
      </c>
      <c r="I73" s="34">
        <f t="shared" si="9"/>
        <v>2.9906761666666712</v>
      </c>
      <c r="J73" s="31">
        <f t="shared" si="6"/>
        <v>0.89365030385921729</v>
      </c>
      <c r="K73" s="48">
        <f t="shared" si="7"/>
        <v>-3.2271474011168926</v>
      </c>
    </row>
    <row r="74" spans="1:11" x14ac:dyDescent="0.25">
      <c r="A74" s="28" t="s">
        <v>273</v>
      </c>
      <c r="B74" s="32">
        <v>29.198951048951098</v>
      </c>
      <c r="C74" s="24">
        <v>9.0310000000000006</v>
      </c>
      <c r="D74" s="43">
        <f>C74/'Exchange Rates'!$D$9</f>
        <v>13.088405797101451</v>
      </c>
      <c r="E74" s="43">
        <f t="shared" si="5"/>
        <v>7168.5107023411429</v>
      </c>
      <c r="F74" s="33">
        <f t="shared" si="8"/>
        <v>4946.2723846153876</v>
      </c>
      <c r="G74" s="32">
        <v>1624.2231851771501</v>
      </c>
      <c r="H74" s="28">
        <v>547.69930069930103</v>
      </c>
      <c r="I74" s="34">
        <f t="shared" si="9"/>
        <v>2.965538175972374</v>
      </c>
      <c r="J74" s="31">
        <f t="shared" si="6"/>
        <v>0.89843682497358401</v>
      </c>
      <c r="K74" s="48">
        <f t="shared" si="7"/>
        <v>-3.4135010309924194</v>
      </c>
    </row>
    <row r="75" spans="1:11" x14ac:dyDescent="0.25">
      <c r="A75" s="28" t="s">
        <v>262</v>
      </c>
      <c r="B75" s="32">
        <v>30.276748251748302</v>
      </c>
      <c r="C75" s="24">
        <v>9.3390000000000004</v>
      </c>
      <c r="D75" s="43">
        <f>C75/'Exchange Rates'!$D$9</f>
        <v>13.534782608695654</v>
      </c>
      <c r="E75" s="43">
        <f t="shared" si="5"/>
        <v>7703.5628762541792</v>
      </c>
      <c r="F75" s="33">
        <f t="shared" si="8"/>
        <v>5315.4583846153828</v>
      </c>
      <c r="G75" s="32">
        <v>1674.6605506491801</v>
      </c>
      <c r="H75" s="28">
        <v>569.16783216783199</v>
      </c>
      <c r="I75" s="34">
        <f t="shared" si="9"/>
        <v>2.9422965529706335</v>
      </c>
      <c r="J75" s="31">
        <f t="shared" si="6"/>
        <v>0.90281992872861661</v>
      </c>
      <c r="K75" s="48">
        <f t="shared" si="7"/>
        <v>-3.600074249834035</v>
      </c>
    </row>
    <row r="76" spans="1:11" x14ac:dyDescent="0.25">
      <c r="A76" s="28" t="s">
        <v>263</v>
      </c>
      <c r="B76" s="32">
        <v>31.354545454545502</v>
      </c>
      <c r="C76" s="24">
        <v>9.6470000000000002</v>
      </c>
      <c r="D76" s="43">
        <f>C76/'Exchange Rates'!$D$9</f>
        <v>13.981159420289856</v>
      </c>
      <c r="E76" s="43">
        <f t="shared" si="5"/>
        <v>8257.7811594202958</v>
      </c>
      <c r="F76" s="33">
        <f t="shared" si="8"/>
        <v>5697.8690000000033</v>
      </c>
      <c r="G76" s="32">
        <v>1725.0979161212099</v>
      </c>
      <c r="H76" s="28">
        <v>590.63636363636397</v>
      </c>
      <c r="I76" s="34">
        <f t="shared" si="9"/>
        <v>2.9207445093632907</v>
      </c>
      <c r="J76" s="31">
        <f t="shared" si="6"/>
        <v>0.90684781211076781</v>
      </c>
      <c r="K76" s="48">
        <f t="shared" si="7"/>
        <v>-3.7868477970151821</v>
      </c>
    </row>
    <row r="77" spans="1:11" x14ac:dyDescent="0.25">
      <c r="A77" s="28" t="s">
        <v>264</v>
      </c>
      <c r="B77" s="32">
        <v>32.432342657342701</v>
      </c>
      <c r="C77" s="24">
        <v>9.9550000000000001</v>
      </c>
      <c r="D77" s="43">
        <f>C77/'Exchange Rates'!$D$9</f>
        <v>14.427536231884059</v>
      </c>
      <c r="E77" s="43">
        <f t="shared" si="5"/>
        <v>8831.1655518394637</v>
      </c>
      <c r="F77" s="33">
        <f t="shared" si="8"/>
        <v>6093.5042307692302</v>
      </c>
      <c r="G77" s="32">
        <v>1775.5352815932399</v>
      </c>
      <c r="H77" s="28">
        <v>612.10489510489504</v>
      </c>
      <c r="I77" s="34">
        <f t="shared" si="9"/>
        <v>2.9007042678346338</v>
      </c>
      <c r="J77" s="31">
        <f t="shared" si="6"/>
        <v>0.91056137083646926</v>
      </c>
      <c r="K77" s="48">
        <f t="shared" si="7"/>
        <v>-3.9738046004442111</v>
      </c>
    </row>
    <row r="78" spans="1:11" x14ac:dyDescent="0.25">
      <c r="A78" s="28" t="s">
        <v>265</v>
      </c>
      <c r="B78" s="32">
        <v>33.510139860139901</v>
      </c>
      <c r="C78" s="24">
        <v>10.263</v>
      </c>
      <c r="D78" s="43">
        <f>C78/'Exchange Rates'!$D$9</f>
        <v>14.873913043478263</v>
      </c>
      <c r="E78" s="43">
        <f t="shared" si="5"/>
        <v>9423.7160535117127</v>
      </c>
      <c r="F78" s="33">
        <f t="shared" si="8"/>
        <v>6502.3640769230815</v>
      </c>
      <c r="G78" s="32">
        <v>1825.9726470652599</v>
      </c>
      <c r="H78" s="28">
        <v>633.57342657342701</v>
      </c>
      <c r="I78" s="34">
        <f t="shared" si="9"/>
        <v>2.8820221468894602</v>
      </c>
      <c r="J78" s="31">
        <f t="shared" si="6"/>
        <v>0.91399552019424402</v>
      </c>
      <c r="K78" s="48">
        <f t="shared" si="7"/>
        <v>-4.1609294743038454</v>
      </c>
    </row>
    <row r="79" spans="1:11" x14ac:dyDescent="0.25">
      <c r="A79" s="28" t="s">
        <v>266</v>
      </c>
      <c r="B79" s="32">
        <v>34.587937062937101</v>
      </c>
      <c r="C79" s="24">
        <v>10.571</v>
      </c>
      <c r="D79" s="43">
        <f>C79/'Exchange Rates'!$D$9</f>
        <v>15.320289855072465</v>
      </c>
      <c r="E79" s="43">
        <f t="shared" si="5"/>
        <v>10035.432664437012</v>
      </c>
      <c r="F79" s="33">
        <f t="shared" si="8"/>
        <v>6924.4485384615373</v>
      </c>
      <c r="G79" s="32">
        <v>1876.41001253729</v>
      </c>
      <c r="H79" s="28">
        <v>655.04195804195797</v>
      </c>
      <c r="I79" s="34">
        <f t="shared" si="9"/>
        <v>2.8645646122367916</v>
      </c>
      <c r="J79" s="31">
        <f t="shared" si="6"/>
        <v>0.91718024098909523</v>
      </c>
      <c r="K79" s="48">
        <f t="shared" si="7"/>
        <v>-4.3482088655384299</v>
      </c>
    </row>
    <row r="80" spans="1:11" x14ac:dyDescent="0.25">
      <c r="A80" s="28" t="s">
        <v>267</v>
      </c>
      <c r="B80" s="32">
        <v>35.665734265734301</v>
      </c>
      <c r="C80" s="24">
        <v>10.879</v>
      </c>
      <c r="D80" s="43">
        <f>C80/'Exchange Rates'!$D$9</f>
        <v>15.766666666666667</v>
      </c>
      <c r="E80" s="43">
        <f t="shared" si="5"/>
        <v>10666.315384615393</v>
      </c>
      <c r="F80" s="33">
        <f t="shared" si="8"/>
        <v>7359.7576153846194</v>
      </c>
      <c r="G80" s="32">
        <v>1926.84737800932</v>
      </c>
      <c r="H80" s="28">
        <v>676.51048951048995</v>
      </c>
      <c r="I80" s="34">
        <f t="shared" si="9"/>
        <v>2.8482150800108803</v>
      </c>
      <c r="J80" s="31">
        <f t="shared" si="6"/>
        <v>0.92014141475990052</v>
      </c>
      <c r="K80" s="48">
        <f t="shared" si="7"/>
        <v>-4.5356306401574278</v>
      </c>
    </row>
    <row r="81" spans="1:11" x14ac:dyDescent="0.25">
      <c r="A81" s="28" t="s">
        <v>268</v>
      </c>
      <c r="B81" s="32">
        <v>36.743531468531501</v>
      </c>
      <c r="C81" s="24">
        <v>11.186999999999999</v>
      </c>
      <c r="D81" s="43">
        <f>C81/'Exchange Rates'!$D$9</f>
        <v>16.213043478260872</v>
      </c>
      <c r="E81" s="43">
        <f t="shared" si="5"/>
        <v>11316.364214046826</v>
      </c>
      <c r="F81" s="33">
        <f t="shared" si="8"/>
        <v>7808.2913076923078</v>
      </c>
      <c r="G81" s="32">
        <v>1977.28474348135</v>
      </c>
      <c r="H81" s="28">
        <v>697.97902097902102</v>
      </c>
      <c r="I81" s="34">
        <f t="shared" si="9"/>
        <v>2.8328713099541436</v>
      </c>
      <c r="J81" s="31">
        <f t="shared" si="6"/>
        <v>0.92290149594411419</v>
      </c>
      <c r="K81" s="48">
        <f t="shared" si="7"/>
        <v>-4.7231839022448625</v>
      </c>
    </row>
    <row r="82" spans="1:11" x14ac:dyDescent="0.25">
      <c r="A82" s="28" t="s">
        <v>269</v>
      </c>
      <c r="B82" s="32">
        <v>37.8213286713287</v>
      </c>
      <c r="C82" s="24">
        <v>11.494999999999999</v>
      </c>
      <c r="D82" s="43">
        <f>C82/'Exchange Rates'!$D$9</f>
        <v>16.659420289855074</v>
      </c>
      <c r="E82" s="43">
        <f t="shared" si="5"/>
        <v>11985.579152731338</v>
      </c>
      <c r="F82" s="33">
        <f t="shared" si="8"/>
        <v>8270.0496153846216</v>
      </c>
      <c r="G82" s="32">
        <v>2027.72210895338</v>
      </c>
      <c r="H82" s="28">
        <v>719.44755244755299</v>
      </c>
      <c r="I82" s="34">
        <f t="shared" si="9"/>
        <v>2.8184432653291971</v>
      </c>
      <c r="J82" s="31">
        <f t="shared" si="6"/>
        <v>0.92548005677373846</v>
      </c>
      <c r="K82" s="48">
        <f t="shared" si="7"/>
        <v>-4.9108588399806719</v>
      </c>
    </row>
    <row r="83" spans="1:11" x14ac:dyDescent="0.25">
      <c r="A83" s="28" t="s">
        <v>270</v>
      </c>
      <c r="B83" s="32">
        <v>38.8991258741259</v>
      </c>
      <c r="C83" s="24">
        <v>11.803000000000001</v>
      </c>
      <c r="D83" s="43">
        <f>C83/'Exchange Rates'!$D$9</f>
        <v>17.105797101449276</v>
      </c>
      <c r="E83" s="43">
        <f t="shared" si="5"/>
        <v>12673.960200668898</v>
      </c>
      <c r="F83" s="33">
        <f t="shared" si="8"/>
        <v>8745.0325384615389</v>
      </c>
      <c r="G83" s="32">
        <v>2078.1594744253998</v>
      </c>
      <c r="H83" s="28">
        <v>740.91608391608395</v>
      </c>
      <c r="I83" s="34">
        <f t="shared" si="9"/>
        <v>2.8048513448936978</v>
      </c>
      <c r="J83" s="31">
        <f t="shared" si="6"/>
        <v>0.92789423202027865</v>
      </c>
      <c r="K83" s="48">
        <f t="shared" si="7"/>
        <v>-5.0986465940844985</v>
      </c>
    </row>
    <row r="84" spans="1:11" x14ac:dyDescent="0.25">
      <c r="A84" s="28" t="s">
        <v>271</v>
      </c>
      <c r="B84" s="32">
        <v>39.9769230769231</v>
      </c>
      <c r="C84" s="24">
        <v>12.111000000000001</v>
      </c>
      <c r="D84" s="43">
        <f>C84/'Exchange Rates'!$D$9</f>
        <v>17.552173913043479</v>
      </c>
      <c r="E84" s="43">
        <f t="shared" si="5"/>
        <v>13381.507357859544</v>
      </c>
      <c r="F84" s="33">
        <f t="shared" si="8"/>
        <v>9233.2400769230862</v>
      </c>
      <c r="G84" s="32">
        <v>2128.5968398974301</v>
      </c>
      <c r="H84" s="28">
        <v>762.38461538461604</v>
      </c>
      <c r="I84" s="34">
        <f t="shared" si="9"/>
        <v>2.7920249135976762</v>
      </c>
      <c r="J84" s="31">
        <f t="shared" si="6"/>
        <v>0.93015908432409122</v>
      </c>
      <c r="K84" s="48">
        <f t="shared" si="7"/>
        <v>-5.2865391449629104</v>
      </c>
    </row>
    <row r="85" spans="1:11" x14ac:dyDescent="0.25">
      <c r="A85" s="28" t="s">
        <v>272</v>
      </c>
      <c r="B85" s="32">
        <v>41.0547202797203</v>
      </c>
      <c r="C85" s="24">
        <v>12.419</v>
      </c>
      <c r="D85" s="43">
        <f>C85/'Exchange Rates'!$D$9</f>
        <v>17.998550724637685</v>
      </c>
      <c r="E85" s="43">
        <f t="shared" si="5"/>
        <v>14108.220624303238</v>
      </c>
      <c r="F85" s="33">
        <f t="shared" si="8"/>
        <v>9734.6722307692326</v>
      </c>
      <c r="G85" s="32">
        <v>2179.0342053694599</v>
      </c>
      <c r="H85" s="28">
        <v>783.853146853147</v>
      </c>
      <c r="I85" s="34">
        <f t="shared" si="9"/>
        <v>2.7799010747324289</v>
      </c>
      <c r="J85" s="31">
        <f t="shared" si="6"/>
        <v>0.93228790609722878</v>
      </c>
      <c r="K85" s="48">
        <f t="shared" si="7"/>
        <v>-5.474529215529758</v>
      </c>
    </row>
    <row r="86" spans="1:11" x14ac:dyDescent="0.25">
      <c r="A86" s="28" t="s">
        <v>273</v>
      </c>
      <c r="B86" s="32">
        <v>42.1325174825175</v>
      </c>
      <c r="C86" s="24">
        <v>12.727</v>
      </c>
      <c r="D86" s="43">
        <f>C86/'Exchange Rates'!$D$9</f>
        <v>18.444927536231887</v>
      </c>
      <c r="E86" s="43">
        <f t="shared" si="5"/>
        <v>14854.100000000015</v>
      </c>
      <c r="F86" s="33">
        <f t="shared" si="8"/>
        <v>10249.329000000009</v>
      </c>
      <c r="G86" s="32">
        <v>2229.4715708414901</v>
      </c>
      <c r="H86" s="28">
        <v>805.32167832167897</v>
      </c>
      <c r="I86" s="34">
        <f t="shared" si="9"/>
        <v>2.7684236384742476</v>
      </c>
      <c r="J86" s="31">
        <f t="shared" si="6"/>
        <v>0.93429247042683894</v>
      </c>
      <c r="K86" s="48">
        <f t="shared" si="7"/>
        <v>-5.662610187217366</v>
      </c>
    </row>
    <row r="87" spans="1:11" x14ac:dyDescent="0.25">
      <c r="A87" s="28" t="s">
        <v>262</v>
      </c>
      <c r="B87" s="32">
        <v>43.2103146853147</v>
      </c>
      <c r="C87" s="24">
        <v>13.035</v>
      </c>
      <c r="D87" s="43">
        <f>C87/'Exchange Rates'!$D$9</f>
        <v>18.89130434782609</v>
      </c>
      <c r="E87" s="43">
        <f t="shared" si="5"/>
        <v>15619.14548494984</v>
      </c>
      <c r="F87" s="33">
        <f t="shared" si="8"/>
        <v>10777.210384615388</v>
      </c>
      <c r="G87" s="32">
        <v>2279.9089363135199</v>
      </c>
      <c r="H87" s="28">
        <v>826.79020979021004</v>
      </c>
      <c r="I87" s="34">
        <f t="shared" si="9"/>
        <v>2.7575422511256207</v>
      </c>
      <c r="J87" s="31">
        <f t="shared" si="6"/>
        <v>0.93618324070982084</v>
      </c>
      <c r="K87" s="48">
        <f t="shared" si="7"/>
        <v>-5.8507760271360176</v>
      </c>
    </row>
    <row r="88" spans="1:11" x14ac:dyDescent="0.25">
      <c r="A88" s="28" t="s">
        <v>263</v>
      </c>
      <c r="B88" s="32">
        <v>44.288111888111899</v>
      </c>
      <c r="C88" s="24">
        <v>13.343</v>
      </c>
      <c r="D88" s="43">
        <f>C88/'Exchange Rates'!$D$9</f>
        <v>19.337681159420292</v>
      </c>
      <c r="E88" s="43">
        <f t="shared" si="5"/>
        <v>16403.357079152749</v>
      </c>
      <c r="F88" s="33">
        <f t="shared" si="8"/>
        <v>11318.316384615395</v>
      </c>
      <c r="G88" s="32">
        <v>2330.3463017855402</v>
      </c>
      <c r="H88" s="28">
        <v>848.25874125874202</v>
      </c>
      <c r="I88" s="34">
        <f t="shared" si="9"/>
        <v>2.7472116565842981</v>
      </c>
      <c r="J88" s="31">
        <f t="shared" si="6"/>
        <v>0.93796954669179011</v>
      </c>
      <c r="K88" s="48">
        <f t="shared" si="7"/>
        <v>-6.0390212246927817</v>
      </c>
    </row>
    <row r="89" spans="1:11" x14ac:dyDescent="0.25">
      <c r="A89" s="28" t="s">
        <v>264</v>
      </c>
      <c r="B89" s="32">
        <v>45.365909090909099</v>
      </c>
      <c r="C89" s="24">
        <v>13.651</v>
      </c>
      <c r="D89" s="43">
        <f>C89/'Exchange Rates'!$D$9</f>
        <v>19.784057971014494</v>
      </c>
      <c r="E89" s="43">
        <f t="shared" si="5"/>
        <v>17206.734782608703</v>
      </c>
      <c r="F89" s="33">
        <f t="shared" si="8"/>
        <v>11872.647000000003</v>
      </c>
      <c r="G89" s="32">
        <v>2380.78366725757</v>
      </c>
      <c r="H89" s="28">
        <v>869.72727272727298</v>
      </c>
      <c r="I89" s="34">
        <f t="shared" si="9"/>
        <v>2.7373910671927733</v>
      </c>
      <c r="J89" s="31">
        <f t="shared" si="6"/>
        <v>0.93965973300111116</v>
      </c>
      <c r="K89" s="48">
        <f t="shared" si="7"/>
        <v>-6.2273407362665489</v>
      </c>
    </row>
    <row r="90" spans="1:11" x14ac:dyDescent="0.25">
      <c r="A90" s="28" t="s">
        <v>265</v>
      </c>
      <c r="B90" s="32">
        <v>46.443706293706299</v>
      </c>
      <c r="C90" s="24">
        <v>13.959</v>
      </c>
      <c r="D90" s="43">
        <f>C90/'Exchange Rates'!$D$9</f>
        <v>20.230434782608697</v>
      </c>
      <c r="E90" s="43">
        <f t="shared" si="5"/>
        <v>18029.278595317723</v>
      </c>
      <c r="F90" s="33">
        <f t="shared" si="8"/>
        <v>12440.202230769228</v>
      </c>
      <c r="G90" s="32">
        <v>2431.2210327296002</v>
      </c>
      <c r="H90" s="28">
        <v>891.19580419580404</v>
      </c>
      <c r="I90" s="34">
        <f t="shared" si="9"/>
        <v>2.7280436255234415</v>
      </c>
      <c r="J90" s="31">
        <f t="shared" si="6"/>
        <v>0.94126128504319806</v>
      </c>
      <c r="K90" s="48">
        <f t="shared" si="7"/>
        <v>-6.4157299367699796</v>
      </c>
    </row>
    <row r="91" spans="1:11" x14ac:dyDescent="0.25">
      <c r="A91" s="28" t="s">
        <v>266</v>
      </c>
      <c r="B91" s="32">
        <v>47.521503496503499</v>
      </c>
      <c r="C91" s="24">
        <v>14.266999999999999</v>
      </c>
      <c r="D91" s="43">
        <f>C91/'Exchange Rates'!$D$9</f>
        <v>20.676811594202899</v>
      </c>
      <c r="E91" s="43">
        <f t="shared" si="5"/>
        <v>18870.988517279831</v>
      </c>
      <c r="F91" s="33">
        <f t="shared" si="8"/>
        <v>13020.982076923081</v>
      </c>
      <c r="G91" s="32">
        <v>2481.65839820163</v>
      </c>
      <c r="H91" s="28">
        <v>912.66433566433602</v>
      </c>
      <c r="I91" s="34">
        <f t="shared" si="9"/>
        <v>2.7191359421262034</v>
      </c>
      <c r="J91" s="31">
        <f t="shared" si="6"/>
        <v>0.94278093616448255</v>
      </c>
      <c r="K91" s="48">
        <f t="shared" si="7"/>
        <v>-6.6041845771178531</v>
      </c>
    </row>
    <row r="92" spans="1:11" x14ac:dyDescent="0.25">
      <c r="A92" s="28" t="s">
        <v>267</v>
      </c>
      <c r="B92" s="32">
        <v>48.599300699300699</v>
      </c>
      <c r="C92" s="24">
        <v>14.574999999999999</v>
      </c>
      <c r="D92" s="43">
        <f>C92/'Exchange Rates'!$D$9</f>
        <v>21.123188405797102</v>
      </c>
      <c r="E92" s="43">
        <f t="shared" si="5"/>
        <v>19731.864548494981</v>
      </c>
      <c r="F92" s="33">
        <f t="shared" si="8"/>
        <v>13614.986538461535</v>
      </c>
      <c r="G92" s="32">
        <v>2532.0957636736598</v>
      </c>
      <c r="H92" s="28">
        <v>934.13286713286698</v>
      </c>
      <c r="I92" s="34">
        <f t="shared" si="9"/>
        <v>2.7106376970177899</v>
      </c>
      <c r="J92" s="31">
        <f t="shared" si="6"/>
        <v>0.94422475924521299</v>
      </c>
      <c r="K92" s="48">
        <f t="shared" si="7"/>
        <v>-6.7927007467787268</v>
      </c>
    </row>
    <row r="93" spans="1:11" x14ac:dyDescent="0.25">
      <c r="A93" s="28" t="s">
        <v>268</v>
      </c>
      <c r="B93" s="32">
        <v>49.677097902097898</v>
      </c>
      <c r="C93" s="24">
        <v>14.882999999999999</v>
      </c>
      <c r="D93" s="43">
        <f>C93/'Exchange Rates'!$D$9</f>
        <v>21.569565217391304</v>
      </c>
      <c r="E93" s="43">
        <f t="shared" si="5"/>
        <v>20611.906688963219</v>
      </c>
      <c r="F93" s="33">
        <f t="shared" si="8"/>
        <v>14222.215615384619</v>
      </c>
      <c r="G93" s="32">
        <v>2582.53312914568</v>
      </c>
      <c r="H93" s="28">
        <v>955.60139860139896</v>
      </c>
      <c r="I93" s="34">
        <f t="shared" si="9"/>
        <v>2.7025212948886734</v>
      </c>
      <c r="J93" s="31">
        <f t="shared" si="6"/>
        <v>0.94559824528770331</v>
      </c>
      <c r="K93" s="48">
        <f t="shared" si="7"/>
        <v>-6.9812748407149305</v>
      </c>
    </row>
    <row r="94" spans="1:11" x14ac:dyDescent="0.25">
      <c r="A94" s="28" t="s">
        <v>269</v>
      </c>
      <c r="B94" s="32">
        <v>50.754895104895098</v>
      </c>
      <c r="C94" s="24">
        <v>15.191000000000001</v>
      </c>
      <c r="D94" s="43">
        <f>C94/'Exchange Rates'!$D$9</f>
        <v>22.01594202898551</v>
      </c>
      <c r="E94" s="43">
        <f t="shared" si="5"/>
        <v>21511.114938684506</v>
      </c>
      <c r="F94" s="33">
        <f t="shared" si="8"/>
        <v>14842.669307692307</v>
      </c>
      <c r="G94" s="32">
        <v>2632.9704946177098</v>
      </c>
      <c r="H94" s="28">
        <v>977.06993006993002</v>
      </c>
      <c r="I94" s="34">
        <f t="shared" si="9"/>
        <v>2.6947615657655795</v>
      </c>
      <c r="J94" s="31">
        <f t="shared" si="6"/>
        <v>0.9469063710959047</v>
      </c>
      <c r="K94" s="48">
        <f t="shared" si="7"/>
        <v>-7.1699035301220801</v>
      </c>
    </row>
    <row r="95" spans="1:11" x14ac:dyDescent="0.25">
      <c r="A95" s="28" t="s">
        <v>270</v>
      </c>
      <c r="B95" s="32">
        <v>51.832692307692298</v>
      </c>
      <c r="C95" s="24">
        <v>15.499000000000001</v>
      </c>
      <c r="D95" s="43">
        <f>C95/'Exchange Rates'!$D$9</f>
        <v>22.462318840579712</v>
      </c>
      <c r="E95" s="43">
        <f t="shared" si="5"/>
        <v>22429.489297658874</v>
      </c>
      <c r="F95" s="33">
        <f t="shared" si="8"/>
        <v>15476.347615384622</v>
      </c>
      <c r="G95" s="32">
        <v>2683.4078600897401</v>
      </c>
      <c r="H95" s="28">
        <v>998.538461538462</v>
      </c>
      <c r="I95" s="34">
        <f t="shared" si="9"/>
        <v>2.6873355042883142</v>
      </c>
      <c r="J95" s="31">
        <f t="shared" si="6"/>
        <v>0.94815365776611427</v>
      </c>
      <c r="K95" s="48">
        <f t="shared" si="7"/>
        <v>-7.3585837364688853</v>
      </c>
    </row>
    <row r="96" spans="1:11" x14ac:dyDescent="0.25">
      <c r="A96" s="28" t="s">
        <v>271</v>
      </c>
      <c r="B96" s="32">
        <v>52.910489510489498</v>
      </c>
      <c r="C96" s="24">
        <v>15.807</v>
      </c>
      <c r="D96" s="43">
        <f>C96/'Exchange Rates'!$D$9</f>
        <v>22.908695652173915</v>
      </c>
      <c r="E96" s="43">
        <f t="shared" si="5"/>
        <v>23367.029765886222</v>
      </c>
      <c r="F96" s="33">
        <f t="shared" si="8"/>
        <v>16123.250538461491</v>
      </c>
      <c r="G96" s="32">
        <v>2733.8452255617699</v>
      </c>
      <c r="H96" s="28">
        <v>1020.00699300699</v>
      </c>
      <c r="I96" s="34">
        <f t="shared" si="9"/>
        <v>2.6802220419120548</v>
      </c>
      <c r="J96" s="31">
        <f t="shared" si="6"/>
        <v>0.94934422140659458</v>
      </c>
      <c r="K96" s="48">
        <f t="shared" si="7"/>
        <v>-7.5473126084102278</v>
      </c>
    </row>
    <row r="97" spans="1:11" x14ac:dyDescent="0.25">
      <c r="A97" s="28" t="s">
        <v>272</v>
      </c>
      <c r="B97" s="32">
        <v>53.988286713286698</v>
      </c>
      <c r="C97" s="24">
        <v>16.114999999999998</v>
      </c>
      <c r="D97" s="43">
        <f>C97/'Exchange Rates'!$D$9</f>
        <v>23.355072463768117</v>
      </c>
      <c r="E97" s="43">
        <f t="shared" si="5"/>
        <v>24323.736343366672</v>
      </c>
      <c r="F97" s="33">
        <f t="shared" si="8"/>
        <v>16783.378076923003</v>
      </c>
      <c r="G97" s="32">
        <v>2784.2825910338001</v>
      </c>
      <c r="H97" s="28">
        <v>1041.4755244755199</v>
      </c>
      <c r="I97" s="34">
        <f t="shared" si="9"/>
        <v>2.6734018472838774</v>
      </c>
      <c r="J97" s="31">
        <f t="shared" si="6"/>
        <v>0.95048181726007719</v>
      </c>
      <c r="K97" s="48">
        <f t="shared" si="7"/>
        <v>-7.7360875012098917</v>
      </c>
    </row>
    <row r="98" spans="1:11" x14ac:dyDescent="0.25">
      <c r="A98" s="28" t="s">
        <v>273</v>
      </c>
      <c r="B98" s="32">
        <v>55.066083916083898</v>
      </c>
      <c r="C98" s="24">
        <v>16.422999999999998</v>
      </c>
      <c r="D98" s="43">
        <f>C98/'Exchange Rates'!$D$9</f>
        <v>23.801449275362319</v>
      </c>
      <c r="E98" s="43">
        <f t="shared" si="5"/>
        <v>25299.60903010043</v>
      </c>
      <c r="F98" s="33">
        <f t="shared" si="8"/>
        <v>17456.730230769295</v>
      </c>
      <c r="G98" s="32">
        <v>2834.7199565058199</v>
      </c>
      <c r="H98" s="28">
        <v>1062.94405594406</v>
      </c>
      <c r="I98" s="34">
        <f t="shared" si="9"/>
        <v>2.6668571508103942</v>
      </c>
      <c r="J98" s="31">
        <f t="shared" si="6"/>
        <v>0.95156987820534944</v>
      </c>
      <c r="K98" s="48">
        <f t="shared" si="7"/>
        <v>-7.9249059583598722</v>
      </c>
    </row>
    <row r="99" spans="1:11" x14ac:dyDescent="0.25">
      <c r="A99" s="28" t="s">
        <v>262</v>
      </c>
      <c r="B99" s="32">
        <v>56.143881118881097</v>
      </c>
      <c r="C99" s="24">
        <v>16.731000000000002</v>
      </c>
      <c r="D99" s="43">
        <f>C99/'Exchange Rates'!$D$9</f>
        <v>24.247826086956525</v>
      </c>
      <c r="E99" s="43">
        <f t="shared" si="5"/>
        <v>26294.647826087024</v>
      </c>
      <c r="F99" s="33">
        <f t="shared" si="8"/>
        <v>18143.307000000044</v>
      </c>
      <c r="G99" s="32">
        <v>2885.1573219778502</v>
      </c>
      <c r="H99" s="28">
        <v>1084.41258741259</v>
      </c>
      <c r="I99" s="34">
        <f t="shared" si="9"/>
        <v>2.66057159006411</v>
      </c>
      <c r="J99" s="31">
        <f t="shared" si="6"/>
        <v>0.95261154845297358</v>
      </c>
      <c r="K99" s="48">
        <f t="shared" si="7"/>
        <v>-8.113765695127281</v>
      </c>
    </row>
    <row r="100" spans="1:11" x14ac:dyDescent="0.25">
      <c r="A100" s="28" t="s">
        <v>263</v>
      </c>
      <c r="B100" s="32">
        <v>57.221678321678297</v>
      </c>
      <c r="C100" s="24">
        <v>17.039000000000001</v>
      </c>
      <c r="D100" s="43">
        <f>C100/'Exchange Rates'!$D$9</f>
        <v>24.694202898550728</v>
      </c>
      <c r="E100" s="43">
        <f t="shared" si="5"/>
        <v>27308.852731326679</v>
      </c>
      <c r="F100" s="33">
        <f t="shared" si="8"/>
        <v>18843.108384615407</v>
      </c>
      <c r="G100" s="32">
        <v>2935.59468744988</v>
      </c>
      <c r="H100" s="28">
        <v>1105.8811188811201</v>
      </c>
      <c r="I100" s="34">
        <f t="shared" si="9"/>
        <v>2.6545300731962764</v>
      </c>
      <c r="J100" s="31">
        <f t="shared" si="6"/>
        <v>0.95360971311827791</v>
      </c>
      <c r="K100" s="48">
        <f t="shared" si="7"/>
        <v>-8.3026645837983821</v>
      </c>
    </row>
    <row r="101" spans="1:11" x14ac:dyDescent="0.25">
      <c r="A101" s="28" t="s">
        <v>264</v>
      </c>
      <c r="B101" s="32">
        <v>58.299475524475497</v>
      </c>
      <c r="C101" s="24">
        <v>17.347000000000001</v>
      </c>
      <c r="D101" s="43">
        <f>C101/'Exchange Rates'!$D$9</f>
        <v>25.14057971014493</v>
      </c>
      <c r="E101" s="43">
        <f t="shared" si="5"/>
        <v>28342.223745819389</v>
      </c>
      <c r="F101" s="33">
        <f t="shared" si="8"/>
        <v>19556.13438461538</v>
      </c>
      <c r="G101" s="32">
        <v>2986.0320529219098</v>
      </c>
      <c r="H101" s="28">
        <v>1127.3496503496499</v>
      </c>
      <c r="I101" s="34">
        <f t="shared" si="9"/>
        <v>2.6487186579565494</v>
      </c>
      <c r="J101" s="31">
        <f t="shared" si="6"/>
        <v>0.95456702424630635</v>
      </c>
      <c r="K101" s="48">
        <f t="shared" si="7"/>
        <v>-8.4916006404170332</v>
      </c>
    </row>
    <row r="102" spans="1:11" x14ac:dyDescent="0.25">
      <c r="A102" s="28" t="s">
        <v>265</v>
      </c>
      <c r="B102" s="32">
        <v>59.377272727272697</v>
      </c>
      <c r="C102" s="24">
        <v>17.655000000000001</v>
      </c>
      <c r="D102" s="43">
        <f>C102/'Exchange Rates'!$D$9</f>
        <v>25.586956521739133</v>
      </c>
      <c r="E102" s="43">
        <f t="shared" si="5"/>
        <v>29394.760869565427</v>
      </c>
      <c r="F102" s="33">
        <f t="shared" si="8"/>
        <v>20282.385000000144</v>
      </c>
      <c r="G102" s="32">
        <v>3036.46941839394</v>
      </c>
      <c r="H102" s="28">
        <v>1148.8181818181899</v>
      </c>
      <c r="I102" s="34">
        <f t="shared" si="9"/>
        <v>2.6431244442773685</v>
      </c>
      <c r="J102" s="31">
        <f t="shared" si="6"/>
        <v>0.95548592377394004</v>
      </c>
      <c r="K102" s="48">
        <f t="shared" si="7"/>
        <v>-8.6805720128454329</v>
      </c>
    </row>
    <row r="103" spans="1:11" x14ac:dyDescent="0.25">
      <c r="A103" s="28" t="s">
        <v>266</v>
      </c>
      <c r="B103" s="32">
        <v>60.455069930069897</v>
      </c>
      <c r="C103" s="24">
        <v>17.963000000000001</v>
      </c>
      <c r="D103" s="43">
        <f>C103/'Exchange Rates'!$D$9</f>
        <v>26.033333333333335</v>
      </c>
      <c r="E103" s="43">
        <f t="shared" si="5"/>
        <v>30466.464102564278</v>
      </c>
      <c r="F103" s="33">
        <f t="shared" si="8"/>
        <v>21021.860230769351</v>
      </c>
      <c r="G103" s="32">
        <v>3086.9067838659598</v>
      </c>
      <c r="H103" s="28">
        <v>1170.28671328672</v>
      </c>
      <c r="I103" s="34">
        <f t="shared" si="9"/>
        <v>2.6377354786815119</v>
      </c>
      <c r="J103" s="31">
        <f t="shared" si="6"/>
        <v>0.95636866384022623</v>
      </c>
      <c r="K103" s="48">
        <f t="shared" si="7"/>
        <v>-8.8695769699948279</v>
      </c>
    </row>
    <row r="104" spans="1:11" x14ac:dyDescent="0.25">
      <c r="A104" s="28" t="s">
        <v>267</v>
      </c>
      <c r="B104" s="32">
        <v>61.532867132867104</v>
      </c>
      <c r="C104" s="24">
        <v>18.271000000000001</v>
      </c>
      <c r="D104" s="43">
        <f>C104/'Exchange Rates'!$D$9</f>
        <v>26.479710144927541</v>
      </c>
      <c r="E104" s="43">
        <f t="shared" si="5"/>
        <v>31557.333444816199</v>
      </c>
      <c r="F104" s="33">
        <f t="shared" si="8"/>
        <v>21774.560076923175</v>
      </c>
      <c r="G104" s="32">
        <v>3137.3441493379901</v>
      </c>
      <c r="H104" s="28">
        <v>1191.75524475525</v>
      </c>
      <c r="I104" s="34">
        <f t="shared" si="9"/>
        <v>2.6325406690216031</v>
      </c>
      <c r="J104" s="31">
        <f t="shared" si="6"/>
        <v>0.95721732479428934</v>
      </c>
      <c r="K104" s="48">
        <f t="shared" si="7"/>
        <v>-9.0586138920956749</v>
      </c>
    </row>
    <row r="105" spans="1:11" x14ac:dyDescent="0.25">
      <c r="A105" s="28" t="s">
        <v>268</v>
      </c>
      <c r="B105" s="32">
        <v>62.610664335664303</v>
      </c>
      <c r="C105" s="24">
        <v>18.579000000000001</v>
      </c>
      <c r="D105" s="43">
        <f>C105/'Exchange Rates'!$D$9</f>
        <v>26.926086956521743</v>
      </c>
      <c r="E105" s="43">
        <f t="shared" si="5"/>
        <v>32667.368896321179</v>
      </c>
      <c r="F105" s="33">
        <f t="shared" si="8"/>
        <v>22540.484538461609</v>
      </c>
      <c r="G105" s="32">
        <v>3187.7815148100199</v>
      </c>
      <c r="H105" s="28">
        <v>1213.2237762237801</v>
      </c>
      <c r="I105" s="34">
        <f t="shared" si="9"/>
        <v>2.6275297082720797</v>
      </c>
      <c r="J105" s="31">
        <f t="shared" si="6"/>
        <v>0.95803383119869912</v>
      </c>
      <c r="K105" s="48">
        <f t="shared" si="7"/>
        <v>-9.2476812618910103</v>
      </c>
    </row>
    <row r="106" spans="1:11" x14ac:dyDescent="0.25">
      <c r="A106" s="28" t="s">
        <v>269</v>
      </c>
      <c r="B106" s="32">
        <v>63.688461538461503</v>
      </c>
      <c r="C106" s="24">
        <v>18.887</v>
      </c>
      <c r="D106" s="43">
        <f>C106/'Exchange Rates'!$D$9</f>
        <v>27.372463768115946</v>
      </c>
      <c r="E106" s="43">
        <f t="shared" si="5"/>
        <v>33796.570457079215</v>
      </c>
      <c r="F106" s="33">
        <f t="shared" si="8"/>
        <v>23319.633615384657</v>
      </c>
      <c r="G106" s="32">
        <v>3238.2188802820501</v>
      </c>
      <c r="H106" s="28">
        <v>1234.6923076923099</v>
      </c>
      <c r="I106" s="34">
        <f t="shared" si="9"/>
        <v>2.6226930062716702</v>
      </c>
      <c r="J106" s="31">
        <f t="shared" si="6"/>
        <v>0.95881996608305853</v>
      </c>
      <c r="K106" s="48">
        <f t="shared" si="7"/>
        <v>-9.4367776566528825</v>
      </c>
    </row>
    <row r="107" spans="1:11" x14ac:dyDescent="0.25">
      <c r="A107" s="28" t="s">
        <v>270</v>
      </c>
      <c r="B107" s="32">
        <v>64.766258741258795</v>
      </c>
      <c r="C107" s="24">
        <v>19.195</v>
      </c>
      <c r="D107" s="43">
        <f>C107/'Exchange Rates'!$D$9</f>
        <v>27.818840579710148</v>
      </c>
      <c r="E107" s="43">
        <f t="shared" si="5"/>
        <v>34944.938127090325</v>
      </c>
      <c r="F107" s="33">
        <f t="shared" si="8"/>
        <v>24112.007307692322</v>
      </c>
      <c r="G107" s="32">
        <v>3288.6562457540799</v>
      </c>
      <c r="H107" s="28">
        <v>1256.1608391608399</v>
      </c>
      <c r="I107" s="34">
        <f t="shared" si="9"/>
        <v>2.6180216284652045</v>
      </c>
      <c r="J107" s="31">
        <f t="shared" si="6"/>
        <v>0.95957738366632839</v>
      </c>
      <c r="K107" s="48">
        <f t="shared" si="7"/>
        <v>-9.6259017409335677</v>
      </c>
    </row>
    <row r="108" spans="1:11" x14ac:dyDescent="0.25">
      <c r="A108" s="28" t="s">
        <v>271</v>
      </c>
      <c r="B108" s="32">
        <v>65.844055944055995</v>
      </c>
      <c r="C108" s="24">
        <v>19.503</v>
      </c>
      <c r="D108" s="43">
        <f>C108/'Exchange Rates'!$D$9</f>
        <v>28.265217391304351</v>
      </c>
      <c r="E108" s="43">
        <f t="shared" si="5"/>
        <v>36112.471906354498</v>
      </c>
      <c r="F108" s="33">
        <f t="shared" si="8"/>
        <v>24917.605615384604</v>
      </c>
      <c r="G108" s="32">
        <v>3339.0936112261002</v>
      </c>
      <c r="H108" s="28">
        <v>1277.62937062937</v>
      </c>
      <c r="I108" s="34">
        <f t="shared" si="9"/>
        <v>2.6135072408215203</v>
      </c>
      <c r="J108" s="31">
        <f t="shared" si="6"/>
        <v>0.96030762073584786</v>
      </c>
      <c r="K108" s="48">
        <f t="shared" si="7"/>
        <v>-9.815052259973676</v>
      </c>
    </row>
    <row r="109" spans="1:11" x14ac:dyDescent="0.25">
      <c r="A109" s="28" t="s">
        <v>272</v>
      </c>
      <c r="B109" s="32">
        <v>66.921853146853195</v>
      </c>
      <c r="C109" s="24">
        <v>19.811</v>
      </c>
      <c r="D109" s="43">
        <f>C109/'Exchange Rates'!$D$9</f>
        <v>28.711594202898553</v>
      </c>
      <c r="E109" s="43">
        <f t="shared" si="5"/>
        <v>37299.171794872025</v>
      </c>
      <c r="F109" s="33">
        <f t="shared" si="8"/>
        <v>25736.428538461696</v>
      </c>
      <c r="G109" s="32">
        <v>3389.53097669813</v>
      </c>
      <c r="H109" s="28">
        <v>1299.09790209791</v>
      </c>
      <c r="I109" s="34">
        <f t="shared" si="9"/>
        <v>2.609142060213002</v>
      </c>
      <c r="J109" s="31">
        <f t="shared" si="6"/>
        <v>0.96101210684516603</v>
      </c>
      <c r="K109" s="48">
        <f t="shared" si="7"/>
        <v>-10.004228033698798</v>
      </c>
    </row>
    <row r="110" spans="1:11" x14ac:dyDescent="0.25">
      <c r="A110" s="28" t="s">
        <v>273</v>
      </c>
      <c r="B110" s="32">
        <v>67.999650349650395</v>
      </c>
      <c r="C110" s="24">
        <v>20.119</v>
      </c>
      <c r="D110" s="43">
        <f>C110/'Exchange Rates'!$D$9</f>
        <v>29.157971014492755</v>
      </c>
      <c r="E110" s="43">
        <f t="shared" si="5"/>
        <v>38505.037792642332</v>
      </c>
      <c r="F110" s="33">
        <f t="shared" si="8"/>
        <v>26568.476076923209</v>
      </c>
      <c r="G110" s="32">
        <v>3439.9683421701602</v>
      </c>
      <c r="H110" s="28">
        <v>1320.5664335664401</v>
      </c>
      <c r="I110" s="34">
        <f t="shared" si="9"/>
        <v>2.6049188096352514</v>
      </c>
      <c r="J110" s="31">
        <f t="shared" si="6"/>
        <v>0.96169217347087954</v>
      </c>
      <c r="K110" s="48">
        <f t="shared" si="7"/>
        <v>-10.193427951244109</v>
      </c>
    </row>
    <row r="111" spans="1:11" x14ac:dyDescent="0.25">
      <c r="A111" s="28" t="s">
        <v>262</v>
      </c>
      <c r="B111" s="32">
        <v>69.077447552447595</v>
      </c>
      <c r="C111" s="24">
        <v>20.427</v>
      </c>
      <c r="D111" s="43">
        <f>C111/'Exchange Rates'!$D$9</f>
        <v>29.604347826086958</v>
      </c>
      <c r="E111" s="43">
        <f t="shared" si="5"/>
        <v>39730.069899665701</v>
      </c>
      <c r="F111" s="33">
        <f t="shared" si="8"/>
        <v>27413.748230769328</v>
      </c>
      <c r="G111" s="32">
        <v>3490.40570764219</v>
      </c>
      <c r="H111" s="28">
        <v>1342.0349650349699</v>
      </c>
      <c r="I111" s="34">
        <f t="shared" si="9"/>
        <v>2.6008306777247339</v>
      </c>
      <c r="J111" s="31">
        <f t="shared" si="6"/>
        <v>0.9623490622500197</v>
      </c>
      <c r="K111" s="48">
        <f t="shared" si="7"/>
        <v>-10.382650965954277</v>
      </c>
    </row>
    <row r="112" spans="1:11" x14ac:dyDescent="0.25">
      <c r="A112" s="28" t="s">
        <v>263</v>
      </c>
      <c r="B112" s="32">
        <v>70.155244755244794</v>
      </c>
      <c r="C112" s="24">
        <v>20.734999999999999</v>
      </c>
      <c r="D112" s="43">
        <f>C112/'Exchange Rates'!$D$9</f>
        <v>30.05072463768116</v>
      </c>
      <c r="E112" s="43">
        <f t="shared" si="5"/>
        <v>40974.268115942134</v>
      </c>
      <c r="F112" s="33">
        <f t="shared" si="8"/>
        <v>28272.245000000072</v>
      </c>
      <c r="G112" s="32">
        <v>3540.8430731142198</v>
      </c>
      <c r="H112" s="28">
        <v>1363.5034965034999</v>
      </c>
      <c r="I112" s="34">
        <f t="shared" si="9"/>
        <v>2.5968712821009849</v>
      </c>
      <c r="J112" s="31">
        <f t="shared" si="6"/>
        <v>0.96298393240361624</v>
      </c>
      <c r="K112" s="48">
        <f t="shared" si="7"/>
        <v>-10.571896090810007</v>
      </c>
    </row>
    <row r="113" spans="1:11" x14ac:dyDescent="0.25">
      <c r="A113" s="28" t="s">
        <v>264</v>
      </c>
      <c r="B113" s="32">
        <v>71.233041958041994</v>
      </c>
      <c r="C113" s="24">
        <v>21.042999999999999</v>
      </c>
      <c r="D113" s="43">
        <f>C113/'Exchange Rates'!$D$9</f>
        <v>30.497101449275362</v>
      </c>
      <c r="E113" s="43">
        <f t="shared" si="5"/>
        <v>42237.632441471636</v>
      </c>
      <c r="F113" s="33">
        <f t="shared" si="8"/>
        <v>29143.966384615425</v>
      </c>
      <c r="G113" s="32">
        <v>3591.2804385862401</v>
      </c>
      <c r="H113" s="28">
        <v>1384.97202797203</v>
      </c>
      <c r="I113" s="34">
        <f t="shared" si="9"/>
        <v>2.5930346361181291</v>
      </c>
      <c r="J113" s="31">
        <f t="shared" si="6"/>
        <v>0.96359786743846354</v>
      </c>
      <c r="K113" s="48">
        <f t="shared" si="7"/>
        <v>-10.761162394240394</v>
      </c>
    </row>
    <row r="114" spans="1:11" x14ac:dyDescent="0.25">
      <c r="A114" s="28" t="s">
        <v>265</v>
      </c>
      <c r="B114" s="32">
        <v>72.310839160839194</v>
      </c>
      <c r="C114" s="24">
        <v>21.350999999999999</v>
      </c>
      <c r="D114" s="43">
        <f>C114/'Exchange Rates'!$D$9</f>
        <v>30.943478260869565</v>
      </c>
      <c r="E114" s="43">
        <f t="shared" si="5"/>
        <v>43520.162876254195</v>
      </c>
      <c r="F114" s="33">
        <f t="shared" si="8"/>
        <v>30028.912384615396</v>
      </c>
      <c r="G114" s="32">
        <v>3641.7178040582698</v>
      </c>
      <c r="H114" s="28">
        <v>1406.44055944056</v>
      </c>
      <c r="I114" s="34">
        <f t="shared" si="9"/>
        <v>2.5893151186615637</v>
      </c>
      <c r="J114" s="31">
        <f t="shared" si="6"/>
        <v>0.96419188120743271</v>
      </c>
      <c r="K114" s="48">
        <f t="shared" si="7"/>
        <v>-10.950448996283033</v>
      </c>
    </row>
    <row r="115" spans="1:11" x14ac:dyDescent="0.25">
      <c r="A115" s="28" t="s">
        <v>266</v>
      </c>
      <c r="B115" s="32">
        <v>73.388636363636394</v>
      </c>
      <c r="C115" s="24">
        <v>21.658999999999999</v>
      </c>
      <c r="D115" s="43">
        <f>C115/'Exchange Rates'!$D$9</f>
        <v>31.389855072463767</v>
      </c>
      <c r="E115" s="43">
        <f t="shared" si="5"/>
        <v>44821.859420289831</v>
      </c>
      <c r="F115" s="33">
        <f t="shared" si="8"/>
        <v>30927.082999999981</v>
      </c>
      <c r="G115" s="32">
        <v>3692.1551695303001</v>
      </c>
      <c r="H115" s="28">
        <v>1427.9090909090901</v>
      </c>
      <c r="I115" s="34">
        <f t="shared" si="9"/>
        <v>2.5857074466692129</v>
      </c>
      <c r="J115" s="31">
        <f t="shared" si="6"/>
        <v>0.9647669233986419</v>
      </c>
      <c r="K115" s="48">
        <f t="shared" si="7"/>
        <v>-11.139755065059161</v>
      </c>
    </row>
    <row r="116" spans="1:11" x14ac:dyDescent="0.25">
      <c r="A116" s="28" t="s">
        <v>267</v>
      </c>
      <c r="B116" s="32">
        <v>74.466433566433594</v>
      </c>
      <c r="C116" s="24">
        <v>21.966999999999999</v>
      </c>
      <c r="D116" s="43">
        <f>C116/'Exchange Rates'!$D$9</f>
        <v>31.836231884057973</v>
      </c>
      <c r="E116" s="43">
        <f t="shared" si="5"/>
        <v>46142.722073578836</v>
      </c>
      <c r="F116" s="33">
        <f t="shared" si="8"/>
        <v>31838.478230769393</v>
      </c>
      <c r="G116" s="32">
        <v>3742.5925350023299</v>
      </c>
      <c r="H116" s="28">
        <v>1449.3776223776299</v>
      </c>
      <c r="I116" s="34">
        <f t="shared" si="9"/>
        <v>2.5822066500949545</v>
      </c>
      <c r="J116" s="31">
        <f t="shared" si="6"/>
        <v>0.96532388451514461</v>
      </c>
      <c r="K116" s="48">
        <f t="shared" si="7"/>
        <v>-11.329079813533619</v>
      </c>
    </row>
    <row r="117" spans="1:11" x14ac:dyDescent="0.25">
      <c r="A117" s="28" t="s">
        <v>268</v>
      </c>
      <c r="B117" s="32">
        <v>75.544230769230793</v>
      </c>
      <c r="C117" s="24">
        <v>22.274999999999999</v>
      </c>
      <c r="D117" s="43">
        <f>C117/'Exchange Rates'!$D$9</f>
        <v>32.282608695652172</v>
      </c>
      <c r="E117" s="43">
        <f t="shared" si="5"/>
        <v>47482.750836120598</v>
      </c>
      <c r="F117" s="33">
        <f t="shared" si="8"/>
        <v>32763.098076923212</v>
      </c>
      <c r="G117" s="32">
        <v>3793.0299004743601</v>
      </c>
      <c r="H117" s="28">
        <v>1470.84615384616</v>
      </c>
      <c r="I117" s="34">
        <f t="shared" si="9"/>
        <v>2.5788080490647181</v>
      </c>
      <c r="J117" s="31">
        <f t="shared" si="6"/>
        <v>0.9658636003993164</v>
      </c>
      <c r="K117" s="48">
        <f t="shared" si="7"/>
        <v>-11.518422496533011</v>
      </c>
    </row>
    <row r="118" spans="1:11" x14ac:dyDescent="0.25">
      <c r="A118" s="28" t="s">
        <v>269</v>
      </c>
      <c r="B118" s="32">
        <v>76.622027972027993</v>
      </c>
      <c r="C118" s="24">
        <v>22.582999999999998</v>
      </c>
      <c r="D118" s="43">
        <f>C118/'Exchange Rates'!$D$9</f>
        <v>32.728985507246378</v>
      </c>
      <c r="E118" s="43">
        <f t="shared" si="5"/>
        <v>48841.945707915431</v>
      </c>
      <c r="F118" s="33">
        <f t="shared" si="8"/>
        <v>33700.942538461641</v>
      </c>
      <c r="G118" s="32">
        <v>3843.4672659463799</v>
      </c>
      <c r="H118" s="28">
        <v>1492.31468531469</v>
      </c>
      <c r="I118" s="34">
        <f t="shared" si="9"/>
        <v>2.5755072330042061</v>
      </c>
      <c r="J118" s="31">
        <f t="shared" si="6"/>
        <v>0.96638685634965926</v>
      </c>
      <c r="K118" s="48">
        <f t="shared" si="7"/>
        <v>-11.707782407999522</v>
      </c>
    </row>
    <row r="119" spans="1:11" x14ac:dyDescent="0.25">
      <c r="A119" s="28" t="s">
        <v>270</v>
      </c>
      <c r="B119" s="32">
        <v>77.699825174825193</v>
      </c>
      <c r="C119" s="24">
        <v>22.890999999999998</v>
      </c>
      <c r="D119" s="43">
        <f>C119/'Exchange Rates'!$D$9</f>
        <v>33.175362318840577</v>
      </c>
      <c r="E119" s="43">
        <f t="shared" si="5"/>
        <v>50220.306688963312</v>
      </c>
      <c r="F119" s="33">
        <f t="shared" si="8"/>
        <v>34652.01161538469</v>
      </c>
      <c r="G119" s="32">
        <v>3893.9046314184102</v>
      </c>
      <c r="H119" s="28">
        <v>1513.78321678322</v>
      </c>
      <c r="I119" s="34">
        <f t="shared" si="9"/>
        <v>2.5723000415428925</v>
      </c>
      <c r="J119" s="31">
        <f t="shared" si="6"/>
        <v>0.96689439087211337</v>
      </c>
      <c r="K119" s="48">
        <f t="shared" si="7"/>
        <v>-11.897158878457137</v>
      </c>
    </row>
    <row r="120" spans="1:11" x14ac:dyDescent="0.25">
      <c r="A120" s="28" t="s">
        <v>271</v>
      </c>
      <c r="B120" s="32">
        <v>78.777622377622393</v>
      </c>
      <c r="C120" s="24">
        <v>23.199000000000002</v>
      </c>
      <c r="D120" s="43">
        <f>C120/'Exchange Rates'!$D$9</f>
        <v>33.62173913043479</v>
      </c>
      <c r="E120" s="43">
        <f t="shared" si="5"/>
        <v>51617.833779264285</v>
      </c>
      <c r="F120" s="33">
        <f t="shared" si="8"/>
        <v>35616.305307692353</v>
      </c>
      <c r="G120" s="32">
        <v>3944.34199689044</v>
      </c>
      <c r="H120" s="28">
        <v>1535.2517482517501</v>
      </c>
      <c r="I120" s="34">
        <f t="shared" si="9"/>
        <v>2.5691825470200658</v>
      </c>
      <c r="J120" s="31">
        <f t="shared" si="6"/>
        <v>0.96738689910309017</v>
      </c>
      <c r="K120" s="48">
        <f t="shared" si="7"/>
        <v>-12.086551272673034</v>
      </c>
    </row>
    <row r="121" spans="1:11" x14ac:dyDescent="0.25">
      <c r="A121" s="28" t="s">
        <v>272</v>
      </c>
      <c r="B121" s="32">
        <v>79.855419580419607</v>
      </c>
      <c r="C121" s="24">
        <v>23.507000000000001</v>
      </c>
      <c r="D121" s="43">
        <f>C121/'Exchange Rates'!$D$9</f>
        <v>34.068115942028989</v>
      </c>
      <c r="E121" s="43">
        <f t="shared" si="5"/>
        <v>53034.526978818292</v>
      </c>
      <c r="F121" s="33">
        <f t="shared" si="8"/>
        <v>36593.823615384623</v>
      </c>
      <c r="G121" s="32">
        <v>3994.7793623624698</v>
      </c>
      <c r="H121" s="28">
        <v>1556.7202797202799</v>
      </c>
      <c r="I121" s="34">
        <f t="shared" si="9"/>
        <v>2.5661510384385009</v>
      </c>
      <c r="J121" s="31">
        <f t="shared" si="6"/>
        <v>0.9678650359371761</v>
      </c>
      <c r="K121" s="48">
        <f t="shared" si="7"/>
        <v>-12.275958987495679</v>
      </c>
    </row>
    <row r="122" spans="1:11" x14ac:dyDescent="0.25">
      <c r="A122" s="28" t="s">
        <v>273</v>
      </c>
      <c r="B122" s="32">
        <v>80.933216783216807</v>
      </c>
      <c r="C122" s="24">
        <v>23.815000000000001</v>
      </c>
      <c r="D122" s="43">
        <f>C122/'Exchange Rates'!$D$9</f>
        <v>34.514492753623195</v>
      </c>
      <c r="E122" s="43">
        <f t="shared" si="5"/>
        <v>54470.386287625384</v>
      </c>
      <c r="F122" s="33">
        <f t="shared" si="8"/>
        <v>37584.566538461513</v>
      </c>
      <c r="G122" s="32">
        <v>4045.2167278345</v>
      </c>
      <c r="H122" s="28">
        <v>1578.18881118881</v>
      </c>
      <c r="I122" s="34">
        <f t="shared" si="9"/>
        <v>2.5632020067277881</v>
      </c>
      <c r="J122" s="31">
        <f t="shared" si="6"/>
        <v>0.96832941888874324</v>
      </c>
      <c r="K122" s="48">
        <f t="shared" si="7"/>
        <v>-12.465381449854894</v>
      </c>
    </row>
    <row r="123" spans="1:11" x14ac:dyDescent="0.25">
      <c r="A123" s="28" t="s">
        <v>262</v>
      </c>
      <c r="B123" s="32">
        <v>82.011013986014007</v>
      </c>
      <c r="C123" s="24">
        <v>24.123000000000001</v>
      </c>
      <c r="D123" s="43">
        <f>C123/'Exchange Rates'!$D$9</f>
        <v>34.960869565217394</v>
      </c>
      <c r="E123" s="43">
        <f t="shared" si="5"/>
        <v>55925.411705685881</v>
      </c>
      <c r="F123" s="33">
        <f t="shared" si="8"/>
        <v>38588.534076923257</v>
      </c>
      <c r="G123" s="32">
        <v>4095.6540933065198</v>
      </c>
      <c r="H123" s="28">
        <v>1599.65734265735</v>
      </c>
      <c r="I123" s="34">
        <f t="shared" si="9"/>
        <v>2.5603321311943104</v>
      </c>
      <c r="J123" s="31">
        <f t="shared" si="6"/>
        <v>0.96878063071344356</v>
      </c>
      <c r="K123" s="48">
        <f t="shared" si="7"/>
        <v>-12.654818114909688</v>
      </c>
    </row>
    <row r="124" spans="1:11" x14ac:dyDescent="0.25">
      <c r="A124" s="28" t="s">
        <v>263</v>
      </c>
      <c r="B124" s="32">
        <v>83.088811188811206</v>
      </c>
      <c r="C124" s="24">
        <v>24.431000000000001</v>
      </c>
      <c r="D124" s="43">
        <f>C124/'Exchange Rates'!$D$9</f>
        <v>35.407246376811599</v>
      </c>
      <c r="E124" s="43">
        <f t="shared" si="5"/>
        <v>57399.603232999107</v>
      </c>
      <c r="F124" s="33">
        <f t="shared" si="8"/>
        <v>39605.726230769375</v>
      </c>
      <c r="G124" s="32">
        <v>4146.0914587785501</v>
      </c>
      <c r="H124" s="28">
        <v>1621.12587412588</v>
      </c>
      <c r="I124" s="34">
        <f t="shared" si="9"/>
        <v>2.5575382670479829</v>
      </c>
      <c r="J124" s="31">
        <f t="shared" si="6"/>
        <v>0.96921922181271514</v>
      </c>
      <c r="K124" s="48">
        <f t="shared" si="7"/>
        <v>-12.844268464330787</v>
      </c>
    </row>
    <row r="125" spans="1:11" x14ac:dyDescent="0.25">
      <c r="A125" s="28" t="s">
        <v>264</v>
      </c>
      <c r="B125" s="32">
        <v>84.166608391608406</v>
      </c>
      <c r="C125" s="24">
        <v>24.739000000000001</v>
      </c>
      <c r="D125" s="43">
        <f>C125/'Exchange Rates'!$D$9</f>
        <v>35.853623188405798</v>
      </c>
      <c r="E125" s="43">
        <f t="shared" si="5"/>
        <v>58892.960869565381</v>
      </c>
      <c r="F125" s="33">
        <f t="shared" si="8"/>
        <v>40636.143000000113</v>
      </c>
      <c r="G125" s="32">
        <v>4196.5288242505803</v>
      </c>
      <c r="H125" s="28">
        <v>1642.5944055944101</v>
      </c>
      <c r="I125" s="34">
        <f t="shared" si="9"/>
        <v>2.5548174339069241</v>
      </c>
      <c r="J125" s="31">
        <f t="shared" si="6"/>
        <v>0.96964571244192321</v>
      </c>
      <c r="K125" s="48">
        <f t="shared" si="7"/>
        <v>-13.03373200470809</v>
      </c>
    </row>
    <row r="126" spans="1:11" x14ac:dyDescent="0.25">
      <c r="A126" s="28" t="s">
        <v>265</v>
      </c>
      <c r="B126" s="32">
        <v>85.244405594405606</v>
      </c>
      <c r="C126" s="24">
        <v>25.047000000000001</v>
      </c>
      <c r="D126" s="43">
        <f>C126/'Exchange Rates'!$D$9</f>
        <v>36.300000000000004</v>
      </c>
      <c r="E126" s="43">
        <f t="shared" si="5"/>
        <v>60405.484615384725</v>
      </c>
      <c r="F126" s="33">
        <f t="shared" si="8"/>
        <v>41679.784384615457</v>
      </c>
      <c r="G126" s="32">
        <v>4246.9661897226097</v>
      </c>
      <c r="H126" s="28">
        <v>1664.0629370629399</v>
      </c>
      <c r="I126" s="34">
        <f t="shared" si="9"/>
        <v>2.5521668051921624</v>
      </c>
      <c r="J126" s="31">
        <f t="shared" si="6"/>
        <v>0.97006059474054618</v>
      </c>
      <c r="K126" s="48">
        <f t="shared" si="7"/>
        <v>-13.223208266070538</v>
      </c>
    </row>
    <row r="127" spans="1:11" x14ac:dyDescent="0.25">
      <c r="A127" s="28" t="s">
        <v>266</v>
      </c>
      <c r="B127" s="32">
        <v>86.322202797202806</v>
      </c>
      <c r="C127" s="24">
        <v>25.355</v>
      </c>
      <c r="D127" s="43">
        <f>C127/'Exchange Rates'!$D$9</f>
        <v>36.746376811594203</v>
      </c>
      <c r="E127" s="43">
        <f t="shared" si="5"/>
        <v>61937.174470457132</v>
      </c>
      <c r="F127" s="33">
        <f t="shared" si="8"/>
        <v>42736.650384615423</v>
      </c>
      <c r="G127" s="32">
        <v>4297.4035551946399</v>
      </c>
      <c r="H127" s="28">
        <v>1685.53146853147</v>
      </c>
      <c r="I127" s="34">
        <f t="shared" si="9"/>
        <v>2.5495836983327167</v>
      </c>
      <c r="J127" s="31">
        <f t="shared" si="6"/>
        <v>0.97046433460088521</v>
      </c>
      <c r="K127" s="48">
        <f t="shared" si="7"/>
        <v>-13.412696800510707</v>
      </c>
    </row>
    <row r="128" spans="1:11" x14ac:dyDescent="0.25">
      <c r="A128" s="28" t="s">
        <v>267</v>
      </c>
      <c r="B128" s="32">
        <v>87.4</v>
      </c>
      <c r="C128" s="24">
        <v>25.663</v>
      </c>
      <c r="D128" s="43">
        <f>C128/'Exchange Rates'!$D$9</f>
        <v>37.192753623188409</v>
      </c>
      <c r="E128" s="43">
        <f t="shared" si="5"/>
        <v>63488.030434782617</v>
      </c>
      <c r="F128" s="33">
        <f t="shared" si="8"/>
        <v>43806.741000000002</v>
      </c>
      <c r="G128" s="32">
        <v>4347.8409206666602</v>
      </c>
      <c r="H128" s="28">
        <v>1707</v>
      </c>
      <c r="I128" s="34">
        <f t="shared" si="9"/>
        <v>2.5470655657098185</v>
      </c>
      <c r="J128" s="31">
        <f t="shared" si="6"/>
        <v>0.97085737339004785</v>
      </c>
      <c r="K128" s="48">
        <f t="shared" si="7"/>
        <v>-13.602197180905119</v>
      </c>
    </row>
    <row r="129" spans="1:11" x14ac:dyDescent="0.25">
      <c r="A129" s="28" t="s">
        <v>268</v>
      </c>
      <c r="B129" s="32">
        <v>88.477797202797206</v>
      </c>
      <c r="C129" s="24">
        <v>25.971</v>
      </c>
      <c r="D129" s="43">
        <f>C129/'Exchange Rates'!$D$9</f>
        <v>37.639130434782615</v>
      </c>
      <c r="E129" s="43">
        <f t="shared" si="5"/>
        <v>65058.052508361165</v>
      </c>
      <c r="F129" s="33">
        <f t="shared" si="8"/>
        <v>44890.056230769194</v>
      </c>
      <c r="G129" s="32">
        <v>4398.2782861386904</v>
      </c>
      <c r="H129" s="28">
        <v>1728.46853146853</v>
      </c>
      <c r="I129" s="34">
        <f t="shared" si="9"/>
        <v>2.5446099862760327</v>
      </c>
      <c r="J129" s="31">
        <f t="shared" si="6"/>
        <v>0.97124012953844674</v>
      </c>
      <c r="K129" s="48">
        <f t="shared" si="7"/>
        <v>-13.791708999722374</v>
      </c>
    </row>
    <row r="130" spans="1:11" x14ac:dyDescent="0.25">
      <c r="A130" s="28" t="s">
        <v>269</v>
      </c>
      <c r="B130" s="32">
        <v>89.555594405594405</v>
      </c>
      <c r="C130" s="24">
        <v>26.279</v>
      </c>
      <c r="D130" s="43">
        <f>C130/'Exchange Rates'!$D$9</f>
        <v>38.085507246376814</v>
      </c>
      <c r="E130" s="43">
        <f t="shared" si="5"/>
        <v>66647.240691193147</v>
      </c>
      <c r="F130" s="33">
        <f t="shared" si="8"/>
        <v>45986.596076923262</v>
      </c>
      <c r="G130" s="32">
        <v>4448.7156516107198</v>
      </c>
      <c r="H130" s="28">
        <v>1749.9370629370701</v>
      </c>
      <c r="I130" s="34">
        <f t="shared" si="9"/>
        <v>2.5422146577912104</v>
      </c>
      <c r="J130" s="31">
        <f t="shared" si="6"/>
        <v>0.97161300000670425</v>
      </c>
      <c r="K130" s="48">
        <f t="shared" si="7"/>
        <v>-13.981231867912838</v>
      </c>
    </row>
    <row r="131" spans="1:11" x14ac:dyDescent="0.25">
      <c r="A131" s="28" t="s">
        <v>270</v>
      </c>
      <c r="B131" s="32">
        <v>90.633391608391605</v>
      </c>
      <c r="C131" s="24">
        <v>26.587</v>
      </c>
      <c r="D131" s="43">
        <f>C131/'Exchange Rates'!$D$9</f>
        <v>38.53188405797102</v>
      </c>
      <c r="E131" s="43">
        <f t="shared" ref="E131:E194" si="10">D131*H131</f>
        <v>68255.594983277813</v>
      </c>
      <c r="F131" s="33">
        <f t="shared" si="8"/>
        <v>47096.360538461682</v>
      </c>
      <c r="G131" s="32">
        <v>4499.15301708275</v>
      </c>
      <c r="H131" s="28">
        <v>1771.4055944055999</v>
      </c>
      <c r="I131" s="34">
        <f t="shared" si="9"/>
        <v>2.5398773896231561</v>
      </c>
      <c r="J131" s="31">
        <f t="shared" ref="J131:J194" si="11">(B131-I131)/B131</f>
        <v>0.97197636164166235</v>
      </c>
      <c r="K131" s="48">
        <f t="shared" ref="K131:K194" si="12">(I131-D131)/I131</f>
        <v>-14.170765413872214</v>
      </c>
    </row>
    <row r="132" spans="1:11" x14ac:dyDescent="0.25">
      <c r="A132" s="28" t="s">
        <v>271</v>
      </c>
      <c r="B132" s="32">
        <v>91.711188811188805</v>
      </c>
      <c r="C132" s="24">
        <v>26.895</v>
      </c>
      <c r="D132" s="43">
        <f>C132/'Exchange Rates'!$D$9</f>
        <v>38.978260869565219</v>
      </c>
      <c r="E132" s="43">
        <f t="shared" si="10"/>
        <v>69883.11538461555</v>
      </c>
      <c r="F132" s="33">
        <f t="shared" ref="F132:F195" si="13">C132*H132</f>
        <v>48219.349615384723</v>
      </c>
      <c r="G132" s="32">
        <v>4549.5903825547703</v>
      </c>
      <c r="H132" s="28">
        <v>1792.87412587413</v>
      </c>
      <c r="I132" s="34">
        <f t="shared" ref="I132:I195" si="14">G132/H132</f>
        <v>2.5375960960653505</v>
      </c>
      <c r="J132" s="31">
        <f t="shared" si="11"/>
        <v>0.97233057243113863</v>
      </c>
      <c r="K132" s="48">
        <f t="shared" si="12"/>
        <v>-14.360309282475116</v>
      </c>
    </row>
    <row r="133" spans="1:11" x14ac:dyDescent="0.25">
      <c r="A133" s="28" t="s">
        <v>272</v>
      </c>
      <c r="B133" s="32">
        <v>92.788986013986005</v>
      </c>
      <c r="C133" s="24">
        <v>27.202999999999999</v>
      </c>
      <c r="D133" s="43">
        <f>C133/'Exchange Rates'!$D$9</f>
        <v>39.424637681159425</v>
      </c>
      <c r="E133" s="43">
        <f t="shared" si="10"/>
        <v>71529.801895206358</v>
      </c>
      <c r="F133" s="33">
        <f t="shared" si="13"/>
        <v>49355.563307692377</v>
      </c>
      <c r="G133" s="32">
        <v>4600.0277480267996</v>
      </c>
      <c r="H133" s="28">
        <v>1814.34265734266</v>
      </c>
      <c r="I133" s="34">
        <f t="shared" si="14"/>
        <v>2.5353687901292781</v>
      </c>
      <c r="J133" s="31">
        <f t="shared" si="11"/>
        <v>0.97267597266611872</v>
      </c>
      <c r="K133" s="48">
        <f t="shared" si="12"/>
        <v>-14.549863134171172</v>
      </c>
    </row>
    <row r="134" spans="1:11" x14ac:dyDescent="0.25">
      <c r="A134" s="28" t="s">
        <v>273</v>
      </c>
      <c r="B134" s="32">
        <v>93.866783216783205</v>
      </c>
      <c r="C134" s="24">
        <v>27.510999999999999</v>
      </c>
      <c r="D134" s="43">
        <f>C134/'Exchange Rates'!$D$9</f>
        <v>39.871014492753623</v>
      </c>
      <c r="E134" s="43">
        <f t="shared" si="10"/>
        <v>73195.654515050221</v>
      </c>
      <c r="F134" s="33">
        <f t="shared" si="13"/>
        <v>50505.001615384645</v>
      </c>
      <c r="G134" s="32">
        <v>4650.4651134988299</v>
      </c>
      <c r="H134" s="28">
        <v>1835.81118881119</v>
      </c>
      <c r="I134" s="34">
        <f t="shared" si="14"/>
        <v>2.5331935777721868</v>
      </c>
      <c r="J134" s="31">
        <f t="shared" si="11"/>
        <v>0.97301288601824321</v>
      </c>
      <c r="K134" s="48">
        <f t="shared" si="12"/>
        <v>-14.739426644140684</v>
      </c>
    </row>
    <row r="135" spans="1:11" x14ac:dyDescent="0.25">
      <c r="A135" s="28" t="s">
        <v>262</v>
      </c>
      <c r="B135" s="32">
        <v>94.944580419580404</v>
      </c>
      <c r="C135" s="24">
        <v>27.818999999999999</v>
      </c>
      <c r="D135" s="43">
        <f>C135/'Exchange Rates'!$D$9</f>
        <v>40.317391304347829</v>
      </c>
      <c r="E135" s="43">
        <f t="shared" si="10"/>
        <v>74880.673244147154</v>
      </c>
      <c r="F135" s="33">
        <f t="shared" si="13"/>
        <v>51667.664538461533</v>
      </c>
      <c r="G135" s="32">
        <v>4700.9024789708601</v>
      </c>
      <c r="H135" s="28">
        <v>1857.2797202797201</v>
      </c>
      <c r="I135" s="34">
        <f t="shared" si="14"/>
        <v>2.5310686525252475</v>
      </c>
      <c r="J135" s="31">
        <f t="shared" si="11"/>
        <v>0.97334162053968831</v>
      </c>
      <c r="K135" s="48">
        <f t="shared" si="12"/>
        <v>-14.9289995015043</v>
      </c>
    </row>
    <row r="136" spans="1:11" x14ac:dyDescent="0.25">
      <c r="A136" s="28" t="s">
        <v>263</v>
      </c>
      <c r="B136" s="32">
        <v>96.022377622377604</v>
      </c>
      <c r="C136" s="24">
        <v>28.126999999999999</v>
      </c>
      <c r="D136" s="43">
        <f>C136/'Exchange Rates'!$D$9</f>
        <v>40.763768115942028</v>
      </c>
      <c r="E136" s="43">
        <f t="shared" si="10"/>
        <v>76584.858082497551</v>
      </c>
      <c r="F136" s="33">
        <f t="shared" si="13"/>
        <v>52843.552076923304</v>
      </c>
      <c r="G136" s="32">
        <v>4751.3398444428904</v>
      </c>
      <c r="H136" s="28">
        <v>1878.7482517482599</v>
      </c>
      <c r="I136" s="34">
        <f t="shared" si="14"/>
        <v>2.5289922904899869</v>
      </c>
      <c r="J136" s="31">
        <f t="shared" si="11"/>
        <v>0.97366246959187341</v>
      </c>
      <c r="K136" s="48">
        <f t="shared" si="12"/>
        <v>-15.118581408583154</v>
      </c>
    </row>
    <row r="137" spans="1:11" x14ac:dyDescent="0.25">
      <c r="A137" s="28" t="s">
        <v>264</v>
      </c>
      <c r="B137" s="32">
        <v>97.100174825174804</v>
      </c>
      <c r="C137" s="24">
        <v>28.434999999999999</v>
      </c>
      <c r="D137" s="43">
        <f>C137/'Exchange Rates'!$D$9</f>
        <v>41.210144927536234</v>
      </c>
      <c r="E137" s="43">
        <f t="shared" si="10"/>
        <v>78308.20903010061</v>
      </c>
      <c r="F137" s="33">
        <f t="shared" si="13"/>
        <v>54032.66423076942</v>
      </c>
      <c r="G137" s="32">
        <v>4801.7772099149197</v>
      </c>
      <c r="H137" s="28">
        <v>1900.21678321679</v>
      </c>
      <c r="I137" s="34">
        <f t="shared" si="14"/>
        <v>2.5269628456739608</v>
      </c>
      <c r="J137" s="31">
        <f t="shared" si="11"/>
        <v>0.97397571270882199</v>
      </c>
      <c r="K137" s="48">
        <f t="shared" si="12"/>
        <v>-15.308172080205305</v>
      </c>
    </row>
    <row r="138" spans="1:11" x14ac:dyDescent="0.25">
      <c r="A138" s="28" t="s">
        <v>265</v>
      </c>
      <c r="B138" s="32">
        <v>98.177972027972004</v>
      </c>
      <c r="C138" s="24">
        <v>28.742999999999999</v>
      </c>
      <c r="D138" s="43">
        <f>C138/'Exchange Rates'!$D$9</f>
        <v>41.656521739130433</v>
      </c>
      <c r="E138" s="43">
        <f t="shared" si="10"/>
        <v>80050.72608695674</v>
      </c>
      <c r="F138" s="33">
        <f t="shared" si="13"/>
        <v>55235.001000000149</v>
      </c>
      <c r="G138" s="32">
        <v>4852.2145753869399</v>
      </c>
      <c r="H138" s="28">
        <v>1921.68531468532</v>
      </c>
      <c r="I138" s="34">
        <f t="shared" si="14"/>
        <v>2.524978745638955</v>
      </c>
      <c r="J138" s="31">
        <f t="shared" si="11"/>
        <v>0.9742816164004735</v>
      </c>
      <c r="K138" s="48">
        <f t="shared" si="12"/>
        <v>-15.497771243056187</v>
      </c>
    </row>
    <row r="139" spans="1:11" x14ac:dyDescent="0.25">
      <c r="A139" s="28" t="s">
        <v>266</v>
      </c>
      <c r="B139" s="32">
        <v>99.255769230769204</v>
      </c>
      <c r="C139" s="24">
        <v>29.050999999999998</v>
      </c>
      <c r="D139" s="43">
        <f>C139/'Exchange Rates'!$D$9</f>
        <v>42.102898550724639</v>
      </c>
      <c r="E139" s="43">
        <f t="shared" si="10"/>
        <v>81812.40925306594</v>
      </c>
      <c r="F139" s="33">
        <f t="shared" si="13"/>
        <v>56450.562384615492</v>
      </c>
      <c r="G139" s="32">
        <v>4902.6519408589702</v>
      </c>
      <c r="H139" s="28">
        <v>1943.1538461538501</v>
      </c>
      <c r="I139" s="34">
        <f t="shared" si="14"/>
        <v>2.5230384874378085</v>
      </c>
      <c r="J139" s="31">
        <f t="shared" si="11"/>
        <v>0.97458043490074875</v>
      </c>
      <c r="K139" s="48">
        <f t="shared" si="12"/>
        <v>-15.687378635068265</v>
      </c>
    </row>
    <row r="140" spans="1:11" x14ac:dyDescent="0.25">
      <c r="A140" s="28" t="s">
        <v>267</v>
      </c>
      <c r="B140" s="32">
        <v>100.33356643356601</v>
      </c>
      <c r="C140" s="24">
        <v>29.359000000000002</v>
      </c>
      <c r="D140" s="43">
        <f>C140/'Exchange Rates'!$D$9</f>
        <v>42.549275362318845</v>
      </c>
      <c r="E140" s="43">
        <f t="shared" si="10"/>
        <v>83593.25852842821</v>
      </c>
      <c r="F140" s="33">
        <f t="shared" si="13"/>
        <v>57679.348384615463</v>
      </c>
      <c r="G140" s="32">
        <v>4953.0893063310004</v>
      </c>
      <c r="H140" s="28">
        <v>1964.6223776223801</v>
      </c>
      <c r="I140" s="34">
        <f t="shared" si="14"/>
        <v>2.5211406338175353</v>
      </c>
      <c r="J140" s="31">
        <f t="shared" si="11"/>
        <v>0.97487241086474419</v>
      </c>
      <c r="K140" s="48">
        <f t="shared" si="12"/>
        <v>-15.87699400484864</v>
      </c>
    </row>
    <row r="141" spans="1:11" x14ac:dyDescent="0.25">
      <c r="A141" s="28" t="s">
        <v>268</v>
      </c>
      <c r="B141" s="32">
        <v>101.411363636364</v>
      </c>
      <c r="C141" s="24">
        <v>29.667000000000002</v>
      </c>
      <c r="D141" s="43">
        <f>C141/'Exchange Rates'!$D$9</f>
        <v>42.995652173913051</v>
      </c>
      <c r="E141" s="43">
        <f t="shared" si="10"/>
        <v>85393.273913043522</v>
      </c>
      <c r="F141" s="33">
        <f t="shared" si="13"/>
        <v>58921.359000000026</v>
      </c>
      <c r="G141" s="32">
        <v>5003.5266718030298</v>
      </c>
      <c r="H141" s="28">
        <v>1986.0909090909099</v>
      </c>
      <c r="I141" s="34">
        <f t="shared" si="14"/>
        <v>2.5192838096687558</v>
      </c>
      <c r="J141" s="31">
        <f t="shared" si="11"/>
        <v>0.97515777601904385</v>
      </c>
      <c r="K141" s="48">
        <f t="shared" si="12"/>
        <v>-16.066617111140911</v>
      </c>
    </row>
    <row r="142" spans="1:11" x14ac:dyDescent="0.25">
      <c r="A142" s="28" t="s">
        <v>269</v>
      </c>
      <c r="B142" s="32">
        <v>102.489160839161</v>
      </c>
      <c r="C142" s="24">
        <v>29.975000000000001</v>
      </c>
      <c r="D142" s="43">
        <f>C142/'Exchange Rates'!$D$9</f>
        <v>43.44202898550725</v>
      </c>
      <c r="E142" s="43">
        <f t="shared" si="10"/>
        <v>87212.455406911904</v>
      </c>
      <c r="F142" s="33">
        <f t="shared" si="13"/>
        <v>60176.594230769217</v>
      </c>
      <c r="G142" s="32">
        <v>5053.96403727505</v>
      </c>
      <c r="H142" s="28">
        <v>2007.55944055944</v>
      </c>
      <c r="I142" s="34">
        <f t="shared" si="14"/>
        <v>2.5174666987029179</v>
      </c>
      <c r="J142" s="31">
        <f t="shared" si="11"/>
        <v>0.97543675176876854</v>
      </c>
      <c r="K142" s="48">
        <f t="shared" si="12"/>
        <v>-16.256247722319433</v>
      </c>
    </row>
    <row r="143" spans="1:11" x14ac:dyDescent="0.25">
      <c r="A143" s="28" t="s">
        <v>270</v>
      </c>
      <c r="B143" s="32">
        <v>103.566958041958</v>
      </c>
      <c r="C143" s="24">
        <v>30.283000000000001</v>
      </c>
      <c r="D143" s="43">
        <f>C143/'Exchange Rates'!$D$9</f>
        <v>43.888405797101456</v>
      </c>
      <c r="E143" s="43">
        <f t="shared" si="10"/>
        <v>89050.803010033807</v>
      </c>
      <c r="F143" s="33">
        <f t="shared" si="13"/>
        <v>61445.054076923319</v>
      </c>
      <c r="G143" s="32">
        <v>5104.4014027470803</v>
      </c>
      <c r="H143" s="28">
        <v>2029.02797202798</v>
      </c>
      <c r="I143" s="34">
        <f t="shared" si="14"/>
        <v>2.5156880403404767</v>
      </c>
      <c r="J143" s="31">
        <f t="shared" si="11"/>
        <v>0.97570954976469138</v>
      </c>
      <c r="K143" s="48">
        <f t="shared" si="12"/>
        <v>-16.445885615913465</v>
      </c>
    </row>
    <row r="144" spans="1:11" x14ac:dyDescent="0.25">
      <c r="A144" s="28" t="s">
        <v>271</v>
      </c>
      <c r="B144" s="32">
        <v>104.644755244755</v>
      </c>
      <c r="C144" s="24">
        <v>30.591000000000001</v>
      </c>
      <c r="D144" s="43">
        <f>C144/'Exchange Rates'!$D$9</f>
        <v>44.334782608695654</v>
      </c>
      <c r="E144" s="43">
        <f t="shared" si="10"/>
        <v>90908.316722408315</v>
      </c>
      <c r="F144" s="33">
        <f t="shared" si="13"/>
        <v>62726.738538461737</v>
      </c>
      <c r="G144" s="32">
        <v>5154.8387682191096</v>
      </c>
      <c r="H144" s="28">
        <v>2050.4965034965098</v>
      </c>
      <c r="I144" s="34">
        <f t="shared" si="14"/>
        <v>2.5139466267945694</v>
      </c>
      <c r="J144" s="31">
        <f t="shared" si="11"/>
        <v>0.97597637243343294</v>
      </c>
      <c r="K144" s="48">
        <f t="shared" si="12"/>
        <v>-16.635530578159141</v>
      </c>
    </row>
    <row r="145" spans="1:11" x14ac:dyDescent="0.25">
      <c r="A145" s="28" t="s">
        <v>272</v>
      </c>
      <c r="B145" s="32">
        <v>105.722552447552</v>
      </c>
      <c r="C145" s="24">
        <v>30.899000000000001</v>
      </c>
      <c r="D145" s="43">
        <f>C145/'Exchange Rates'!$D$9</f>
        <v>44.78115942028986</v>
      </c>
      <c r="E145" s="43">
        <f t="shared" si="10"/>
        <v>92784.996544035923</v>
      </c>
      <c r="F145" s="33">
        <f t="shared" si="13"/>
        <v>64021.647615384776</v>
      </c>
      <c r="G145" s="32">
        <v>5205.2761336911399</v>
      </c>
      <c r="H145" s="28">
        <v>2071.9650349650401</v>
      </c>
      <c r="I145" s="34">
        <f t="shared" si="14"/>
        <v>2.5122413003359236</v>
      </c>
      <c r="J145" s="31">
        <f t="shared" si="11"/>
        <v>0.97623741347351378</v>
      </c>
      <c r="K145" s="48">
        <f t="shared" si="12"/>
        <v>-16.825182403578015</v>
      </c>
    </row>
    <row r="146" spans="1:11" x14ac:dyDescent="0.25">
      <c r="A146" s="28" t="s">
        <v>273</v>
      </c>
      <c r="B146" s="32">
        <v>106.80034965034901</v>
      </c>
      <c r="C146" s="24">
        <v>31.207000000000001</v>
      </c>
      <c r="D146" s="43">
        <f>C146/'Exchange Rates'!$D$9</f>
        <v>45.227536231884059</v>
      </c>
      <c r="E146" s="43">
        <f t="shared" si="10"/>
        <v>94680.842474916542</v>
      </c>
      <c r="F146" s="33">
        <f t="shared" si="13"/>
        <v>65329.781307692421</v>
      </c>
      <c r="G146" s="32">
        <v>5255.7134991631701</v>
      </c>
      <c r="H146" s="28">
        <v>2093.4335664335699</v>
      </c>
      <c r="I146" s="34">
        <f t="shared" si="14"/>
        <v>2.5105709507261538</v>
      </c>
      <c r="J146" s="31">
        <f t="shared" si="11"/>
        <v>0.97649285831979538</v>
      </c>
      <c r="K146" s="48">
        <f t="shared" si="12"/>
        <v>-17.014840894579184</v>
      </c>
    </row>
    <row r="147" spans="1:11" x14ac:dyDescent="0.25">
      <c r="A147" s="28" t="s">
        <v>262</v>
      </c>
      <c r="B147" s="32">
        <v>107.87814685314601</v>
      </c>
      <c r="C147" s="24">
        <v>31.515000000000001</v>
      </c>
      <c r="D147" s="43">
        <f>C147/'Exchange Rates'!$D$9</f>
        <v>45.673913043478265</v>
      </c>
      <c r="E147" s="43">
        <f t="shared" si="10"/>
        <v>96595.854515050276</v>
      </c>
      <c r="F147" s="33">
        <f t="shared" si="13"/>
        <v>66651.139615384687</v>
      </c>
      <c r="G147" s="32">
        <v>5306.1508646351904</v>
      </c>
      <c r="H147" s="28">
        <v>2114.9020979021002</v>
      </c>
      <c r="I147" s="34">
        <f t="shared" si="14"/>
        <v>2.5089345128073228</v>
      </c>
      <c r="J147" s="31">
        <f t="shared" si="11"/>
        <v>0.97674288457862801</v>
      </c>
      <c r="K147" s="48">
        <f t="shared" si="12"/>
        <v>-17.20450586108457</v>
      </c>
    </row>
    <row r="148" spans="1:11" x14ac:dyDescent="0.25">
      <c r="A148" s="28" t="s">
        <v>263</v>
      </c>
      <c r="B148" s="32">
        <v>108.955944055944</v>
      </c>
      <c r="C148" s="24">
        <v>31.823</v>
      </c>
      <c r="D148" s="43">
        <f>C148/'Exchange Rates'!$D$9</f>
        <v>46.120289855072471</v>
      </c>
      <c r="E148" s="43">
        <f t="shared" si="10"/>
        <v>98530.032664437051</v>
      </c>
      <c r="F148" s="33">
        <f t="shared" si="13"/>
        <v>67985.722538461559</v>
      </c>
      <c r="G148" s="32">
        <v>5356.5882301072197</v>
      </c>
      <c r="H148" s="28">
        <v>2136.37062937063</v>
      </c>
      <c r="I148" s="34">
        <f t="shared" si="14"/>
        <v>2.5073309642368837</v>
      </c>
      <c r="J148" s="31">
        <f t="shared" si="11"/>
        <v>0.97698766243584212</v>
      </c>
      <c r="K148" s="48">
        <f t="shared" si="12"/>
        <v>-17.394177120175023</v>
      </c>
    </row>
    <row r="149" spans="1:11" x14ac:dyDescent="0.25">
      <c r="A149" s="28" t="s">
        <v>264</v>
      </c>
      <c r="B149" s="32">
        <v>110.033741258741</v>
      </c>
      <c r="C149" s="24">
        <v>32.131</v>
      </c>
      <c r="D149" s="43">
        <f>C149/'Exchange Rates'!$D$9</f>
        <v>46.56666666666667</v>
      </c>
      <c r="E149" s="43">
        <f t="shared" si="10"/>
        <v>100483.37692307688</v>
      </c>
      <c r="F149" s="33">
        <f t="shared" si="13"/>
        <v>69333.530076923038</v>
      </c>
      <c r="G149" s="32">
        <v>5407.02559557925</v>
      </c>
      <c r="H149" s="28">
        <v>2157.8391608391598</v>
      </c>
      <c r="I149" s="34">
        <f t="shared" si="14"/>
        <v>2.5057593233577786</v>
      </c>
      <c r="J149" s="31">
        <f t="shared" si="11"/>
        <v>0.97722735503952773</v>
      </c>
      <c r="K149" s="48">
        <f t="shared" si="12"/>
        <v>-17.583854495756679</v>
      </c>
    </row>
    <row r="150" spans="1:11" x14ac:dyDescent="0.25">
      <c r="A150" s="28" t="s">
        <v>265</v>
      </c>
      <c r="B150" s="32">
        <v>111.111538461538</v>
      </c>
      <c r="C150" s="24">
        <v>32.439</v>
      </c>
      <c r="D150" s="43">
        <f>C150/'Exchange Rates'!$D$9</f>
        <v>47.013043478260876</v>
      </c>
      <c r="E150" s="43">
        <f t="shared" si="10"/>
        <v>102455.88729097028</v>
      </c>
      <c r="F150" s="33">
        <f t="shared" si="13"/>
        <v>70694.562230769487</v>
      </c>
      <c r="G150" s="32">
        <v>5457.4629610512802</v>
      </c>
      <c r="H150" s="28">
        <v>2179.3076923077001</v>
      </c>
      <c r="I150" s="34">
        <f t="shared" si="14"/>
        <v>2.504218647194465</v>
      </c>
      <c r="J150" s="31">
        <f t="shared" si="11"/>
        <v>0.97746211885940792</v>
      </c>
      <c r="K150" s="48">
        <f t="shared" si="12"/>
        <v>-17.773537818245501</v>
      </c>
    </row>
    <row r="151" spans="1:11" x14ac:dyDescent="0.25">
      <c r="A151" s="28" t="s">
        <v>266</v>
      </c>
      <c r="B151" s="32">
        <v>112.189335664335</v>
      </c>
      <c r="C151" s="24">
        <v>32.747</v>
      </c>
      <c r="D151" s="43">
        <f>C151/'Exchange Rates'!$D$9</f>
        <v>47.459420289855075</v>
      </c>
      <c r="E151" s="43">
        <f t="shared" si="10"/>
        <v>104447.56376811623</v>
      </c>
      <c r="F151" s="33">
        <f t="shared" si="13"/>
        <v>72068.819000000207</v>
      </c>
      <c r="G151" s="32">
        <v>5507.9003265233096</v>
      </c>
      <c r="H151" s="28">
        <v>2200.7762237762299</v>
      </c>
      <c r="I151" s="34">
        <f t="shared" si="14"/>
        <v>2.5027080295662723</v>
      </c>
      <c r="J151" s="31">
        <f t="shared" si="11"/>
        <v>0.97769210402444795</v>
      </c>
      <c r="K151" s="48">
        <f t="shared" si="12"/>
        <v>-17.963226924268891</v>
      </c>
    </row>
    <row r="152" spans="1:11" x14ac:dyDescent="0.25">
      <c r="A152" s="28" t="s">
        <v>267</v>
      </c>
      <c r="B152" s="32">
        <v>113.26713286713201</v>
      </c>
      <c r="C152" s="24">
        <v>33.055</v>
      </c>
      <c r="D152" s="43">
        <f>C152/'Exchange Rates'!$D$9</f>
        <v>47.905797101449281</v>
      </c>
      <c r="E152" s="43">
        <f t="shared" si="10"/>
        <v>106458.4063545153</v>
      </c>
      <c r="F152" s="33">
        <f t="shared" si="13"/>
        <v>73456.300384615548</v>
      </c>
      <c r="G152" s="32">
        <v>5558.3376919953298</v>
      </c>
      <c r="H152" s="28">
        <v>2222.2447552447602</v>
      </c>
      <c r="I152" s="34">
        <f t="shared" si="14"/>
        <v>2.5012265993099976</v>
      </c>
      <c r="J152" s="31">
        <f t="shared" si="11"/>
        <v>0.97791745464022595</v>
      </c>
      <c r="K152" s="48">
        <f t="shared" si="12"/>
        <v>-18.15292165638445</v>
      </c>
    </row>
    <row r="153" spans="1:11" x14ac:dyDescent="0.25">
      <c r="A153" s="28" t="s">
        <v>268</v>
      </c>
      <c r="B153" s="32">
        <v>114.34493006993</v>
      </c>
      <c r="C153" s="24">
        <v>33.363</v>
      </c>
      <c r="D153" s="43">
        <f>C153/'Exchange Rates'!$D$9</f>
        <v>48.35217391304348</v>
      </c>
      <c r="E153" s="43">
        <f t="shared" si="10"/>
        <v>108488.41505016739</v>
      </c>
      <c r="F153" s="33">
        <f t="shared" si="13"/>
        <v>74857.006384615495</v>
      </c>
      <c r="G153" s="32">
        <v>5608.7750574673601</v>
      </c>
      <c r="H153" s="28">
        <v>2243.71328671329</v>
      </c>
      <c r="I153" s="34">
        <f t="shared" si="14"/>
        <v>2.4997735186046834</v>
      </c>
      <c r="J153" s="31">
        <f t="shared" si="11"/>
        <v>0.97813830908746113</v>
      </c>
      <c r="K153" s="48">
        <f t="shared" si="12"/>
        <v>-18.34262186281282</v>
      </c>
    </row>
    <row r="154" spans="1:11" x14ac:dyDescent="0.25">
      <c r="A154" s="28" t="s">
        <v>269</v>
      </c>
      <c r="B154" s="32">
        <v>115.422727272727</v>
      </c>
      <c r="C154" s="24">
        <v>33.670999999999999</v>
      </c>
      <c r="D154" s="43">
        <f>C154/'Exchange Rates'!$D$9</f>
        <v>48.798550724637686</v>
      </c>
      <c r="E154" s="43">
        <f t="shared" si="10"/>
        <v>110537.58985507255</v>
      </c>
      <c r="F154" s="33">
        <f t="shared" si="13"/>
        <v>76270.937000000049</v>
      </c>
      <c r="G154" s="32">
        <v>5659.2124229393903</v>
      </c>
      <c r="H154" s="28">
        <v>2265.1818181818198</v>
      </c>
      <c r="I154" s="34">
        <f t="shared" si="14"/>
        <v>2.4983479813915497</v>
      </c>
      <c r="J154" s="31">
        <f t="shared" si="11"/>
        <v>0.97835480030299127</v>
      </c>
      <c r="K154" s="48">
        <f t="shared" si="12"/>
        <v>-18.532327397185675</v>
      </c>
    </row>
    <row r="155" spans="1:11" x14ac:dyDescent="0.25">
      <c r="A155" s="28" t="s">
        <v>270</v>
      </c>
      <c r="B155" s="32">
        <v>116.500524475524</v>
      </c>
      <c r="C155" s="24">
        <v>33.978999999999999</v>
      </c>
      <c r="D155" s="43">
        <f>C155/'Exchange Rates'!$D$9</f>
        <v>49.244927536231884</v>
      </c>
      <c r="E155" s="43">
        <f t="shared" si="10"/>
        <v>112605.93076923079</v>
      </c>
      <c r="F155" s="33">
        <f t="shared" si="13"/>
        <v>77698.092230769238</v>
      </c>
      <c r="G155" s="32">
        <v>5709.6497884114196</v>
      </c>
      <c r="H155" s="28">
        <v>2286.6503496503501</v>
      </c>
      <c r="I155" s="34">
        <f t="shared" si="14"/>
        <v>2.4969492118829963</v>
      </c>
      <c r="J155" s="31">
        <f t="shared" si="11"/>
        <v>0.97856705604439076</v>
      </c>
      <c r="K155" s="48">
        <f t="shared" si="12"/>
        <v>-18.722038118306521</v>
      </c>
    </row>
    <row r="156" spans="1:11" x14ac:dyDescent="0.25">
      <c r="A156" s="28" t="s">
        <v>271</v>
      </c>
      <c r="B156" s="32">
        <v>117.578321678321</v>
      </c>
      <c r="C156" s="24">
        <v>34.286999999999999</v>
      </c>
      <c r="D156" s="43">
        <f>C156/'Exchange Rates'!$D$9</f>
        <v>49.69130434782609</v>
      </c>
      <c r="E156" s="43">
        <f t="shared" si="10"/>
        <v>114693.43779264209</v>
      </c>
      <c r="F156" s="33">
        <f t="shared" si="13"/>
        <v>79138.472076923033</v>
      </c>
      <c r="G156" s="32">
        <v>5760.0871538834499</v>
      </c>
      <c r="H156" s="28">
        <v>2308.1188811188799</v>
      </c>
      <c r="I156" s="34">
        <f t="shared" si="14"/>
        <v>2.4955764631547921</v>
      </c>
      <c r="J156" s="31">
        <f t="shared" si="11"/>
        <v>0.97877519913932465</v>
      </c>
      <c r="K156" s="48">
        <f t="shared" si="12"/>
        <v>-18.911753889924352</v>
      </c>
    </row>
    <row r="157" spans="1:11" x14ac:dyDescent="0.25">
      <c r="A157" s="28" t="s">
        <v>272</v>
      </c>
      <c r="B157" s="32">
        <v>118.656118881118</v>
      </c>
      <c r="C157" s="24">
        <v>34.594999999999999</v>
      </c>
      <c r="D157" s="43">
        <f>C157/'Exchange Rates'!$D$9</f>
        <v>50.137681159420289</v>
      </c>
      <c r="E157" s="43">
        <f t="shared" si="10"/>
        <v>116800.11092530696</v>
      </c>
      <c r="F157" s="33">
        <f t="shared" si="13"/>
        <v>80592.076538461799</v>
      </c>
      <c r="G157" s="32">
        <v>5810.5245193554701</v>
      </c>
      <c r="H157" s="28">
        <v>2329.5874125874202</v>
      </c>
      <c r="I157" s="34">
        <f t="shared" si="14"/>
        <v>2.4942290158160887</v>
      </c>
      <c r="J157" s="31">
        <f t="shared" si="11"/>
        <v>0.97897934772065931</v>
      </c>
      <c r="K157" s="48">
        <f t="shared" si="12"/>
        <v>-19.101474580519103</v>
      </c>
    </row>
    <row r="158" spans="1:11" x14ac:dyDescent="0.25">
      <c r="A158" s="28" t="s">
        <v>273</v>
      </c>
      <c r="B158" s="32">
        <v>119.733916083916</v>
      </c>
      <c r="C158" s="24">
        <v>34.902999999999999</v>
      </c>
      <c r="D158" s="43">
        <f>C158/'Exchange Rates'!$D$9</f>
        <v>50.584057971014495</v>
      </c>
      <c r="E158" s="43">
        <f t="shared" si="10"/>
        <v>118925.95016722439</v>
      </c>
      <c r="F158" s="33">
        <f t="shared" si="13"/>
        <v>82058.905615384821</v>
      </c>
      <c r="G158" s="32">
        <v>5860.9618848275004</v>
      </c>
      <c r="H158" s="28">
        <v>2351.05594405595</v>
      </c>
      <c r="I158" s="34">
        <f t="shared" si="14"/>
        <v>2.4929061767523906</v>
      </c>
      <c r="J158" s="31">
        <f t="shared" si="11"/>
        <v>0.97917961544826426</v>
      </c>
      <c r="K158" s="48">
        <f t="shared" si="12"/>
        <v>-19.291200063097595</v>
      </c>
    </row>
    <row r="159" spans="1:11" x14ac:dyDescent="0.25">
      <c r="A159" s="28" t="s">
        <v>262</v>
      </c>
      <c r="B159" s="32">
        <v>120.811713286713</v>
      </c>
      <c r="C159" s="24">
        <v>35.210999999999999</v>
      </c>
      <c r="D159" s="43">
        <f>C159/'Exchange Rates'!$D$9</f>
        <v>51.030434782608694</v>
      </c>
      <c r="E159" s="43">
        <f t="shared" si="10"/>
        <v>121070.95551839487</v>
      </c>
      <c r="F159" s="33">
        <f t="shared" si="13"/>
        <v>83538.95930769245</v>
      </c>
      <c r="G159" s="32">
        <v>5911.3992502995297</v>
      </c>
      <c r="H159" s="28">
        <v>2372.5244755244798</v>
      </c>
      <c r="I159" s="34">
        <f t="shared" si="14"/>
        <v>2.491607277936609</v>
      </c>
      <c r="J159" s="31">
        <f t="shared" si="11"/>
        <v>0.97937611171837724</v>
      </c>
      <c r="K159" s="48">
        <f t="shared" si="12"/>
        <v>-19.480930215001163</v>
      </c>
    </row>
    <row r="160" spans="1:11" x14ac:dyDescent="0.25">
      <c r="A160" s="28" t="s">
        <v>263</v>
      </c>
      <c r="B160" s="32">
        <v>121.88951048951</v>
      </c>
      <c r="C160" s="24">
        <v>35.518999999999998</v>
      </c>
      <c r="D160" s="43">
        <f>C160/'Exchange Rates'!$D$9</f>
        <v>51.4768115942029</v>
      </c>
      <c r="E160" s="43">
        <f t="shared" si="10"/>
        <v>123235.12697881844</v>
      </c>
      <c r="F160" s="33">
        <f t="shared" si="13"/>
        <v>85032.237615384729</v>
      </c>
      <c r="G160" s="32">
        <v>5961.83661577156</v>
      </c>
      <c r="H160" s="28">
        <v>2393.9930069930101</v>
      </c>
      <c r="I160" s="34">
        <f t="shared" si="14"/>
        <v>2.4903316753042493</v>
      </c>
      <c r="J160" s="31">
        <f t="shared" si="11"/>
        <v>0.97956894186133792</v>
      </c>
      <c r="K160" s="48">
        <f t="shared" si="12"/>
        <v>-19.670664917721801</v>
      </c>
    </row>
    <row r="161" spans="1:11" x14ac:dyDescent="0.25">
      <c r="A161" s="28" t="s">
        <v>264</v>
      </c>
      <c r="B161" s="32">
        <v>122.967307692307</v>
      </c>
      <c r="C161" s="24">
        <v>35.826999999999998</v>
      </c>
      <c r="D161" s="43">
        <f>C161/'Exchange Rates'!$D$9</f>
        <v>51.923188405797106</v>
      </c>
      <c r="E161" s="43">
        <f t="shared" si="10"/>
        <v>125418.46454849507</v>
      </c>
      <c r="F161" s="33">
        <f t="shared" si="13"/>
        <v>86538.740538461585</v>
      </c>
      <c r="G161" s="32">
        <v>6012.2739812435902</v>
      </c>
      <c r="H161" s="28">
        <v>2415.4615384615399</v>
      </c>
      <c r="I161" s="34">
        <f t="shared" si="14"/>
        <v>2.489078747688501</v>
      </c>
      <c r="J161" s="31">
        <f t="shared" si="11"/>
        <v>0.97975820732843277</v>
      </c>
      <c r="K161" s="48">
        <f t="shared" si="12"/>
        <v>-19.860404056728179</v>
      </c>
    </row>
    <row r="162" spans="1:11" x14ac:dyDescent="0.25">
      <c r="A162" s="28" t="s">
        <v>265</v>
      </c>
      <c r="B162" s="32">
        <v>124.045104895105</v>
      </c>
      <c r="C162" s="24">
        <v>36.134999999999998</v>
      </c>
      <c r="D162" s="43">
        <f>C162/'Exchange Rates'!$D$9</f>
        <v>52.369565217391305</v>
      </c>
      <c r="E162" s="43">
        <f t="shared" si="10"/>
        <v>127620.96822742476</v>
      </c>
      <c r="F162" s="33">
        <f t="shared" si="13"/>
        <v>88058.468076923076</v>
      </c>
      <c r="G162" s="32">
        <v>6062.7113467156096</v>
      </c>
      <c r="H162" s="28">
        <v>2436.9300699300702</v>
      </c>
      <c r="I162" s="34">
        <f t="shared" si="14"/>
        <v>2.4878478958116284</v>
      </c>
      <c r="J162" s="31">
        <f t="shared" si="11"/>
        <v>0.97994400586854757</v>
      </c>
      <c r="K162" s="48">
        <f t="shared" si="12"/>
        <v>-20.050147521300296</v>
      </c>
    </row>
    <row r="163" spans="1:11" x14ac:dyDescent="0.25">
      <c r="A163" s="28" t="s">
        <v>266</v>
      </c>
      <c r="B163" s="32">
        <v>125.122902097902</v>
      </c>
      <c r="C163" s="24">
        <v>36.442999999999998</v>
      </c>
      <c r="D163" s="43">
        <f>C163/'Exchange Rates'!$D$9</f>
        <v>52.815942028985511</v>
      </c>
      <c r="E163" s="43">
        <f t="shared" si="10"/>
        <v>129842.63801560804</v>
      </c>
      <c r="F163" s="33">
        <f t="shared" si="13"/>
        <v>89591.420230769538</v>
      </c>
      <c r="G163" s="32">
        <v>6113.1487121876398</v>
      </c>
      <c r="H163" s="28">
        <v>2458.39860139861</v>
      </c>
      <c r="I163" s="34">
        <f t="shared" si="14"/>
        <v>2.4866385413292225</v>
      </c>
      <c r="J163" s="31">
        <f t="shared" si="11"/>
        <v>0.98012643169526581</v>
      </c>
      <c r="K163" s="48">
        <f t="shared" si="12"/>
        <v>-20.23989520437215</v>
      </c>
    </row>
    <row r="164" spans="1:11" x14ac:dyDescent="0.25">
      <c r="A164" s="28" t="s">
        <v>267</v>
      </c>
      <c r="B164" s="32">
        <v>126.200699300699</v>
      </c>
      <c r="C164" s="24">
        <v>36.750999999999998</v>
      </c>
      <c r="D164" s="43">
        <f>C164/'Exchange Rates'!$D$9</f>
        <v>53.262318840579709</v>
      </c>
      <c r="E164" s="43">
        <f t="shared" si="10"/>
        <v>132083.47391304385</v>
      </c>
      <c r="F164" s="33">
        <f t="shared" si="13"/>
        <v>91137.597000000256</v>
      </c>
      <c r="G164" s="32">
        <v>6163.5860776596701</v>
      </c>
      <c r="H164" s="28">
        <v>2479.8671328671398</v>
      </c>
      <c r="I164" s="34">
        <f t="shared" si="14"/>
        <v>2.4854501259241002</v>
      </c>
      <c r="J164" s="31">
        <f t="shared" si="11"/>
        <v>0.98030557564501275</v>
      </c>
      <c r="K164" s="48">
        <f t="shared" si="12"/>
        <v>-20.42964700238214</v>
      </c>
    </row>
    <row r="165" spans="1:11" x14ac:dyDescent="0.25">
      <c r="A165" s="28" t="s">
        <v>268</v>
      </c>
      <c r="B165" s="32">
        <v>127.278496503496</v>
      </c>
      <c r="C165" s="24">
        <v>37.058999999999997</v>
      </c>
      <c r="D165" s="43">
        <f>C165/'Exchange Rates'!$D$9</f>
        <v>53.708695652173915</v>
      </c>
      <c r="E165" s="43">
        <f t="shared" si="10"/>
        <v>134343.47591973277</v>
      </c>
      <c r="F165" s="33">
        <f t="shared" si="13"/>
        <v>92696.998384615596</v>
      </c>
      <c r="G165" s="32">
        <v>6214.0234431317003</v>
      </c>
      <c r="H165" s="28">
        <v>2501.3356643356701</v>
      </c>
      <c r="I165" s="34">
        <f t="shared" si="14"/>
        <v>2.4842821104468134</v>
      </c>
      <c r="J165" s="31">
        <f t="shared" si="11"/>
        <v>0.98048152532679722</v>
      </c>
      <c r="K165" s="48">
        <f t="shared" si="12"/>
        <v>-20.619402815131199</v>
      </c>
    </row>
    <row r="166" spans="1:11" x14ac:dyDescent="0.25">
      <c r="A166" s="28" t="s">
        <v>269</v>
      </c>
      <c r="B166" s="32">
        <v>128.356293706293</v>
      </c>
      <c r="C166" s="24">
        <v>37.366999999999997</v>
      </c>
      <c r="D166" s="43">
        <f>C166/'Exchange Rates'!$D$9</f>
        <v>54.155072463768114</v>
      </c>
      <c r="E166" s="43">
        <f t="shared" si="10"/>
        <v>136622.64403567469</v>
      </c>
      <c r="F166" s="33">
        <f t="shared" si="13"/>
        <v>94269.624384615527</v>
      </c>
      <c r="G166" s="32">
        <v>6264.4608086037297</v>
      </c>
      <c r="H166" s="28">
        <v>2522.8041958041999</v>
      </c>
      <c r="I166" s="34">
        <f t="shared" si="14"/>
        <v>2.4831339741001157</v>
      </c>
      <c r="J166" s="31">
        <f t="shared" si="11"/>
        <v>0.9806543652640668</v>
      </c>
      <c r="K166" s="48">
        <f t="shared" si="12"/>
        <v>-20.809162545647116</v>
      </c>
    </row>
    <row r="167" spans="1:11" x14ac:dyDescent="0.25">
      <c r="A167" s="28" t="s">
        <v>270</v>
      </c>
      <c r="B167" s="32">
        <v>129.434090909091</v>
      </c>
      <c r="C167" s="24">
        <v>37.674999999999997</v>
      </c>
      <c r="D167" s="43">
        <f>C167/'Exchange Rates'!$D$9</f>
        <v>54.60144927536232</v>
      </c>
      <c r="E167" s="43">
        <f t="shared" si="10"/>
        <v>138920.97826086974</v>
      </c>
      <c r="F167" s="33">
        <f t="shared" si="13"/>
        <v>95855.475000000108</v>
      </c>
      <c r="G167" s="32">
        <v>6314.8981740757499</v>
      </c>
      <c r="H167" s="28">
        <v>2544.2727272727302</v>
      </c>
      <c r="I167" s="34">
        <f t="shared" si="14"/>
        <v>2.4820052136646717</v>
      </c>
      <c r="J167" s="31">
        <f t="shared" si="11"/>
        <v>0.98082417702915736</v>
      </c>
      <c r="K167" s="48">
        <f t="shared" si="12"/>
        <v>-20.998926100055801</v>
      </c>
    </row>
    <row r="168" spans="1:11" x14ac:dyDescent="0.25">
      <c r="A168" s="28" t="s">
        <v>271</v>
      </c>
      <c r="B168" s="32">
        <v>130.511888111888</v>
      </c>
      <c r="C168" s="24">
        <v>37.982999999999997</v>
      </c>
      <c r="D168" s="43">
        <f>C168/'Exchange Rates'!$D$9</f>
        <v>55.047826086956519</v>
      </c>
      <c r="E168" s="43">
        <f t="shared" si="10"/>
        <v>141238.47859531778</v>
      </c>
      <c r="F168" s="33">
        <f t="shared" si="13"/>
        <v>97454.550230769266</v>
      </c>
      <c r="G168" s="32">
        <v>6365.3355395477802</v>
      </c>
      <c r="H168" s="28">
        <v>2565.74125874126</v>
      </c>
      <c r="I168" s="34">
        <f t="shared" si="14"/>
        <v>2.4808953427636666</v>
      </c>
      <c r="J168" s="31">
        <f t="shared" si="11"/>
        <v>0.98099103937078291</v>
      </c>
      <c r="K168" s="48">
        <f t="shared" si="12"/>
        <v>-21.188693387458404</v>
      </c>
    </row>
    <row r="169" spans="1:11" x14ac:dyDescent="0.25">
      <c r="A169" s="28" t="s">
        <v>272</v>
      </c>
      <c r="B169" s="32">
        <v>131.589685314685</v>
      </c>
      <c r="C169" s="24">
        <v>38.290999999999997</v>
      </c>
      <c r="D169" s="43">
        <f>C169/'Exchange Rates'!$D$9</f>
        <v>55.494202898550725</v>
      </c>
      <c r="E169" s="43">
        <f t="shared" si="10"/>
        <v>143575.14503901894</v>
      </c>
      <c r="F169" s="33">
        <f t="shared" si="13"/>
        <v>99066.85007692306</v>
      </c>
      <c r="G169" s="32">
        <v>6415.7729050198104</v>
      </c>
      <c r="H169" s="28">
        <v>2587.2097902097898</v>
      </c>
      <c r="I169" s="34">
        <f t="shared" si="14"/>
        <v>2.4798038911639915</v>
      </c>
      <c r="J169" s="31">
        <f t="shared" si="11"/>
        <v>0.98115502833498114</v>
      </c>
      <c r="K169" s="48">
        <f t="shared" si="12"/>
        <v>-21.378464319814576</v>
      </c>
    </row>
    <row r="170" spans="1:11" x14ac:dyDescent="0.25">
      <c r="A170" s="28" t="s">
        <v>273</v>
      </c>
      <c r="B170" s="32">
        <v>132.667482517482</v>
      </c>
      <c r="C170" s="24">
        <v>38.598999999999997</v>
      </c>
      <c r="D170" s="43">
        <f>C170/'Exchange Rates'!$D$9</f>
        <v>55.940579710144924</v>
      </c>
      <c r="E170" s="43">
        <f t="shared" si="10"/>
        <v>145930.9775919737</v>
      </c>
      <c r="F170" s="33">
        <f t="shared" si="13"/>
        <v>100692.37453846185</v>
      </c>
      <c r="G170" s="32">
        <v>6466.2102704918398</v>
      </c>
      <c r="H170" s="28">
        <v>2608.6783216783301</v>
      </c>
      <c r="I170" s="34">
        <f t="shared" si="14"/>
        <v>2.4787304041119613</v>
      </c>
      <c r="J170" s="31">
        <f t="shared" si="11"/>
        <v>0.98131621737990449</v>
      </c>
      <c r="K170" s="48">
        <f t="shared" si="12"/>
        <v>-21.568238811830927</v>
      </c>
    </row>
    <row r="171" spans="1:11" x14ac:dyDescent="0.25">
      <c r="A171" s="28" t="s">
        <v>262</v>
      </c>
      <c r="B171" s="32">
        <v>133.745279720279</v>
      </c>
      <c r="C171" s="24">
        <v>38.906999999999996</v>
      </c>
      <c r="D171" s="43">
        <f>C171/'Exchange Rates'!$D$9</f>
        <v>56.38695652173913</v>
      </c>
      <c r="E171" s="43">
        <f t="shared" si="10"/>
        <v>148305.97625418098</v>
      </c>
      <c r="F171" s="33">
        <f t="shared" si="13"/>
        <v>102331.12361538487</v>
      </c>
      <c r="G171" s="32">
        <v>6516.64763596387</v>
      </c>
      <c r="H171" s="28">
        <v>2630.1468531468599</v>
      </c>
      <c r="I171" s="34">
        <f t="shared" si="14"/>
        <v>2.4776744417016014</v>
      </c>
      <c r="J171" s="31">
        <f t="shared" si="11"/>
        <v>0.98147467748481654</v>
      </c>
      <c r="K171" s="48">
        <f t="shared" si="12"/>
        <v>-21.758016780854412</v>
      </c>
    </row>
    <row r="172" spans="1:11" x14ac:dyDescent="0.25">
      <c r="A172" s="28" t="s">
        <v>263</v>
      </c>
      <c r="B172" s="32">
        <v>134.823076923077</v>
      </c>
      <c r="C172" s="24">
        <v>39.215000000000003</v>
      </c>
      <c r="D172" s="43">
        <f>C172/'Exchange Rates'!$D$9</f>
        <v>56.833333333333343</v>
      </c>
      <c r="E172" s="43">
        <f t="shared" si="10"/>
        <v>150700.14102564138</v>
      </c>
      <c r="F172" s="33">
        <f t="shared" si="13"/>
        <v>103983.09730769253</v>
      </c>
      <c r="G172" s="32">
        <v>6567.0850014358903</v>
      </c>
      <c r="H172" s="28">
        <v>2651.6153846153902</v>
      </c>
      <c r="I172" s="34">
        <f t="shared" si="14"/>
        <v>2.4766355782735165</v>
      </c>
      <c r="J172" s="31">
        <f t="shared" si="11"/>
        <v>0.98163047725363395</v>
      </c>
      <c r="K172" s="48">
        <f t="shared" si="12"/>
        <v>-21.94779814677149</v>
      </c>
    </row>
    <row r="173" spans="1:11" x14ac:dyDescent="0.25">
      <c r="A173" s="28" t="s">
        <v>264</v>
      </c>
      <c r="B173" s="32">
        <v>135.900874125874</v>
      </c>
      <c r="C173" s="24">
        <v>39.523000000000003</v>
      </c>
      <c r="D173" s="43">
        <f>C173/'Exchange Rates'!$D$9</f>
        <v>57.279710144927549</v>
      </c>
      <c r="E173" s="43">
        <f t="shared" si="10"/>
        <v>153113.47190635477</v>
      </c>
      <c r="F173" s="33">
        <f t="shared" si="13"/>
        <v>105648.29561538478</v>
      </c>
      <c r="G173" s="32">
        <v>6617.5223669079196</v>
      </c>
      <c r="H173" s="28">
        <v>2673.08391608392</v>
      </c>
      <c r="I173" s="34">
        <f t="shared" si="14"/>
        <v>2.4756134018428497</v>
      </c>
      <c r="J173" s="31">
        <f t="shared" si="11"/>
        <v>0.98178368301332708</v>
      </c>
      <c r="K173" s="48">
        <f t="shared" si="12"/>
        <v>-22.137582831910855</v>
      </c>
    </row>
    <row r="174" spans="1:11" x14ac:dyDescent="0.25">
      <c r="A174" s="28" t="s">
        <v>265</v>
      </c>
      <c r="B174" s="32">
        <v>136.978671328671</v>
      </c>
      <c r="C174" s="24">
        <v>39.831000000000003</v>
      </c>
      <c r="D174" s="43">
        <f>C174/'Exchange Rates'!$D$9</f>
        <v>57.726086956521748</v>
      </c>
      <c r="E174" s="43">
        <f t="shared" si="10"/>
        <v>155545.96889632122</v>
      </c>
      <c r="F174" s="33">
        <f t="shared" si="13"/>
        <v>107326.71853846163</v>
      </c>
      <c r="G174" s="32">
        <v>6667.9597323799499</v>
      </c>
      <c r="H174" s="28">
        <v>2694.5524475524498</v>
      </c>
      <c r="I174" s="34">
        <f t="shared" si="14"/>
        <v>2.474607513554496</v>
      </c>
      <c r="J174" s="31">
        <f t="shared" si="11"/>
        <v>0.9819343589074766</v>
      </c>
      <c r="K174" s="48">
        <f t="shared" si="12"/>
        <v>-22.327370760951382</v>
      </c>
    </row>
    <row r="175" spans="1:11" x14ac:dyDescent="0.25">
      <c r="A175" s="28" t="s">
        <v>266</v>
      </c>
      <c r="B175" s="32">
        <v>138.056468531468</v>
      </c>
      <c r="C175" s="24">
        <v>40.139000000000003</v>
      </c>
      <c r="D175" s="43">
        <f>C175/'Exchange Rates'!$D$9</f>
        <v>58.172463768115954</v>
      </c>
      <c r="E175" s="43">
        <f t="shared" si="10"/>
        <v>157997.63199554078</v>
      </c>
      <c r="F175" s="33">
        <f t="shared" si="13"/>
        <v>109018.36607692314</v>
      </c>
      <c r="G175" s="32">
        <v>6718.3970978519801</v>
      </c>
      <c r="H175" s="28">
        <v>2716.0209790209801</v>
      </c>
      <c r="I175" s="34">
        <f t="shared" si="14"/>
        <v>2.4736175271642051</v>
      </c>
      <c r="J175" s="31">
        <f t="shared" si="11"/>
        <v>0.98208256698525953</v>
      </c>
      <c r="K175" s="48">
        <f t="shared" si="12"/>
        <v>-22.517161860833756</v>
      </c>
    </row>
    <row r="176" spans="1:11" x14ac:dyDescent="0.25">
      <c r="A176" s="28" t="s">
        <v>267</v>
      </c>
      <c r="B176" s="32">
        <v>139.134265734265</v>
      </c>
      <c r="C176" s="24">
        <v>40.447000000000003</v>
      </c>
      <c r="D176" s="43">
        <f>C176/'Exchange Rates'!$D$9</f>
        <v>58.618840579710152</v>
      </c>
      <c r="E176" s="43">
        <f t="shared" si="10"/>
        <v>160468.46120401338</v>
      </c>
      <c r="F176" s="33">
        <f t="shared" si="13"/>
        <v>110723.23823076922</v>
      </c>
      <c r="G176" s="32">
        <v>6768.8344633240104</v>
      </c>
      <c r="H176" s="28">
        <v>2737.4895104895099</v>
      </c>
      <c r="I176" s="34">
        <f t="shared" si="14"/>
        <v>2.472643068544079</v>
      </c>
      <c r="J176" s="31">
        <f t="shared" si="11"/>
        <v>0.98222836728612473</v>
      </c>
      <c r="K176" s="48">
        <f t="shared" si="12"/>
        <v>-22.706956060676241</v>
      </c>
    </row>
    <row r="177" spans="1:11" x14ac:dyDescent="0.25">
      <c r="A177" s="28" t="s">
        <v>268</v>
      </c>
      <c r="B177" s="32">
        <v>140.212062937063</v>
      </c>
      <c r="C177" s="24">
        <v>40.755000000000003</v>
      </c>
      <c r="D177" s="43">
        <f>C177/'Exchange Rates'!$D$9</f>
        <v>59.065217391304358</v>
      </c>
      <c r="E177" s="43">
        <f t="shared" si="10"/>
        <v>162958.45652173966</v>
      </c>
      <c r="F177" s="33">
        <f t="shared" si="13"/>
        <v>112441.33500000034</v>
      </c>
      <c r="G177" s="32">
        <v>6819.2718287960297</v>
      </c>
      <c r="H177" s="28">
        <v>2758.9580419580502</v>
      </c>
      <c r="I177" s="34">
        <f t="shared" si="14"/>
        <v>2.4716837752111478</v>
      </c>
      <c r="J177" s="31">
        <f t="shared" si="11"/>
        <v>0.98237181792039807</v>
      </c>
      <c r="K177" s="48">
        <f t="shared" si="12"/>
        <v>-22.896753291694289</v>
      </c>
    </row>
    <row r="178" spans="1:11" x14ac:dyDescent="0.25">
      <c r="A178" s="28" t="s">
        <v>269</v>
      </c>
      <c r="B178" s="32">
        <v>141.28986013986</v>
      </c>
      <c r="C178" s="24">
        <v>41.063000000000002</v>
      </c>
      <c r="D178" s="43">
        <f>C178/'Exchange Rates'!$D$9</f>
        <v>59.511594202898557</v>
      </c>
      <c r="E178" s="43">
        <f t="shared" si="10"/>
        <v>165467.61794871837</v>
      </c>
      <c r="F178" s="33">
        <f t="shared" si="13"/>
        <v>114172.65638461566</v>
      </c>
      <c r="G178" s="32">
        <v>6869.7091942680599</v>
      </c>
      <c r="H178" s="28">
        <v>2780.42657342658</v>
      </c>
      <c r="I178" s="34">
        <f t="shared" si="14"/>
        <v>2.4707392958778529</v>
      </c>
      <c r="J178" s="31">
        <f t="shared" si="11"/>
        <v>0.98251297514604297</v>
      </c>
      <c r="K178" s="48">
        <f t="shared" si="12"/>
        <v>-23.086553487123012</v>
      </c>
    </row>
    <row r="179" spans="1:11" x14ac:dyDescent="0.25">
      <c r="A179" s="28" t="s">
        <v>270</v>
      </c>
      <c r="B179" s="32">
        <v>142.367657342657</v>
      </c>
      <c r="C179" s="24">
        <v>41.371000000000002</v>
      </c>
      <c r="D179" s="43">
        <f>C179/'Exchange Rates'!$D$9</f>
        <v>59.957971014492763</v>
      </c>
      <c r="E179" s="43">
        <f t="shared" si="10"/>
        <v>167995.94548495015</v>
      </c>
      <c r="F179" s="33">
        <f t="shared" si="13"/>
        <v>115917.20238461559</v>
      </c>
      <c r="G179" s="32">
        <v>6920.1465597400902</v>
      </c>
      <c r="H179" s="28">
        <v>2801.8951048951099</v>
      </c>
      <c r="I179" s="34">
        <f t="shared" si="14"/>
        <v>2.4698092900230644</v>
      </c>
      <c r="J179" s="31">
        <f t="shared" si="11"/>
        <v>0.9826518934417906</v>
      </c>
      <c r="K179" s="48">
        <f t="shared" si="12"/>
        <v>-23.276356582144384</v>
      </c>
    </row>
    <row r="180" spans="1:11" x14ac:dyDescent="0.25">
      <c r="A180" s="28" t="s">
        <v>271</v>
      </c>
      <c r="B180" s="32">
        <v>143.445454545454</v>
      </c>
      <c r="C180" s="24">
        <v>41.679000000000002</v>
      </c>
      <c r="D180" s="43">
        <f>C180/'Exchange Rates'!$D$9</f>
        <v>60.404347826086962</v>
      </c>
      <c r="E180" s="43">
        <f t="shared" si="10"/>
        <v>170543.43913043503</v>
      </c>
      <c r="F180" s="33">
        <f t="shared" si="13"/>
        <v>117674.97300000016</v>
      </c>
      <c r="G180" s="32">
        <v>6970.5839252121204</v>
      </c>
      <c r="H180" s="28">
        <v>2823.3636363636401</v>
      </c>
      <c r="I180" s="34">
        <f t="shared" si="14"/>
        <v>2.4688934274827967</v>
      </c>
      <c r="J180" s="31">
        <f t="shared" si="11"/>
        <v>0.98278862557683588</v>
      </c>
      <c r="K180" s="48">
        <f t="shared" si="12"/>
        <v>-23.466162513816268</v>
      </c>
    </row>
    <row r="181" spans="1:11" x14ac:dyDescent="0.25">
      <c r="A181" s="28" t="s">
        <v>272</v>
      </c>
      <c r="B181" s="32">
        <v>144.523251748251</v>
      </c>
      <c r="C181" s="24">
        <v>41.987000000000002</v>
      </c>
      <c r="D181" s="43">
        <f>C181/'Exchange Rates'!$D$9</f>
        <v>60.850724637681168</v>
      </c>
      <c r="E181" s="43">
        <f t="shared" si="10"/>
        <v>173110.09888517295</v>
      </c>
      <c r="F181" s="33">
        <f t="shared" si="13"/>
        <v>119445.96823076933</v>
      </c>
      <c r="G181" s="32">
        <v>7021.0212906841498</v>
      </c>
      <c r="H181" s="28">
        <v>2844.8321678321699</v>
      </c>
      <c r="I181" s="34">
        <f t="shared" si="14"/>
        <v>2.4679913880594002</v>
      </c>
      <c r="J181" s="31">
        <f t="shared" si="11"/>
        <v>0.98292322267728616</v>
      </c>
      <c r="K181" s="48">
        <f t="shared" si="12"/>
        <v>-23.655971221005167</v>
      </c>
    </row>
    <row r="182" spans="1:11" x14ac:dyDescent="0.25">
      <c r="A182" s="28" t="s">
        <v>273</v>
      </c>
      <c r="B182" s="32">
        <v>145.60104895104899</v>
      </c>
      <c r="C182" s="24">
        <v>42.295000000000002</v>
      </c>
      <c r="D182" s="43">
        <f>C182/'Exchange Rates'!$D$9</f>
        <v>61.297101449275367</v>
      </c>
      <c r="E182" s="43">
        <f t="shared" si="10"/>
        <v>175695.92474916394</v>
      </c>
      <c r="F182" s="33">
        <f t="shared" si="13"/>
        <v>121230.18807692312</v>
      </c>
      <c r="G182" s="32">
        <v>7071.45865615617</v>
      </c>
      <c r="H182" s="28">
        <v>2866.3006993007002</v>
      </c>
      <c r="I182" s="34">
        <f t="shared" si="14"/>
        <v>2.4671028611483137</v>
      </c>
      <c r="J182" s="31">
        <f t="shared" si="11"/>
        <v>0.98305573428953974</v>
      </c>
      <c r="K182" s="48">
        <f t="shared" si="12"/>
        <v>-23.845782644321776</v>
      </c>
    </row>
    <row r="183" spans="1:11" x14ac:dyDescent="0.25">
      <c r="A183" s="28" t="s">
        <v>262</v>
      </c>
      <c r="B183" s="32">
        <v>146.678846153846</v>
      </c>
      <c r="C183" s="24">
        <v>42.603000000000002</v>
      </c>
      <c r="D183" s="43">
        <f>C183/'Exchange Rates'!$D$9</f>
        <v>61.743478260869573</v>
      </c>
      <c r="E183" s="43">
        <f t="shared" si="10"/>
        <v>178300.916722408</v>
      </c>
      <c r="F183" s="33">
        <f t="shared" si="13"/>
        <v>123027.6325384615</v>
      </c>
      <c r="G183" s="32">
        <v>7121.8960216282003</v>
      </c>
      <c r="H183" s="28">
        <v>2887.76923076923</v>
      </c>
      <c r="I183" s="34">
        <f t="shared" si="14"/>
        <v>2.4662275453814928</v>
      </c>
      <c r="J183" s="31">
        <f t="shared" si="11"/>
        <v>0.98318620844075399</v>
      </c>
      <c r="K183" s="48">
        <f t="shared" si="12"/>
        <v>-24.035596726059058</v>
      </c>
    </row>
    <row r="184" spans="1:11" x14ac:dyDescent="0.25">
      <c r="A184" s="28" t="s">
        <v>263</v>
      </c>
      <c r="B184" s="32">
        <v>147.756643356643</v>
      </c>
      <c r="C184" s="24">
        <v>42.911000000000001</v>
      </c>
      <c r="D184" s="43">
        <f>C184/'Exchange Rates'!$D$9</f>
        <v>62.189855072463772</v>
      </c>
      <c r="E184" s="43">
        <f t="shared" si="10"/>
        <v>180925.07480490571</v>
      </c>
      <c r="F184" s="33">
        <f t="shared" si="13"/>
        <v>124838.30161538495</v>
      </c>
      <c r="G184" s="32">
        <v>7172.3333871002296</v>
      </c>
      <c r="H184" s="28">
        <v>2909.2377622377699</v>
      </c>
      <c r="I184" s="34">
        <f t="shared" si="14"/>
        <v>2.465365148286577</v>
      </c>
      <c r="J184" s="31">
        <f t="shared" si="11"/>
        <v>0.98331469169656305</v>
      </c>
      <c r="K184" s="48">
        <f t="shared" si="12"/>
        <v>-24.225413410133413</v>
      </c>
    </row>
    <row r="185" spans="1:11" x14ac:dyDescent="0.25">
      <c r="A185" s="28" t="s">
        <v>264</v>
      </c>
      <c r="B185" s="32">
        <v>148.83444055944</v>
      </c>
      <c r="C185" s="24">
        <v>43.219000000000001</v>
      </c>
      <c r="D185" s="43">
        <f>C185/'Exchange Rates'!$D$9</f>
        <v>62.636231884057977</v>
      </c>
      <c r="E185" s="43">
        <f t="shared" si="10"/>
        <v>183568.39899665595</v>
      </c>
      <c r="F185" s="33">
        <f t="shared" si="13"/>
        <v>126662.19530769259</v>
      </c>
      <c r="G185" s="32">
        <v>7222.7707525722599</v>
      </c>
      <c r="H185" s="28">
        <v>2930.7062937063001</v>
      </c>
      <c r="I185" s="34">
        <f t="shared" si="14"/>
        <v>2.4645153859611182</v>
      </c>
      <c r="J185" s="31">
        <f t="shared" si="11"/>
        <v>0.98344122921618504</v>
      </c>
      <c r="K185" s="48">
        <f t="shared" si="12"/>
        <v>-24.415232642027483</v>
      </c>
    </row>
    <row r="186" spans="1:11" x14ac:dyDescent="0.25">
      <c r="A186" s="28" t="s">
        <v>265</v>
      </c>
      <c r="B186" s="32">
        <v>149.912237762237</v>
      </c>
      <c r="C186" s="24">
        <v>43.527000000000001</v>
      </c>
      <c r="D186" s="43">
        <f>C186/'Exchange Rates'!$D$9</f>
        <v>63.082608695652183</v>
      </c>
      <c r="E186" s="43">
        <f t="shared" si="10"/>
        <v>186230.88929765919</v>
      </c>
      <c r="F186" s="33">
        <f t="shared" si="13"/>
        <v>128499.31361538483</v>
      </c>
      <c r="G186" s="32">
        <v>7273.2081180442801</v>
      </c>
      <c r="H186" s="28">
        <v>2952.1748251748299</v>
      </c>
      <c r="I186" s="34">
        <f t="shared" si="14"/>
        <v>2.4636779827609145</v>
      </c>
      <c r="J186" s="31">
        <f t="shared" si="11"/>
        <v>0.98356586480505781</v>
      </c>
      <c r="K186" s="48">
        <f t="shared" si="12"/>
        <v>-24.605054368736461</v>
      </c>
    </row>
    <row r="187" spans="1:11" x14ac:dyDescent="0.25">
      <c r="A187" s="28" t="s">
        <v>266</v>
      </c>
      <c r="B187" s="32">
        <v>150.99003496503499</v>
      </c>
      <c r="C187" s="24">
        <v>43.835000000000001</v>
      </c>
      <c r="D187" s="43">
        <f>C187/'Exchange Rates'!$D$9</f>
        <v>63.528985507246382</v>
      </c>
      <c r="E187" s="43">
        <f t="shared" si="10"/>
        <v>188912.5457079155</v>
      </c>
      <c r="F187" s="33">
        <f t="shared" si="13"/>
        <v>130349.6565384617</v>
      </c>
      <c r="G187" s="32">
        <v>7323.6454835163104</v>
      </c>
      <c r="H187" s="28">
        <v>2973.6433566433602</v>
      </c>
      <c r="I187" s="34">
        <f t="shared" si="14"/>
        <v>2.462852671001952</v>
      </c>
      <c r="J187" s="31">
        <f t="shared" si="11"/>
        <v>0.98368864096513209</v>
      </c>
      <c r="K187" s="48">
        <f t="shared" si="12"/>
        <v>-24.794878538715491</v>
      </c>
    </row>
    <row r="188" spans="1:11" x14ac:dyDescent="0.25">
      <c r="A188" s="28" t="s">
        <v>267</v>
      </c>
      <c r="B188" s="32">
        <v>152.06783216783199</v>
      </c>
      <c r="C188" s="24">
        <v>44.143000000000001</v>
      </c>
      <c r="D188" s="43">
        <f>C188/'Exchange Rates'!$D$9</f>
        <v>63.975362318840588</v>
      </c>
      <c r="E188" s="43">
        <f t="shared" si="10"/>
        <v>191613.36822742489</v>
      </c>
      <c r="F188" s="33">
        <f t="shared" si="13"/>
        <v>132213.22407692316</v>
      </c>
      <c r="G188" s="32">
        <v>7374.0828489883397</v>
      </c>
      <c r="H188" s="28">
        <v>2995.11188811189</v>
      </c>
      <c r="I188" s="34">
        <f t="shared" si="14"/>
        <v>2.4620391906750902</v>
      </c>
      <c r="J188" s="31">
        <f t="shared" si="11"/>
        <v>0.98380959894293873</v>
      </c>
      <c r="K188" s="48">
        <f t="shared" si="12"/>
        <v>-24.984705101830066</v>
      </c>
    </row>
    <row r="189" spans="1:11" x14ac:dyDescent="0.25">
      <c r="A189" s="28" t="s">
        <v>268</v>
      </c>
      <c r="B189" s="32">
        <v>153.145629370629</v>
      </c>
      <c r="C189" s="24">
        <v>44.451000000000001</v>
      </c>
      <c r="D189" s="43">
        <f>C189/'Exchange Rates'!$D$9</f>
        <v>64.421739130434787</v>
      </c>
      <c r="E189" s="43">
        <f t="shared" si="10"/>
        <v>194333.35685618731</v>
      </c>
      <c r="F189" s="33">
        <f t="shared" si="13"/>
        <v>134090.01623076925</v>
      </c>
      <c r="G189" s="32">
        <v>7424.52021446037</v>
      </c>
      <c r="H189" s="28">
        <v>3016.5804195804199</v>
      </c>
      <c r="I189" s="34">
        <f t="shared" si="14"/>
        <v>2.4612372891729688</v>
      </c>
      <c r="J189" s="31">
        <f t="shared" si="11"/>
        <v>0.98392877877555018</v>
      </c>
      <c r="K189" s="48">
        <f t="shared" si="12"/>
        <v>-25.174534009307955</v>
      </c>
    </row>
    <row r="190" spans="1:11" x14ac:dyDescent="0.25">
      <c r="A190" s="28" t="s">
        <v>269</v>
      </c>
      <c r="B190" s="32">
        <v>154.223426573426</v>
      </c>
      <c r="C190" s="24">
        <v>44.759</v>
      </c>
      <c r="D190" s="43">
        <f>C190/'Exchange Rates'!$D$9</f>
        <v>64.868115942028993</v>
      </c>
      <c r="E190" s="43">
        <f t="shared" si="10"/>
        <v>197072.51159420286</v>
      </c>
      <c r="F190" s="33">
        <f t="shared" si="13"/>
        <v>135980.03299999997</v>
      </c>
      <c r="G190" s="32">
        <v>7474.9575799324002</v>
      </c>
      <c r="H190" s="28">
        <v>3038.0489510489501</v>
      </c>
      <c r="I190" s="34">
        <f t="shared" si="14"/>
        <v>2.4604467210284793</v>
      </c>
      <c r="J190" s="31">
        <f t="shared" si="11"/>
        <v>0.98404621933453751</v>
      </c>
      <c r="K190" s="48">
        <f t="shared" si="12"/>
        <v>-25.364365213693304</v>
      </c>
    </row>
    <row r="191" spans="1:11" x14ac:dyDescent="0.25">
      <c r="A191" s="28" t="s">
        <v>270</v>
      </c>
      <c r="B191" s="32">
        <v>155.301223776223</v>
      </c>
      <c r="C191" s="24">
        <v>45.067</v>
      </c>
      <c r="D191" s="43">
        <f>C191/'Exchange Rates'!$D$9</f>
        <v>65.314492753623199</v>
      </c>
      <c r="E191" s="43">
        <f t="shared" si="10"/>
        <v>199830.8324414721</v>
      </c>
      <c r="F191" s="33">
        <f t="shared" si="13"/>
        <v>137883.27438461571</v>
      </c>
      <c r="G191" s="32">
        <v>7525.3949454044296</v>
      </c>
      <c r="H191" s="28">
        <v>3059.51748251749</v>
      </c>
      <c r="I191" s="34">
        <f t="shared" si="14"/>
        <v>2.4596672476642434</v>
      </c>
      <c r="J191" s="31">
        <f t="shared" si="11"/>
        <v>0.98416195836802656</v>
      </c>
      <c r="K191" s="48">
        <f t="shared" si="12"/>
        <v>-25.554198668802599</v>
      </c>
    </row>
    <row r="192" spans="1:11" x14ac:dyDescent="0.25">
      <c r="A192" s="28" t="s">
        <v>271</v>
      </c>
      <c r="B192" s="32">
        <v>156.37902097902099</v>
      </c>
      <c r="C192" s="24">
        <v>45.375</v>
      </c>
      <c r="D192" s="43">
        <f>C192/'Exchange Rates'!$D$9</f>
        <v>65.760869565217391</v>
      </c>
      <c r="E192" s="43">
        <f t="shared" si="10"/>
        <v>202608.31939799371</v>
      </c>
      <c r="F192" s="33">
        <f t="shared" si="13"/>
        <v>139799.74038461567</v>
      </c>
      <c r="G192" s="32">
        <v>7575.8323108764498</v>
      </c>
      <c r="H192" s="28">
        <v>3080.9860139860202</v>
      </c>
      <c r="I192" s="34">
        <f t="shared" si="14"/>
        <v>2.4588986371526009</v>
      </c>
      <c r="J192" s="31">
        <f t="shared" si="11"/>
        <v>0.98427603254094764</v>
      </c>
      <c r="K192" s="48">
        <f t="shared" si="12"/>
        <v>-25.74403432968198</v>
      </c>
    </row>
    <row r="193" spans="1:11" x14ac:dyDescent="0.25">
      <c r="A193" s="28" t="s">
        <v>272</v>
      </c>
      <c r="B193" s="32">
        <v>157.45681818181799</v>
      </c>
      <c r="C193" s="24">
        <v>45.683</v>
      </c>
      <c r="D193" s="43">
        <f>C193/'Exchange Rates'!$D$9</f>
        <v>66.207246376811597</v>
      </c>
      <c r="E193" s="43">
        <f t="shared" si="10"/>
        <v>205404.97246376844</v>
      </c>
      <c r="F193" s="33">
        <f t="shared" si="13"/>
        <v>141729.43100000022</v>
      </c>
      <c r="G193" s="32">
        <v>7626.2696763484801</v>
      </c>
      <c r="H193" s="28">
        <v>3102.45454545455</v>
      </c>
      <c r="I193" s="34">
        <f t="shared" si="14"/>
        <v>2.4581406639855001</v>
      </c>
      <c r="J193" s="31">
        <f t="shared" si="11"/>
        <v>0.98438847747356972</v>
      </c>
      <c r="K193" s="48">
        <f t="shared" si="12"/>
        <v>-25.933872152566991</v>
      </c>
    </row>
    <row r="194" spans="1:11" x14ac:dyDescent="0.25">
      <c r="A194" s="28" t="s">
        <v>273</v>
      </c>
      <c r="B194" s="32">
        <v>158.53461538461499</v>
      </c>
      <c r="C194" s="24">
        <v>45.991</v>
      </c>
      <c r="D194" s="43">
        <f>C194/'Exchange Rates'!$D$9</f>
        <v>66.653623188405803</v>
      </c>
      <c r="E194" s="43">
        <f t="shared" si="10"/>
        <v>208220.79163879619</v>
      </c>
      <c r="F194" s="33">
        <f t="shared" si="13"/>
        <v>143672.34623076936</v>
      </c>
      <c r="G194" s="32">
        <v>7676.7070418205103</v>
      </c>
      <c r="H194" s="28">
        <v>3123.9230769230799</v>
      </c>
      <c r="I194" s="34">
        <f t="shared" si="14"/>
        <v>2.4573931088539198</v>
      </c>
      <c r="J194" s="31">
        <f t="shared" si="11"/>
        <v>0.98449932777840266</v>
      </c>
      <c r="K194" s="48">
        <f t="shared" si="12"/>
        <v>-26.123712094843363</v>
      </c>
    </row>
    <row r="195" spans="1:11" x14ac:dyDescent="0.25">
      <c r="A195" s="28" t="s">
        <v>262</v>
      </c>
      <c r="B195" s="32">
        <v>159.612412587412</v>
      </c>
      <c r="C195" s="24">
        <v>46.298999999999999</v>
      </c>
      <c r="D195" s="43">
        <f>C195/'Exchange Rates'!$D$9</f>
        <v>67.100000000000009</v>
      </c>
      <c r="E195" s="43">
        <f t="shared" ref="E195:E256" si="15">D195*H195</f>
        <v>211055.77692307706</v>
      </c>
      <c r="F195" s="33">
        <f t="shared" si="13"/>
        <v>145628.48607692315</v>
      </c>
      <c r="G195" s="32">
        <v>7727.1444072925397</v>
      </c>
      <c r="H195" s="28">
        <v>3145.3916083916101</v>
      </c>
      <c r="I195" s="34">
        <f t="shared" si="14"/>
        <v>2.456655758436324</v>
      </c>
      <c r="J195" s="31">
        <f t="shared" ref="J195:J256" si="16">(B195-I195)/B195</f>
        <v>0.98460861709554748</v>
      </c>
      <c r="K195" s="48">
        <f t="shared" ref="K195:K256" si="17">(I195-D195)/I195</f>
        <v>-26.313554115009403</v>
      </c>
    </row>
    <row r="196" spans="1:11" x14ac:dyDescent="0.25">
      <c r="A196" s="28" t="s">
        <v>263</v>
      </c>
      <c r="B196" s="32">
        <v>160.690209790209</v>
      </c>
      <c r="C196" s="24">
        <v>46.606999999999999</v>
      </c>
      <c r="D196" s="43">
        <f>C196/'Exchange Rates'!$D$9</f>
        <v>67.5463768115942</v>
      </c>
      <c r="E196" s="43">
        <f t="shared" si="15"/>
        <v>213909.92831661092</v>
      </c>
      <c r="F196" s="33">
        <f t="shared" ref="F196:F256" si="18">C196*H196</f>
        <v>147597.85053846153</v>
      </c>
      <c r="G196" s="32">
        <v>7777.5817727645599</v>
      </c>
      <c r="H196" s="28">
        <v>3166.86013986014</v>
      </c>
      <c r="I196" s="34">
        <f t="shared" ref="I196:I256" si="19">G196/H196</f>
        <v>2.4559284051957047</v>
      </c>
      <c r="J196" s="31">
        <f t="shared" si="16"/>
        <v>0.98471637812656998</v>
      </c>
      <c r="K196" s="48">
        <f t="shared" si="17"/>
        <v>-26.503398172639994</v>
      </c>
    </row>
    <row r="197" spans="1:11" x14ac:dyDescent="0.25">
      <c r="A197" s="28" t="s">
        <v>264</v>
      </c>
      <c r="B197" s="32">
        <v>161.76800699300699</v>
      </c>
      <c r="C197" s="24">
        <v>46.914999999999999</v>
      </c>
      <c r="D197" s="43">
        <f>C197/'Exchange Rates'!$D$9</f>
        <v>67.992753623188406</v>
      </c>
      <c r="E197" s="43">
        <f t="shared" si="15"/>
        <v>216783.24581939858</v>
      </c>
      <c r="F197" s="33">
        <f t="shared" si="18"/>
        <v>149580.439615385</v>
      </c>
      <c r="G197" s="32">
        <v>7828.0191382365902</v>
      </c>
      <c r="H197" s="28">
        <v>3188.3286713286798</v>
      </c>
      <c r="I197" s="34">
        <f t="shared" si="19"/>
        <v>2.4552108471848357</v>
      </c>
      <c r="J197" s="31">
        <f t="shared" si="16"/>
        <v>0.98482264266697073</v>
      </c>
      <c r="K197" s="48">
        <f t="shared" si="17"/>
        <v>-26.693244228351894</v>
      </c>
    </row>
    <row r="198" spans="1:11" x14ac:dyDescent="0.25">
      <c r="A198" s="28" t="s">
        <v>265</v>
      </c>
      <c r="B198" s="32">
        <v>162.84580419580399</v>
      </c>
      <c r="C198" s="24">
        <v>47.222999999999999</v>
      </c>
      <c r="D198" s="43">
        <f>C198/'Exchange Rates'!$D$9</f>
        <v>68.439130434782612</v>
      </c>
      <c r="E198" s="43">
        <f t="shared" si="15"/>
        <v>219675.72943143864</v>
      </c>
      <c r="F198" s="33">
        <f t="shared" si="18"/>
        <v>151576.25330769265</v>
      </c>
      <c r="G198" s="32">
        <v>7878.4565037086204</v>
      </c>
      <c r="H198" s="28">
        <v>3209.79720279721</v>
      </c>
      <c r="I198" s="34">
        <f t="shared" si="19"/>
        <v>2.4545028878593516</v>
      </c>
      <c r="J198" s="31">
        <f t="shared" si="16"/>
        <v>0.98492744163731671</v>
      </c>
      <c r="K198" s="48">
        <f t="shared" si="17"/>
        <v>-26.883092243770189</v>
      </c>
    </row>
    <row r="199" spans="1:11" x14ac:dyDescent="0.25">
      <c r="A199" s="28" t="s">
        <v>266</v>
      </c>
      <c r="B199" s="32">
        <v>163.92360139860099</v>
      </c>
      <c r="C199" s="24">
        <v>47.530999999999999</v>
      </c>
      <c r="D199" s="43">
        <f>C199/'Exchange Rates'!$D$9</f>
        <v>68.885507246376818</v>
      </c>
      <c r="E199" s="43">
        <f t="shared" si="15"/>
        <v>222587.37915273174</v>
      </c>
      <c r="F199" s="33">
        <f t="shared" si="18"/>
        <v>153585.29161538486</v>
      </c>
      <c r="G199" s="32">
        <v>7928.8938691806497</v>
      </c>
      <c r="H199" s="28">
        <v>3231.2657342657399</v>
      </c>
      <c r="I199" s="34">
        <f t="shared" si="19"/>
        <v>2.45380433589823</v>
      </c>
      <c r="J199" s="31">
        <f t="shared" si="16"/>
        <v>0.98503080511309959</v>
      </c>
      <c r="K199" s="48">
        <f t="shared" si="17"/>
        <v>-27.072942181496661</v>
      </c>
    </row>
    <row r="200" spans="1:11" x14ac:dyDescent="0.25">
      <c r="A200" s="28" t="s">
        <v>267</v>
      </c>
      <c r="B200" s="32">
        <v>165.00139860139799</v>
      </c>
      <c r="C200" s="24">
        <v>47.838999999999999</v>
      </c>
      <c r="D200" s="43">
        <f>C200/'Exchange Rates'!$D$9</f>
        <v>69.331884057971024</v>
      </c>
      <c r="E200" s="43">
        <f t="shared" si="15"/>
        <v>225518.19498327794</v>
      </c>
      <c r="F200" s="33">
        <f t="shared" si="18"/>
        <v>155607.55453846176</v>
      </c>
      <c r="G200" s="32">
        <v>7979.33123465268</v>
      </c>
      <c r="H200" s="28">
        <v>3252.7342657342701</v>
      </c>
      <c r="I200" s="34">
        <f t="shared" si="19"/>
        <v>2.4531150050314459</v>
      </c>
      <c r="J200" s="31">
        <f t="shared" si="16"/>
        <v>0.98513276235338132</v>
      </c>
      <c r="K200" s="48">
        <f t="shared" si="17"/>
        <v>-27.262794005078565</v>
      </c>
    </row>
    <row r="201" spans="1:11" x14ac:dyDescent="0.25">
      <c r="A201" s="28" t="s">
        <v>268</v>
      </c>
      <c r="B201" s="32">
        <v>166.079195804195</v>
      </c>
      <c r="C201" s="24">
        <v>48.146999999999998</v>
      </c>
      <c r="D201" s="43">
        <f>C201/'Exchange Rates'!$D$9</f>
        <v>69.778260869565216</v>
      </c>
      <c r="E201" s="43">
        <f t="shared" si="15"/>
        <v>228468.17692307712</v>
      </c>
      <c r="F201" s="33">
        <f t="shared" si="18"/>
        <v>157643.04207692322</v>
      </c>
      <c r="G201" s="32">
        <v>8029.7686001247002</v>
      </c>
      <c r="H201" s="28">
        <v>3274.2027972028</v>
      </c>
      <c r="I201" s="34">
        <f t="shared" si="19"/>
        <v>2.452434713874367</v>
      </c>
      <c r="J201" s="31">
        <f t="shared" si="16"/>
        <v>0.98523334182828204</v>
      </c>
      <c r="K201" s="48">
        <f t="shared" si="17"/>
        <v>-27.452647678979073</v>
      </c>
    </row>
    <row r="202" spans="1:11" x14ac:dyDescent="0.25">
      <c r="A202" s="28" t="s">
        <v>269</v>
      </c>
      <c r="B202" s="32">
        <v>167.15699300699299</v>
      </c>
      <c r="C202" s="24">
        <v>48.454999999999998</v>
      </c>
      <c r="D202" s="43">
        <f>C202/'Exchange Rates'!$D$9</f>
        <v>70.224637681159422</v>
      </c>
      <c r="E202" s="43">
        <f t="shared" si="15"/>
        <v>231437.3249721294</v>
      </c>
      <c r="F202" s="33">
        <f t="shared" si="18"/>
        <v>159691.75423076929</v>
      </c>
      <c r="G202" s="32">
        <v>8080.2059655967296</v>
      </c>
      <c r="H202" s="28">
        <v>3295.6713286713298</v>
      </c>
      <c r="I202" s="34">
        <f t="shared" si="19"/>
        <v>2.4517632857686431</v>
      </c>
      <c r="J202" s="31">
        <f t="shared" si="16"/>
        <v>0.98533257124536777</v>
      </c>
      <c r="K202" s="48">
        <f t="shared" si="17"/>
        <v>-27.642503168548572</v>
      </c>
    </row>
    <row r="203" spans="1:11" x14ac:dyDescent="0.25">
      <c r="A203" s="28" t="s">
        <v>270</v>
      </c>
      <c r="B203" s="32">
        <v>168.23479020978999</v>
      </c>
      <c r="C203" s="24">
        <v>48.762999999999998</v>
      </c>
      <c r="D203" s="43">
        <f>C203/'Exchange Rates'!$D$9</f>
        <v>70.671014492753628</v>
      </c>
      <c r="E203" s="43">
        <f t="shared" si="15"/>
        <v>234425.63913043478</v>
      </c>
      <c r="F203" s="33">
        <f t="shared" si="18"/>
        <v>161753.69099999999</v>
      </c>
      <c r="G203" s="32">
        <v>8130.6433310687598</v>
      </c>
      <c r="H203" s="28">
        <v>3317.13986013986</v>
      </c>
      <c r="I203" s="34">
        <f t="shared" si="19"/>
        <v>2.4511005486292485</v>
      </c>
      <c r="J203" s="31">
        <f t="shared" si="16"/>
        <v>0.98543047757498481</v>
      </c>
      <c r="K203" s="48">
        <f t="shared" si="17"/>
        <v>-27.832360439997306</v>
      </c>
    </row>
    <row r="204" spans="1:11" x14ac:dyDescent="0.25">
      <c r="A204" s="28" t="s">
        <v>271</v>
      </c>
      <c r="B204" s="32">
        <v>169.31258741258699</v>
      </c>
      <c r="C204" s="24">
        <v>49.070999999999998</v>
      </c>
      <c r="D204" s="43">
        <f>C204/'Exchange Rates'!$D$9</f>
        <v>71.117391304347834</v>
      </c>
      <c r="E204" s="43">
        <f t="shared" si="15"/>
        <v>237433.11939799393</v>
      </c>
      <c r="F204" s="33">
        <f t="shared" si="18"/>
        <v>163828.85238461578</v>
      </c>
      <c r="G204" s="32">
        <v>8181.0806965407901</v>
      </c>
      <c r="H204" s="28">
        <v>3338.6083916083999</v>
      </c>
      <c r="I204" s="34">
        <f t="shared" si="19"/>
        <v>2.450446334797443</v>
      </c>
      <c r="J204" s="31">
        <f t="shared" si="16"/>
        <v>0.98552708707459469</v>
      </c>
      <c r="K204" s="48">
        <f t="shared" si="17"/>
        <v>-28.022219460368831</v>
      </c>
    </row>
    <row r="205" spans="1:11" x14ac:dyDescent="0.25">
      <c r="A205" s="28" t="s">
        <v>272</v>
      </c>
      <c r="B205" s="32">
        <v>170.39038461538399</v>
      </c>
      <c r="C205" s="24">
        <v>49.378999999999998</v>
      </c>
      <c r="D205" s="43">
        <f>C205/'Exchange Rates'!$D$9</f>
        <v>71.563768115942025</v>
      </c>
      <c r="E205" s="43">
        <f t="shared" si="15"/>
        <v>240459.76577480539</v>
      </c>
      <c r="F205" s="33">
        <f t="shared" si="18"/>
        <v>165917.23838461572</v>
      </c>
      <c r="G205" s="32">
        <v>8231.5180620128194</v>
      </c>
      <c r="H205" s="28">
        <v>3360.0769230769301</v>
      </c>
      <c r="I205" s="34">
        <f t="shared" si="19"/>
        <v>2.4498004808993938</v>
      </c>
      <c r="J205" s="31">
        <f t="shared" si="16"/>
        <v>0.98562242531214872</v>
      </c>
      <c r="K205" s="48">
        <f t="shared" si="17"/>
        <v>-28.212080197514229</v>
      </c>
    </row>
    <row r="206" spans="1:11" x14ac:dyDescent="0.25">
      <c r="A206" s="28" t="s">
        <v>273</v>
      </c>
      <c r="B206" s="32">
        <v>171.46818181818099</v>
      </c>
      <c r="C206" s="24">
        <v>49.686999999999998</v>
      </c>
      <c r="D206" s="43">
        <f>C206/'Exchange Rates'!$D$9</f>
        <v>72.010144927536231</v>
      </c>
      <c r="E206" s="43">
        <f t="shared" si="15"/>
        <v>243505.57826086995</v>
      </c>
      <c r="F206" s="33">
        <f t="shared" si="18"/>
        <v>168018.84900000025</v>
      </c>
      <c r="G206" s="32">
        <v>8281.9554274848397</v>
      </c>
      <c r="H206" s="28">
        <v>3381.54545454546</v>
      </c>
      <c r="I206" s="34">
        <f t="shared" si="19"/>
        <v>2.4491628277101136</v>
      </c>
      <c r="J206" s="31">
        <f t="shared" si="16"/>
        <v>0.98571651718855258</v>
      </c>
      <c r="K206" s="48">
        <f t="shared" si="17"/>
        <v>-28.401942620067992</v>
      </c>
    </row>
    <row r="207" spans="1:11" x14ac:dyDescent="0.25">
      <c r="A207" s="28" t="s">
        <v>262</v>
      </c>
      <c r="B207" s="32">
        <v>172.54597902097899</v>
      </c>
      <c r="C207" s="24">
        <v>49.994999999999997</v>
      </c>
      <c r="D207" s="43">
        <f>C207/'Exchange Rates'!$D$9</f>
        <v>72.456521739130437</v>
      </c>
      <c r="E207" s="43">
        <f t="shared" si="15"/>
        <v>246570.55685618758</v>
      </c>
      <c r="F207" s="33">
        <f t="shared" si="18"/>
        <v>170133.6842307694</v>
      </c>
      <c r="G207" s="32">
        <v>8332.3927929568708</v>
      </c>
      <c r="H207" s="28">
        <v>3403.0139860139898</v>
      </c>
      <c r="I207" s="34">
        <f t="shared" si="19"/>
        <v>2.4485332200226275</v>
      </c>
      <c r="J207" s="31">
        <f t="shared" si="16"/>
        <v>0.98580938695925846</v>
      </c>
      <c r="K207" s="48">
        <f t="shared" si="17"/>
        <v>-28.591806697423877</v>
      </c>
    </row>
    <row r="208" spans="1:11" x14ac:dyDescent="0.25">
      <c r="A208" s="28" t="s">
        <v>263</v>
      </c>
      <c r="B208" s="32">
        <v>173.62377622377599</v>
      </c>
      <c r="C208" s="24">
        <v>50.302999999999997</v>
      </c>
      <c r="D208" s="43">
        <f>C208/'Exchange Rates'!$D$9</f>
        <v>72.902898550724643</v>
      </c>
      <c r="E208" s="43">
        <f t="shared" si="15"/>
        <v>249654.70156075829</v>
      </c>
      <c r="F208" s="33">
        <f t="shared" si="18"/>
        <v>172261.74407692321</v>
      </c>
      <c r="G208" s="32">
        <v>8382.8301584289002</v>
      </c>
      <c r="H208" s="28">
        <v>3424.4825174825201</v>
      </c>
      <c r="I208" s="34">
        <f t="shared" si="19"/>
        <v>2.4479115065220038</v>
      </c>
      <c r="J208" s="31">
        <f t="shared" si="16"/>
        <v>0.98590105825502272</v>
      </c>
      <c r="K208" s="48">
        <f t="shared" si="17"/>
        <v>-28.781672399712352</v>
      </c>
    </row>
    <row r="209" spans="1:11" x14ac:dyDescent="0.25">
      <c r="A209" s="28" t="s">
        <v>264</v>
      </c>
      <c r="B209" s="32">
        <v>174.70157342657299</v>
      </c>
      <c r="C209" s="24">
        <v>50.610999999999997</v>
      </c>
      <c r="D209" s="43">
        <f>C209/'Exchange Rates'!$D$9</f>
        <v>73.349275362318849</v>
      </c>
      <c r="E209" s="43">
        <f t="shared" si="15"/>
        <v>252758.01237458203</v>
      </c>
      <c r="F209" s="33">
        <f t="shared" si="18"/>
        <v>174403.02853846157</v>
      </c>
      <c r="G209" s="32">
        <v>8433.2675239009295</v>
      </c>
      <c r="H209" s="28">
        <v>3445.9510489510499</v>
      </c>
      <c r="I209" s="34">
        <f t="shared" si="19"/>
        <v>2.4472975396641292</v>
      </c>
      <c r="J209" s="31">
        <f t="shared" si="16"/>
        <v>0.98599155410187111</v>
      </c>
      <c r="K209" s="48">
        <f t="shared" si="17"/>
        <v>-28.971539697778393</v>
      </c>
    </row>
    <row r="210" spans="1:11" x14ac:dyDescent="0.25">
      <c r="A210" s="28" t="s">
        <v>265</v>
      </c>
      <c r="B210" s="32">
        <v>175.77937062936999</v>
      </c>
      <c r="C210" s="24">
        <v>50.918999999999997</v>
      </c>
      <c r="D210" s="43">
        <f>C210/'Exchange Rates'!$D$9</f>
        <v>73.795652173913041</v>
      </c>
      <c r="E210" s="43">
        <f t="shared" si="15"/>
        <v>255880.48929765885</v>
      </c>
      <c r="F210" s="33">
        <f t="shared" si="18"/>
        <v>176557.53761538459</v>
      </c>
      <c r="G210" s="32">
        <v>8483.7048893729607</v>
      </c>
      <c r="H210" s="28">
        <v>3467.4195804195801</v>
      </c>
      <c r="I210" s="34">
        <f t="shared" si="19"/>
        <v>2.4466911755589664</v>
      </c>
      <c r="J210" s="31">
        <f t="shared" si="16"/>
        <v>0.98608089694030254</v>
      </c>
      <c r="K210" s="48">
        <f t="shared" si="17"/>
        <v>-29.161408563160336</v>
      </c>
    </row>
    <row r="211" spans="1:11" x14ac:dyDescent="0.25">
      <c r="A211" s="28" t="s">
        <v>266</v>
      </c>
      <c r="B211" s="32">
        <v>176.85716783216699</v>
      </c>
      <c r="C211" s="24">
        <v>51.226999999999997</v>
      </c>
      <c r="D211" s="43">
        <f>C211/'Exchange Rates'!$D$9</f>
        <v>74.242028985507247</v>
      </c>
      <c r="E211" s="43">
        <f t="shared" si="15"/>
        <v>259022.13232998946</v>
      </c>
      <c r="F211" s="33">
        <f t="shared" si="18"/>
        <v>178725.27130769272</v>
      </c>
      <c r="G211" s="32">
        <v>8534.1422548449791</v>
      </c>
      <c r="H211" s="28">
        <v>3488.88811188812</v>
      </c>
      <c r="I211" s="34">
        <f t="shared" si="19"/>
        <v>2.4460922738581212</v>
      </c>
      <c r="J211" s="31">
        <f t="shared" si="16"/>
        <v>0.98616910864376506</v>
      </c>
      <c r="K211" s="48">
        <f t="shared" si="17"/>
        <v>-29.351278968069479</v>
      </c>
    </row>
    <row r="212" spans="1:11" x14ac:dyDescent="0.25">
      <c r="A212" s="28" t="s">
        <v>267</v>
      </c>
      <c r="B212" s="32">
        <v>177.93496503496499</v>
      </c>
      <c r="C212" s="24">
        <v>51.534999999999997</v>
      </c>
      <c r="D212" s="43">
        <f>C212/'Exchange Rates'!$D$9</f>
        <v>74.688405797101453</v>
      </c>
      <c r="E212" s="43">
        <f t="shared" si="15"/>
        <v>262182.94147157238</v>
      </c>
      <c r="F212" s="33">
        <f t="shared" si="18"/>
        <v>180906.22961538495</v>
      </c>
      <c r="G212" s="32">
        <v>8584.5796203170103</v>
      </c>
      <c r="H212" s="28">
        <v>3510.3566433566498</v>
      </c>
      <c r="I212" s="34">
        <f t="shared" si="19"/>
        <v>2.4455006976465845</v>
      </c>
      <c r="J212" s="31">
        <f t="shared" si="16"/>
        <v>0.9862562105364393</v>
      </c>
      <c r="K212" s="48">
        <f t="shared" si="17"/>
        <v>-29.541150885369802</v>
      </c>
    </row>
    <row r="213" spans="1:11" x14ac:dyDescent="0.25">
      <c r="A213" s="28" t="s">
        <v>268</v>
      </c>
      <c r="B213" s="32">
        <v>179.01276223776199</v>
      </c>
      <c r="C213" s="24">
        <v>51.843000000000004</v>
      </c>
      <c r="D213" s="43">
        <f>C213/'Exchange Rates'!$D$9</f>
        <v>75.134782608695659</v>
      </c>
      <c r="E213" s="43">
        <f t="shared" si="15"/>
        <v>265362.91672240844</v>
      </c>
      <c r="F213" s="33">
        <f t="shared" si="18"/>
        <v>183100.41253846182</v>
      </c>
      <c r="G213" s="32">
        <v>8635.0169857890396</v>
      </c>
      <c r="H213" s="28">
        <v>3531.8251748251801</v>
      </c>
      <c r="I213" s="34">
        <f t="shared" si="19"/>
        <v>2.444916313338318</v>
      </c>
      <c r="J213" s="31">
        <f t="shared" si="16"/>
        <v>0.98634222341035649</v>
      </c>
      <c r="K213" s="48">
        <f t="shared" si="17"/>
        <v>-29.731024288559691</v>
      </c>
    </row>
    <row r="214" spans="1:11" x14ac:dyDescent="0.25">
      <c r="A214" s="28" t="s">
        <v>269</v>
      </c>
      <c r="B214" s="32">
        <v>180.09055944055899</v>
      </c>
      <c r="C214" s="24">
        <v>52.151000000000003</v>
      </c>
      <c r="D214" s="43">
        <f>C214/'Exchange Rates'!$D$9</f>
        <v>75.581159420289865</v>
      </c>
      <c r="E214" s="43">
        <f t="shared" si="15"/>
        <v>268562.0580824975</v>
      </c>
      <c r="F214" s="33">
        <f t="shared" si="18"/>
        <v>185307.82007692326</v>
      </c>
      <c r="G214" s="32">
        <v>8685.4543512610708</v>
      </c>
      <c r="H214" s="28">
        <v>3553.2937062937099</v>
      </c>
      <c r="I214" s="34">
        <f t="shared" si="19"/>
        <v>2.4443389905757327</v>
      </c>
      <c r="J214" s="31">
        <f t="shared" si="16"/>
        <v>0.98642716754188031</v>
      </c>
      <c r="K214" s="48">
        <f t="shared" si="17"/>
        <v>-29.920899151752963</v>
      </c>
    </row>
    <row r="215" spans="1:11" x14ac:dyDescent="0.25">
      <c r="A215" s="28" t="s">
        <v>270</v>
      </c>
      <c r="B215" s="32">
        <v>181.16835664335599</v>
      </c>
      <c r="C215" s="24">
        <v>52.459000000000003</v>
      </c>
      <c r="D215" s="43">
        <f>C215/'Exchange Rates'!$D$9</f>
        <v>76.027536231884071</v>
      </c>
      <c r="E215" s="43">
        <f t="shared" si="15"/>
        <v>271780.3655518397</v>
      </c>
      <c r="F215" s="33">
        <f t="shared" si="18"/>
        <v>187528.45223076936</v>
      </c>
      <c r="G215" s="32">
        <v>8735.8917167331001</v>
      </c>
      <c r="H215" s="28">
        <v>3574.7622377622401</v>
      </c>
      <c r="I215" s="34">
        <f t="shared" si="19"/>
        <v>2.4437686021327303</v>
      </c>
      <c r="J215" s="31">
        <f t="shared" si="16"/>
        <v>0.98651106270758149</v>
      </c>
      <c r="K215" s="48">
        <f t="shared" si="17"/>
        <v>-30.110775449661304</v>
      </c>
    </row>
    <row r="216" spans="1:11" x14ac:dyDescent="0.25">
      <c r="A216" s="28" t="s">
        <v>271</v>
      </c>
      <c r="B216" s="32">
        <v>182.24615384615299</v>
      </c>
      <c r="C216" s="24">
        <v>52.767000000000003</v>
      </c>
      <c r="D216" s="43">
        <f>C216/'Exchange Rates'!$D$9</f>
        <v>76.473913043478277</v>
      </c>
      <c r="E216" s="43">
        <f t="shared" si="15"/>
        <v>275017.83913043491</v>
      </c>
      <c r="F216" s="33">
        <f t="shared" si="18"/>
        <v>189762.30900000004</v>
      </c>
      <c r="G216" s="32">
        <v>8786.3290822051204</v>
      </c>
      <c r="H216" s="28">
        <v>3596.23076923077</v>
      </c>
      <c r="I216" s="34">
        <f t="shared" si="19"/>
        <v>2.4432050238212346</v>
      </c>
      <c r="J216" s="31">
        <f t="shared" si="16"/>
        <v>0.98659392819952885</v>
      </c>
      <c r="K216" s="48">
        <f t="shared" si="17"/>
        <v>-30.300653157577067</v>
      </c>
    </row>
    <row r="217" spans="1:11" x14ac:dyDescent="0.25">
      <c r="A217" s="28" t="s">
        <v>272</v>
      </c>
      <c r="B217" s="32">
        <v>183.32395104895099</v>
      </c>
      <c r="C217" s="24">
        <v>53.075000000000003</v>
      </c>
      <c r="D217" s="43">
        <f>C217/'Exchange Rates'!$D$9</f>
        <v>76.920289855072468</v>
      </c>
      <c r="E217" s="43">
        <f t="shared" si="15"/>
        <v>278274.47881828313</v>
      </c>
      <c r="F217" s="33">
        <f t="shared" si="18"/>
        <v>192009.39038461534</v>
      </c>
      <c r="G217" s="32">
        <v>8836.7664476771497</v>
      </c>
      <c r="H217" s="28">
        <v>3617.6993006992998</v>
      </c>
      <c r="I217" s="34">
        <f t="shared" si="19"/>
        <v>2.4426481344010562</v>
      </c>
      <c r="J217" s="31">
        <f t="shared" si="16"/>
        <v>0.98667578284002389</v>
      </c>
      <c r="K217" s="48">
        <f t="shared" si="17"/>
        <v>-30.490532251356591</v>
      </c>
    </row>
    <row r="218" spans="1:11" x14ac:dyDescent="0.25">
      <c r="A218" s="28" t="s">
        <v>273</v>
      </c>
      <c r="B218" s="32">
        <v>184.40174825174799</v>
      </c>
      <c r="C218" s="24">
        <v>53.383000000000003</v>
      </c>
      <c r="D218" s="43">
        <f>C218/'Exchange Rates'!$D$9</f>
        <v>77.366666666666674</v>
      </c>
      <c r="E218" s="43">
        <f t="shared" si="15"/>
        <v>281550.28461538523</v>
      </c>
      <c r="F218" s="33">
        <f t="shared" si="18"/>
        <v>194269.69638461582</v>
      </c>
      <c r="G218" s="32">
        <v>8887.2038131491809</v>
      </c>
      <c r="H218" s="28">
        <v>3639.1678321678401</v>
      </c>
      <c r="I218" s="34">
        <f t="shared" si="19"/>
        <v>2.442097815492918</v>
      </c>
      <c r="J218" s="31">
        <f t="shared" si="16"/>
        <v>0.98675664499580051</v>
      </c>
      <c r="K218" s="48">
        <f t="shared" si="17"/>
        <v>-30.680412707404528</v>
      </c>
    </row>
    <row r="219" spans="1:11" x14ac:dyDescent="0.25">
      <c r="A219" s="28" t="s">
        <v>262</v>
      </c>
      <c r="B219" s="32">
        <v>185.47954545454499</v>
      </c>
      <c r="C219" s="24">
        <v>53.691000000000003</v>
      </c>
      <c r="D219" s="43">
        <f>C219/'Exchange Rates'!$D$9</f>
        <v>77.81304347826088</v>
      </c>
      <c r="E219" s="43">
        <f t="shared" si="15"/>
        <v>284845.25652173965</v>
      </c>
      <c r="F219" s="33">
        <f t="shared" si="18"/>
        <v>196543.22700000033</v>
      </c>
      <c r="G219" s="32">
        <v>8937.6411786212102</v>
      </c>
      <c r="H219" s="28">
        <v>3660.6363636363699</v>
      </c>
      <c r="I219" s="34">
        <f t="shared" si="19"/>
        <v>2.4415539514946021</v>
      </c>
      <c r="J219" s="31">
        <f t="shared" si="16"/>
        <v>0.986836532591714</v>
      </c>
      <c r="K219" s="48">
        <f t="shared" si="17"/>
        <v>-30.870294502657817</v>
      </c>
    </row>
    <row r="220" spans="1:11" x14ac:dyDescent="0.25">
      <c r="A220" s="28" t="s">
        <v>263</v>
      </c>
      <c r="B220" s="32">
        <v>186.55734265734199</v>
      </c>
      <c r="C220" s="24">
        <v>53.999000000000002</v>
      </c>
      <c r="D220" s="43">
        <f>C220/'Exchange Rates'!$D$9</f>
        <v>78.259420289855086</v>
      </c>
      <c r="E220" s="43">
        <f t="shared" si="15"/>
        <v>288159.39453734714</v>
      </c>
      <c r="F220" s="33">
        <f t="shared" si="18"/>
        <v>198829.9822307695</v>
      </c>
      <c r="G220" s="32">
        <v>8988.0785440932395</v>
      </c>
      <c r="H220" s="28">
        <v>3682.1048951049002</v>
      </c>
      <c r="I220" s="34">
        <f t="shared" si="19"/>
        <v>2.441016429499947</v>
      </c>
      <c r="J220" s="31">
        <f t="shared" si="16"/>
        <v>0.98691546312393896</v>
      </c>
      <c r="K220" s="48">
        <f t="shared" si="17"/>
        <v>-31.060177614571348</v>
      </c>
    </row>
    <row r="221" spans="1:11" x14ac:dyDescent="0.25">
      <c r="A221" s="28" t="s">
        <v>264</v>
      </c>
      <c r="B221" s="32">
        <v>187.63513986013899</v>
      </c>
      <c r="C221" s="24">
        <v>54.307000000000002</v>
      </c>
      <c r="D221" s="43">
        <f>C221/'Exchange Rates'!$D$9</f>
        <v>78.705797101449278</v>
      </c>
      <c r="E221" s="43">
        <f t="shared" si="15"/>
        <v>291492.69866220764</v>
      </c>
      <c r="F221" s="33">
        <f t="shared" si="18"/>
        <v>201129.96207692326</v>
      </c>
      <c r="G221" s="32">
        <v>9038.5159095652598</v>
      </c>
      <c r="H221" s="28">
        <v>3703.57342657343</v>
      </c>
      <c r="I221" s="34">
        <f t="shared" si="19"/>
        <v>2.4404851392207316</v>
      </c>
      <c r="J221" s="31">
        <f t="shared" si="16"/>
        <v>0.98699345367269775</v>
      </c>
      <c r="K221" s="48">
        <f t="shared" si="17"/>
        <v>-31.250062021103204</v>
      </c>
    </row>
    <row r="222" spans="1:11" x14ac:dyDescent="0.25">
      <c r="A222" s="28" t="s">
        <v>265</v>
      </c>
      <c r="B222" s="32">
        <v>188.71293706293699</v>
      </c>
      <c r="C222" s="24">
        <v>54.615000000000002</v>
      </c>
      <c r="D222" s="43">
        <f>C222/'Exchange Rates'!$D$9</f>
        <v>79.152173913043484</v>
      </c>
      <c r="E222" s="43">
        <f t="shared" si="15"/>
        <v>294845.16889632121</v>
      </c>
      <c r="F222" s="33">
        <f t="shared" si="18"/>
        <v>203443.16653846164</v>
      </c>
      <c r="G222" s="32">
        <v>9088.9532750372891</v>
      </c>
      <c r="H222" s="28">
        <v>3725.0419580419598</v>
      </c>
      <c r="I222" s="34">
        <f t="shared" si="19"/>
        <v>2.4399599729112391</v>
      </c>
      <c r="J222" s="31">
        <f t="shared" si="16"/>
        <v>0.98707052091453862</v>
      </c>
      <c r="K222" s="48">
        <f t="shared" si="17"/>
        <v>-31.439947700700614</v>
      </c>
    </row>
    <row r="223" spans="1:11" x14ac:dyDescent="0.25">
      <c r="A223" s="28" t="s">
        <v>266</v>
      </c>
      <c r="B223" s="32">
        <v>189.79073426573399</v>
      </c>
      <c r="C223" s="24">
        <v>54.923000000000002</v>
      </c>
      <c r="D223" s="43">
        <f>C223/'Exchange Rates'!$D$9</f>
        <v>79.59855072463769</v>
      </c>
      <c r="E223" s="43">
        <f t="shared" si="15"/>
        <v>298216.80523968791</v>
      </c>
      <c r="F223" s="33">
        <f t="shared" si="18"/>
        <v>205769.59561538466</v>
      </c>
      <c r="G223" s="32">
        <v>9139.3906405093203</v>
      </c>
      <c r="H223" s="28">
        <v>3746.5104895104901</v>
      </c>
      <c r="I223" s="34">
        <f t="shared" si="19"/>
        <v>2.4394408252953941</v>
      </c>
      <c r="J223" s="31">
        <f t="shared" si="16"/>
        <v>0.98714668113418091</v>
      </c>
      <c r="K223" s="48">
        <f t="shared" si="17"/>
        <v>-31.629834632286698</v>
      </c>
    </row>
    <row r="224" spans="1:11" x14ac:dyDescent="0.25">
      <c r="A224" s="28" t="s">
        <v>267</v>
      </c>
      <c r="B224" s="32">
        <v>190.86853146853099</v>
      </c>
      <c r="C224" s="24">
        <v>55.231000000000002</v>
      </c>
      <c r="D224" s="43">
        <f>C224/'Exchange Rates'!$D$9</f>
        <v>80.044927536231896</v>
      </c>
      <c r="E224" s="43">
        <f t="shared" si="15"/>
        <v>301607.60769230843</v>
      </c>
      <c r="F224" s="33">
        <f t="shared" si="18"/>
        <v>208109.24930769281</v>
      </c>
      <c r="G224" s="32">
        <v>9189.8280059813496</v>
      </c>
      <c r="H224" s="28">
        <v>3767.9790209790299</v>
      </c>
      <c r="I224" s="34">
        <f t="shared" si="19"/>
        <v>2.4389275934964112</v>
      </c>
      <c r="J224" s="31">
        <f t="shared" si="16"/>
        <v>0.98722195023594805</v>
      </c>
      <c r="K224" s="48">
        <f t="shared" si="17"/>
        <v>-31.819722795247333</v>
      </c>
    </row>
    <row r="225" spans="1:11" x14ac:dyDescent="0.25">
      <c r="A225" s="28" t="s">
        <v>268</v>
      </c>
      <c r="B225" s="32">
        <v>191.94632867132799</v>
      </c>
      <c r="C225" s="24">
        <v>55.539000000000001</v>
      </c>
      <c r="D225" s="43">
        <f>C225/'Exchange Rates'!$D$9</f>
        <v>80.491304347826102</v>
      </c>
      <c r="E225" s="43">
        <f t="shared" si="15"/>
        <v>305017.57625418127</v>
      </c>
      <c r="F225" s="33">
        <f t="shared" si="18"/>
        <v>210462.12761538505</v>
      </c>
      <c r="G225" s="32">
        <v>9240.2653714533808</v>
      </c>
      <c r="H225" s="28">
        <v>3789.4475524475602</v>
      </c>
      <c r="I225" s="34">
        <f t="shared" si="19"/>
        <v>2.4384201769688567</v>
      </c>
      <c r="J225" s="31">
        <f t="shared" si="16"/>
        <v>0.98729634375479935</v>
      </c>
      <c r="K225" s="48">
        <f t="shared" si="17"/>
        <v>-32.009612169418219</v>
      </c>
    </row>
    <row r="226" spans="1:11" x14ac:dyDescent="0.25">
      <c r="A226" s="28" t="s">
        <v>269</v>
      </c>
      <c r="B226" s="32">
        <v>193.02412587412499</v>
      </c>
      <c r="C226" s="24">
        <v>55.847000000000001</v>
      </c>
      <c r="D226" s="43">
        <f>C226/'Exchange Rates'!$D$9</f>
        <v>80.937681159420293</v>
      </c>
      <c r="E226" s="43">
        <f t="shared" si="15"/>
        <v>308446.71092530707</v>
      </c>
      <c r="F226" s="33">
        <f t="shared" si="18"/>
        <v>212828.23053846188</v>
      </c>
      <c r="G226" s="32">
        <v>9290.7027369253992</v>
      </c>
      <c r="H226" s="28">
        <v>3810.91608391609</v>
      </c>
      <c r="I226" s="34">
        <f t="shared" si="19"/>
        <v>2.4379184774329357</v>
      </c>
      <c r="J226" s="31">
        <f t="shared" si="16"/>
        <v>0.9873698768669843</v>
      </c>
      <c r="K226" s="48">
        <f t="shared" si="17"/>
        <v>-32.199502735073224</v>
      </c>
    </row>
    <row r="227" spans="1:11" x14ac:dyDescent="0.25">
      <c r="A227" s="28" t="s">
        <v>270</v>
      </c>
      <c r="B227" s="32">
        <v>194.10192307692299</v>
      </c>
      <c r="C227" s="24">
        <v>56.155000000000001</v>
      </c>
      <c r="D227" s="43">
        <f>C227/'Exchange Rates'!$D$9</f>
        <v>81.384057971014499</v>
      </c>
      <c r="E227" s="43">
        <f t="shared" si="15"/>
        <v>311895.01170568599</v>
      </c>
      <c r="F227" s="33">
        <f t="shared" si="18"/>
        <v>215207.55807692333</v>
      </c>
      <c r="G227" s="32">
        <v>9341.1401023974304</v>
      </c>
      <c r="H227" s="28">
        <v>3832.3846153846198</v>
      </c>
      <c r="I227" s="34">
        <f t="shared" si="19"/>
        <v>2.4374223988110728</v>
      </c>
      <c r="J227" s="31">
        <f t="shared" si="16"/>
        <v>0.9874425644003274</v>
      </c>
      <c r="K227" s="48">
        <f t="shared" si="17"/>
        <v>-32.389394472912066</v>
      </c>
    </row>
    <row r="228" spans="1:11" x14ac:dyDescent="0.25">
      <c r="A228" s="28" t="s">
        <v>271</v>
      </c>
      <c r="B228" s="32">
        <v>195.17972027971999</v>
      </c>
      <c r="C228" s="24">
        <v>56.463000000000001</v>
      </c>
      <c r="D228" s="43">
        <f>C228/'Exchange Rates'!$D$9</f>
        <v>81.830434782608705</v>
      </c>
      <c r="E228" s="43">
        <f t="shared" si="15"/>
        <v>315362.47859531804</v>
      </c>
      <c r="F228" s="33">
        <f t="shared" si="18"/>
        <v>217600.11023076941</v>
      </c>
      <c r="G228" s="32">
        <v>9391.5774678694597</v>
      </c>
      <c r="H228" s="28">
        <v>3853.8531468531501</v>
      </c>
      <c r="I228" s="34">
        <f t="shared" si="19"/>
        <v>2.4369318471665475</v>
      </c>
      <c r="J228" s="31">
        <f t="shared" si="16"/>
        <v>0.98751442084416319</v>
      </c>
      <c r="K228" s="48">
        <f t="shared" si="17"/>
        <v>-32.579287364049193</v>
      </c>
    </row>
    <row r="229" spans="1:11" x14ac:dyDescent="0.25">
      <c r="A229" s="28" t="s">
        <v>272</v>
      </c>
      <c r="B229" s="32">
        <v>196.25751748251699</v>
      </c>
      <c r="C229" s="24">
        <v>56.771000000000001</v>
      </c>
      <c r="D229" s="43">
        <f>C229/'Exchange Rates'!$D$9</f>
        <v>82.276811594202911</v>
      </c>
      <c r="E229" s="43">
        <f t="shared" si="15"/>
        <v>318849.1115942031</v>
      </c>
      <c r="F229" s="33">
        <f t="shared" si="18"/>
        <v>220005.8870000001</v>
      </c>
      <c r="G229" s="32">
        <v>9442.0148333414909</v>
      </c>
      <c r="H229" s="28">
        <v>3875.3216783216799</v>
      </c>
      <c r="I229" s="34">
        <f t="shared" si="19"/>
        <v>2.4364467306442101</v>
      </c>
      <c r="J229" s="31">
        <f t="shared" si="16"/>
        <v>0.98758546035893247</v>
      </c>
      <c r="K229" s="48">
        <f t="shared" si="17"/>
        <v>-32.769181390002508</v>
      </c>
    </row>
    <row r="230" spans="1:11" x14ac:dyDescent="0.25">
      <c r="A230" s="28" t="s">
        <v>273</v>
      </c>
      <c r="B230" s="32">
        <v>197.33531468531399</v>
      </c>
      <c r="C230" s="24">
        <v>57.079000000000001</v>
      </c>
      <c r="D230" s="43">
        <f>C230/'Exchange Rates'!$D$9</f>
        <v>82.723188405797103</v>
      </c>
      <c r="E230" s="43">
        <f t="shared" si="15"/>
        <v>322354.91070234118</v>
      </c>
      <c r="F230" s="33">
        <f t="shared" si="18"/>
        <v>222424.88838461542</v>
      </c>
      <c r="G230" s="32">
        <v>9492.4521988135093</v>
      </c>
      <c r="H230" s="28">
        <v>3896.7902097902102</v>
      </c>
      <c r="I230" s="34">
        <f t="shared" si="19"/>
        <v>2.4359669594131295</v>
      </c>
      <c r="J230" s="31">
        <f t="shared" si="16"/>
        <v>0.98765569678545528</v>
      </c>
      <c r="K230" s="48">
        <f t="shared" si="17"/>
        <v>-32.959076532682808</v>
      </c>
    </row>
    <row r="231" spans="1:11" x14ac:dyDescent="0.25">
      <c r="A231" s="28" t="s">
        <v>262</v>
      </c>
      <c r="B231" s="32">
        <v>198.41311188811099</v>
      </c>
      <c r="C231" s="24">
        <v>57.387</v>
      </c>
      <c r="D231" s="43">
        <f>C231/'Exchange Rates'!$D$9</f>
        <v>83.169565217391309</v>
      </c>
      <c r="E231" s="43">
        <f t="shared" si="15"/>
        <v>325879.8759197332</v>
      </c>
      <c r="F231" s="33">
        <f t="shared" si="18"/>
        <v>224857.11438461588</v>
      </c>
      <c r="G231" s="32">
        <v>9542.8895642855405</v>
      </c>
      <c r="H231" s="28">
        <v>3918.25874125875</v>
      </c>
      <c r="I231" s="34">
        <f t="shared" si="19"/>
        <v>2.4354924456111502</v>
      </c>
      <c r="J231" s="31">
        <f t="shared" si="16"/>
        <v>0.9877251436538903</v>
      </c>
      <c r="K231" s="48">
        <f t="shared" si="17"/>
        <v>-33.148972774383274</v>
      </c>
    </row>
    <row r="232" spans="1:11" x14ac:dyDescent="0.25">
      <c r="A232" s="28" t="s">
        <v>263</v>
      </c>
      <c r="B232" s="32">
        <v>199.49090909090901</v>
      </c>
      <c r="C232" s="24">
        <v>57.695</v>
      </c>
      <c r="D232" s="43">
        <f>C232/'Exchange Rates'!$D$9</f>
        <v>83.615942028985515</v>
      </c>
      <c r="E232" s="43">
        <f t="shared" si="15"/>
        <v>329424.00724637741</v>
      </c>
      <c r="F232" s="33">
        <f t="shared" si="18"/>
        <v>227302.56500000041</v>
      </c>
      <c r="G232" s="32">
        <v>9593.3269297575698</v>
      </c>
      <c r="H232" s="28">
        <v>3939.7272727272798</v>
      </c>
      <c r="I232" s="34">
        <f t="shared" si="19"/>
        <v>2.4350231032912539</v>
      </c>
      <c r="J232" s="31">
        <f t="shared" si="16"/>
        <v>0.98779381419239709</v>
      </c>
      <c r="K232" s="48">
        <f t="shared" si="17"/>
        <v>-33.33887009776933</v>
      </c>
    </row>
    <row r="233" spans="1:11" x14ac:dyDescent="0.25">
      <c r="A233" s="28" t="s">
        <v>264</v>
      </c>
      <c r="B233" s="32">
        <v>200.56870629370599</v>
      </c>
      <c r="C233" s="24">
        <v>58.003</v>
      </c>
      <c r="D233" s="43">
        <f>C233/'Exchange Rates'!$D$9</f>
        <v>84.062318840579721</v>
      </c>
      <c r="E233" s="43">
        <f t="shared" si="15"/>
        <v>332987.30468227476</v>
      </c>
      <c r="F233" s="33">
        <f t="shared" si="18"/>
        <v>229761.24023076956</v>
      </c>
      <c r="G233" s="32">
        <v>9643.7642952295992</v>
      </c>
      <c r="H233" s="28">
        <v>3961.1958041958101</v>
      </c>
      <c r="I233" s="34">
        <f t="shared" si="19"/>
        <v>2.4345588483696394</v>
      </c>
      <c r="J233" s="31">
        <f t="shared" si="16"/>
        <v>0.98786172133550798</v>
      </c>
      <c r="K233" s="48">
        <f t="shared" si="17"/>
        <v>-33.528768485869243</v>
      </c>
    </row>
    <row r="234" spans="1:11" x14ac:dyDescent="0.25">
      <c r="A234" s="28" t="s">
        <v>265</v>
      </c>
      <c r="B234" s="32">
        <v>201.64650349650299</v>
      </c>
      <c r="C234" s="24">
        <v>58.311</v>
      </c>
      <c r="D234" s="43">
        <f>C234/'Exchange Rates'!$D$9</f>
        <v>84.508695652173913</v>
      </c>
      <c r="E234" s="43">
        <f t="shared" si="15"/>
        <v>336569.76822742511</v>
      </c>
      <c r="F234" s="33">
        <f t="shared" si="18"/>
        <v>232233.14007692333</v>
      </c>
      <c r="G234" s="32">
        <v>9694.2016607016303</v>
      </c>
      <c r="H234" s="28">
        <v>3982.6643356643399</v>
      </c>
      <c r="I234" s="34">
        <f t="shared" si="19"/>
        <v>2.4340995985755254</v>
      </c>
      <c r="J234" s="31">
        <f t="shared" si="16"/>
        <v>0.98792887773222537</v>
      </c>
      <c r="K234" s="48">
        <f t="shared" si="17"/>
        <v>-33.718667922064391</v>
      </c>
    </row>
    <row r="235" spans="1:11" x14ac:dyDescent="0.25">
      <c r="A235" s="28" t="s">
        <v>266</v>
      </c>
      <c r="B235" s="32">
        <v>202.72430069929999</v>
      </c>
      <c r="C235" s="24">
        <v>58.619</v>
      </c>
      <c r="D235" s="43">
        <f>C235/'Exchange Rates'!$D$9</f>
        <v>84.955072463768118</v>
      </c>
      <c r="E235" s="43">
        <f t="shared" si="15"/>
        <v>340171.3978818286</v>
      </c>
      <c r="F235" s="33">
        <f t="shared" si="18"/>
        <v>234718.26453846172</v>
      </c>
      <c r="G235" s="32">
        <v>9744.6390261736597</v>
      </c>
      <c r="H235" s="28">
        <v>4004.1328671328702</v>
      </c>
      <c r="I235" s="34">
        <f t="shared" si="19"/>
        <v>2.4336452734025373</v>
      </c>
      <c r="J235" s="31">
        <f t="shared" si="16"/>
        <v>0.9879952957538507</v>
      </c>
      <c r="K235" s="48">
        <f t="shared" si="17"/>
        <v>-33.908568390080291</v>
      </c>
    </row>
    <row r="236" spans="1:11" x14ac:dyDescent="0.25">
      <c r="A236" s="28" t="s">
        <v>267</v>
      </c>
      <c r="B236" s="32">
        <v>203.80209790209801</v>
      </c>
      <c r="C236" s="24">
        <v>58.927</v>
      </c>
      <c r="D236" s="43">
        <f>C236/'Exchange Rates'!$D$9</f>
        <v>85.401449275362324</v>
      </c>
      <c r="E236" s="43">
        <f t="shared" si="15"/>
        <v>343792.19364548509</v>
      </c>
      <c r="F236" s="33">
        <f t="shared" si="18"/>
        <v>237216.6136153847</v>
      </c>
      <c r="G236" s="32">
        <v>9795.0763916456799</v>
      </c>
      <c r="H236" s="28">
        <v>4025.6013986014</v>
      </c>
      <c r="I236" s="34">
        <f t="shared" si="19"/>
        <v>2.4331957940616644</v>
      </c>
      <c r="J236" s="31">
        <f t="shared" si="16"/>
        <v>0.98806098750155891</v>
      </c>
      <c r="K236" s="48">
        <f t="shared" si="17"/>
        <v>-34.098469873977599</v>
      </c>
    </row>
    <row r="237" spans="1:11" x14ac:dyDescent="0.25">
      <c r="A237" s="28" t="s">
        <v>268</v>
      </c>
      <c r="B237" s="32">
        <v>204.87989510489501</v>
      </c>
      <c r="C237" s="24">
        <v>59.234999999999999</v>
      </c>
      <c r="D237" s="43">
        <f>C237/'Exchange Rates'!$D$9</f>
        <v>85.84782608695653</v>
      </c>
      <c r="E237" s="43">
        <f t="shared" si="15"/>
        <v>347432.15551839466</v>
      </c>
      <c r="F237" s="33">
        <f t="shared" si="18"/>
        <v>239728.18730769228</v>
      </c>
      <c r="G237" s="32">
        <v>9845.5137571177092</v>
      </c>
      <c r="H237" s="28">
        <v>4047.0699300699298</v>
      </c>
      <c r="I237" s="34">
        <f t="shared" si="19"/>
        <v>2.4327510834357109</v>
      </c>
      <c r="J237" s="31">
        <f t="shared" si="16"/>
        <v>0.98812596481372572</v>
      </c>
      <c r="K237" s="48">
        <f t="shared" si="17"/>
        <v>-34.288372358143562</v>
      </c>
    </row>
    <row r="238" spans="1:11" x14ac:dyDescent="0.25">
      <c r="A238" s="28" t="s">
        <v>269</v>
      </c>
      <c r="B238" s="32">
        <v>205.95769230769201</v>
      </c>
      <c r="C238" s="24">
        <v>59.542999999999999</v>
      </c>
      <c r="D238" s="43">
        <f>C238/'Exchange Rates'!$D$9</f>
        <v>86.294202898550736</v>
      </c>
      <c r="E238" s="43">
        <f t="shared" si="15"/>
        <v>351091.28350055817</v>
      </c>
      <c r="F238" s="33">
        <f t="shared" si="18"/>
        <v>242252.98561538511</v>
      </c>
      <c r="G238" s="32">
        <v>9895.9511225897404</v>
      </c>
      <c r="H238" s="28">
        <v>4068.5384615384701</v>
      </c>
      <c r="I238" s="34">
        <f t="shared" si="19"/>
        <v>2.4323110660351732</v>
      </c>
      <c r="J238" s="31">
        <f t="shared" si="16"/>
        <v>0.9881902392730183</v>
      </c>
      <c r="K238" s="48">
        <f t="shared" si="17"/>
        <v>-34.478275827283866</v>
      </c>
    </row>
    <row r="239" spans="1:11" x14ac:dyDescent="0.25">
      <c r="A239" s="28" t="s">
        <v>270</v>
      </c>
      <c r="B239" s="32">
        <v>207.03548951048899</v>
      </c>
      <c r="C239" s="24">
        <v>59.850999999999999</v>
      </c>
      <c r="D239" s="43">
        <f>C239/'Exchange Rates'!$D$9</f>
        <v>86.740579710144928</v>
      </c>
      <c r="E239" s="43">
        <f t="shared" si="15"/>
        <v>354769.57759197382</v>
      </c>
      <c r="F239" s="33">
        <f t="shared" si="18"/>
        <v>244791.00853846196</v>
      </c>
      <c r="G239" s="32">
        <v>9946.3884880617697</v>
      </c>
      <c r="H239" s="28">
        <v>4090.0069930069999</v>
      </c>
      <c r="I239" s="34">
        <f t="shared" si="19"/>
        <v>2.4318756679555502</v>
      </c>
      <c r="J239" s="31">
        <f t="shared" si="16"/>
        <v>0.98825382221325708</v>
      </c>
      <c r="K239" s="48">
        <f t="shared" si="17"/>
        <v>-34.668180266414168</v>
      </c>
    </row>
    <row r="240" spans="1:11" x14ac:dyDescent="0.25">
      <c r="A240" s="28" t="s">
        <v>271</v>
      </c>
      <c r="B240" s="32">
        <v>208.11328671328599</v>
      </c>
      <c r="C240" s="24">
        <v>60.158999999999999</v>
      </c>
      <c r="D240" s="43">
        <f>C240/'Exchange Rates'!$D$9</f>
        <v>87.186956521739134</v>
      </c>
      <c r="E240" s="43">
        <f t="shared" si="15"/>
        <v>358467.0377926426</v>
      </c>
      <c r="F240" s="33">
        <f t="shared" si="18"/>
        <v>247342.2560769234</v>
      </c>
      <c r="G240" s="32">
        <v>9996.8258535337991</v>
      </c>
      <c r="H240" s="28">
        <v>4111.4755244755297</v>
      </c>
      <c r="I240" s="34">
        <f t="shared" si="19"/>
        <v>2.4314448168359264</v>
      </c>
      <c r="J240" s="31">
        <f t="shared" si="16"/>
        <v>0.98831672472605903</v>
      </c>
      <c r="K240" s="48">
        <f t="shared" si="17"/>
        <v>-34.85808566085278</v>
      </c>
    </row>
    <row r="241" spans="1:11" x14ac:dyDescent="0.25">
      <c r="A241" s="28" t="s">
        <v>272</v>
      </c>
      <c r="B241" s="32">
        <v>209.19108391608401</v>
      </c>
      <c r="C241" s="24">
        <v>60.466999999999999</v>
      </c>
      <c r="D241" s="43">
        <f>C241/'Exchange Rates'!$D$9</f>
        <v>87.63333333333334</v>
      </c>
      <c r="E241" s="43">
        <f t="shared" si="15"/>
        <v>362183.66410256451</v>
      </c>
      <c r="F241" s="33">
        <f t="shared" si="18"/>
        <v>249906.72823076948</v>
      </c>
      <c r="G241" s="32">
        <v>10047.263219005799</v>
      </c>
      <c r="H241" s="28">
        <v>4132.94405594406</v>
      </c>
      <c r="I241" s="34">
        <f t="shared" si="19"/>
        <v>2.4310184418188965</v>
      </c>
      <c r="J241" s="31">
        <f t="shared" si="16"/>
        <v>0.98837895766726802</v>
      </c>
      <c r="K241" s="48">
        <f t="shared" si="17"/>
        <v>-35.047991996212822</v>
      </c>
    </row>
    <row r="242" spans="1:11" x14ac:dyDescent="0.25">
      <c r="A242" s="28" t="s">
        <v>273</v>
      </c>
      <c r="B242" s="32">
        <v>210.26888111888101</v>
      </c>
      <c r="C242" s="24">
        <v>60.774999999999999</v>
      </c>
      <c r="D242" s="43">
        <f>C242/'Exchange Rates'!$D$9</f>
        <v>88.079710144927546</v>
      </c>
      <c r="E242" s="43">
        <f t="shared" si="15"/>
        <v>365919.45652173943</v>
      </c>
      <c r="F242" s="33">
        <f t="shared" si="18"/>
        <v>252484.42500000016</v>
      </c>
      <c r="G242" s="32">
        <v>10097.7005844779</v>
      </c>
      <c r="H242" s="28">
        <v>4154.4125874125903</v>
      </c>
      <c r="I242" s="34">
        <f t="shared" si="19"/>
        <v>2.4305964735117578</v>
      </c>
      <c r="J242" s="31">
        <f t="shared" si="16"/>
        <v>0.98844053166318235</v>
      </c>
      <c r="K242" s="48">
        <f t="shared" si="17"/>
        <v>-35.237899258394307</v>
      </c>
    </row>
    <row r="243" spans="1:11" x14ac:dyDescent="0.25">
      <c r="A243" s="28" t="s">
        <v>262</v>
      </c>
      <c r="B243" s="32">
        <v>211.34667832167801</v>
      </c>
      <c r="C243" s="24">
        <v>61.082999999999998</v>
      </c>
      <c r="D243" s="43">
        <f>C243/'Exchange Rates'!$D$9</f>
        <v>88.526086956521738</v>
      </c>
      <c r="E243" s="43">
        <f t="shared" si="15"/>
        <v>369674.4150501673</v>
      </c>
      <c r="F243" s="33">
        <f t="shared" si="18"/>
        <v>255075.34638461543</v>
      </c>
      <c r="G243" s="32">
        <v>10148.1379499499</v>
      </c>
      <c r="H243" s="28">
        <v>4175.8811188811196</v>
      </c>
      <c r="I243" s="34">
        <f t="shared" si="19"/>
        <v>2.4301788439487422</v>
      </c>
      <c r="J243" s="31">
        <f t="shared" si="16"/>
        <v>0.98850145711658688</v>
      </c>
      <c r="K243" s="48">
        <f t="shared" si="17"/>
        <v>-35.427807433578728</v>
      </c>
    </row>
    <row r="244" spans="1:11" x14ac:dyDescent="0.25">
      <c r="A244" s="28" t="s">
        <v>263</v>
      </c>
      <c r="B244" s="32">
        <v>212.42447552447501</v>
      </c>
      <c r="C244" s="24">
        <v>61.390999999999998</v>
      </c>
      <c r="D244" s="43">
        <f>C244/'Exchange Rates'!$D$9</f>
        <v>88.972463768115944</v>
      </c>
      <c r="E244" s="43">
        <f t="shared" si="15"/>
        <v>373448.53968784836</v>
      </c>
      <c r="F244" s="33">
        <f t="shared" si="18"/>
        <v>257679.49238461535</v>
      </c>
      <c r="G244" s="32">
        <v>10198.5753154219</v>
      </c>
      <c r="H244" s="28">
        <v>4197.3496503496499</v>
      </c>
      <c r="I244" s="34">
        <f t="shared" si="19"/>
        <v>2.4297654865546723</v>
      </c>
      <c r="J244" s="31">
        <f t="shared" si="16"/>
        <v>0.98856174421259313</v>
      </c>
      <c r="K244" s="48">
        <f t="shared" si="17"/>
        <v>-35.617716508219885</v>
      </c>
    </row>
    <row r="245" spans="1:11" x14ac:dyDescent="0.25">
      <c r="A245" s="28" t="s">
        <v>264</v>
      </c>
      <c r="B245" s="32">
        <v>213.50227272727199</v>
      </c>
      <c r="C245" s="24">
        <v>61.698999999999998</v>
      </c>
      <c r="D245" s="43">
        <f>C245/'Exchange Rates'!$D$9</f>
        <v>89.41884057971015</v>
      </c>
      <c r="E245" s="43">
        <f t="shared" si="15"/>
        <v>377241.83043478336</v>
      </c>
      <c r="F245" s="33">
        <f t="shared" si="18"/>
        <v>260296.86300000051</v>
      </c>
      <c r="G245" s="32">
        <v>10249.0126808939</v>
      </c>
      <c r="H245" s="28">
        <v>4218.8181818181902</v>
      </c>
      <c r="I245" s="34">
        <f t="shared" si="19"/>
        <v>2.429356336109481</v>
      </c>
      <c r="J245" s="31">
        <f t="shared" si="16"/>
        <v>0.98862140292430167</v>
      </c>
      <c r="K245" s="48">
        <f t="shared" si="17"/>
        <v>-35.807626469038674</v>
      </c>
    </row>
    <row r="246" spans="1:11" x14ac:dyDescent="0.25">
      <c r="A246" s="28" t="s">
        <v>265</v>
      </c>
      <c r="B246" s="32">
        <v>214.58006993007001</v>
      </c>
      <c r="C246" s="24">
        <v>62.006999999999998</v>
      </c>
      <c r="D246" s="43">
        <f>C246/'Exchange Rates'!$D$9</f>
        <v>89.865217391304355</v>
      </c>
      <c r="E246" s="43">
        <f t="shared" si="15"/>
        <v>381054.28729097056</v>
      </c>
      <c r="F246" s="33">
        <f t="shared" si="18"/>
        <v>262927.45823076967</v>
      </c>
      <c r="G246" s="32">
        <v>10299.450046366001</v>
      </c>
      <c r="H246" s="28">
        <v>4240.2867132867204</v>
      </c>
      <c r="I246" s="34">
        <f t="shared" si="19"/>
        <v>2.4289513287139766</v>
      </c>
      <c r="J246" s="31">
        <f t="shared" si="16"/>
        <v>0.98868044301828428</v>
      </c>
      <c r="K246" s="48">
        <f t="shared" si="17"/>
        <v>-35.997537303015477</v>
      </c>
    </row>
    <row r="247" spans="1:11" x14ac:dyDescent="0.25">
      <c r="A247" s="28" t="s">
        <v>266</v>
      </c>
      <c r="B247" s="32">
        <v>215.65786713286701</v>
      </c>
      <c r="C247" s="24">
        <v>62.314999999999998</v>
      </c>
      <c r="D247" s="43">
        <f>C247/'Exchange Rates'!$D$9</f>
        <v>90.311594202898561</v>
      </c>
      <c r="E247" s="43">
        <f t="shared" si="15"/>
        <v>384885.91025641077</v>
      </c>
      <c r="F247" s="33">
        <f t="shared" si="18"/>
        <v>265571.27807692339</v>
      </c>
      <c r="G247" s="32">
        <v>10349.887411838001</v>
      </c>
      <c r="H247" s="28">
        <v>4261.7552447552498</v>
      </c>
      <c r="I247" s="34">
        <f t="shared" si="19"/>
        <v>2.4285504017564454</v>
      </c>
      <c r="J247" s="31">
        <f t="shared" si="16"/>
        <v>0.98873887405990057</v>
      </c>
      <c r="K247" s="48">
        <f t="shared" si="17"/>
        <v>-36.187448997385786</v>
      </c>
    </row>
    <row r="248" spans="1:11" x14ac:dyDescent="0.25">
      <c r="A248" s="28" t="s">
        <v>267</v>
      </c>
      <c r="B248" s="32">
        <v>216.73566433566401</v>
      </c>
      <c r="C248" s="24">
        <v>62.622999999999998</v>
      </c>
      <c r="D248" s="43">
        <f>C248/'Exchange Rates'!$D$9</f>
        <v>90.757971014492753</v>
      </c>
      <c r="E248" s="43">
        <f t="shared" si="15"/>
        <v>388736.699331104</v>
      </c>
      <c r="F248" s="33">
        <f t="shared" si="18"/>
        <v>268228.32253846177</v>
      </c>
      <c r="G248" s="32">
        <v>10400.324777309999</v>
      </c>
      <c r="H248" s="28">
        <v>4283.2237762237801</v>
      </c>
      <c r="I248" s="34">
        <f t="shared" si="19"/>
        <v>2.4281534938805462</v>
      </c>
      <c r="J248" s="31">
        <f t="shared" si="16"/>
        <v>0.98879670541844922</v>
      </c>
      <c r="K248" s="48">
        <f t="shared" si="17"/>
        <v>-36.377361539631572</v>
      </c>
    </row>
    <row r="249" spans="1:11" x14ac:dyDescent="0.25">
      <c r="A249" s="28" t="s">
        <v>268</v>
      </c>
      <c r="B249" s="32">
        <v>217.81346153846101</v>
      </c>
      <c r="C249" s="24">
        <v>62.930999999999997</v>
      </c>
      <c r="D249" s="43">
        <f>C249/'Exchange Rates'!$D$9</f>
        <v>91.204347826086959</v>
      </c>
      <c r="E249" s="43">
        <f t="shared" si="15"/>
        <v>392606.65451505041</v>
      </c>
      <c r="F249" s="33">
        <f t="shared" si="18"/>
        <v>270898.59161538479</v>
      </c>
      <c r="G249" s="32">
        <v>10450.7621427821</v>
      </c>
      <c r="H249" s="28">
        <v>4304.6923076923104</v>
      </c>
      <c r="I249" s="34">
        <f t="shared" si="19"/>
        <v>2.4277605449539359</v>
      </c>
      <c r="J249" s="31">
        <f t="shared" si="16"/>
        <v>0.98885394627216261</v>
      </c>
      <c r="K249" s="48">
        <f t="shared" si="17"/>
        <v>-36.567274917476453</v>
      </c>
    </row>
    <row r="250" spans="1:11" x14ac:dyDescent="0.25">
      <c r="A250" s="28" t="s">
        <v>269</v>
      </c>
      <c r="B250" s="32">
        <v>218.89125874125801</v>
      </c>
      <c r="C250" s="24">
        <v>63.238999999999997</v>
      </c>
      <c r="D250" s="43">
        <f>C250/'Exchange Rates'!$D$9</f>
        <v>91.650724637681165</v>
      </c>
      <c r="E250" s="43">
        <f t="shared" si="15"/>
        <v>396495.77580824977</v>
      </c>
      <c r="F250" s="33">
        <f t="shared" si="18"/>
        <v>273582.08530769235</v>
      </c>
      <c r="G250" s="32">
        <v>10501.1995082541</v>
      </c>
      <c r="H250" s="28">
        <v>4326.1608391608397</v>
      </c>
      <c r="I250" s="34">
        <f t="shared" si="19"/>
        <v>2.427371496037825</v>
      </c>
      <c r="J250" s="31">
        <f t="shared" si="16"/>
        <v>0.98891060561304955</v>
      </c>
      <c r="K250" s="48">
        <f t="shared" si="17"/>
        <v>-36.757189118880966</v>
      </c>
    </row>
    <row r="251" spans="1:11" x14ac:dyDescent="0.25">
      <c r="A251" s="28" t="s">
        <v>270</v>
      </c>
      <c r="B251" s="32">
        <v>219.96905594405601</v>
      </c>
      <c r="C251" s="24">
        <v>63.546999999999997</v>
      </c>
      <c r="D251" s="43">
        <f>C251/'Exchange Rates'!$D$9</f>
        <v>92.097101449275371</v>
      </c>
      <c r="E251" s="43">
        <f t="shared" si="15"/>
        <v>400404.06321070233</v>
      </c>
      <c r="F251" s="33">
        <f t="shared" si="18"/>
        <v>276278.80361538456</v>
      </c>
      <c r="G251" s="32">
        <v>10551.6368737261</v>
      </c>
      <c r="H251" s="28">
        <v>4347.62937062937</v>
      </c>
      <c r="I251" s="34">
        <f t="shared" si="19"/>
        <v>2.4269862893576479</v>
      </c>
      <c r="J251" s="31">
        <f t="shared" si="16"/>
        <v>0.98896669225159151</v>
      </c>
      <c r="K251" s="48">
        <f t="shared" si="17"/>
        <v>-36.947104132034788</v>
      </c>
    </row>
    <row r="252" spans="1:11" x14ac:dyDescent="0.25">
      <c r="A252" s="28" t="s">
        <v>271</v>
      </c>
      <c r="B252" s="32">
        <v>221.04685314685301</v>
      </c>
      <c r="C252" s="24">
        <v>63.854999999999997</v>
      </c>
      <c r="D252" s="43">
        <f>C252/'Exchange Rates'!$D$9</f>
        <v>92.543478260869563</v>
      </c>
      <c r="E252" s="43">
        <f t="shared" si="15"/>
        <v>404331.51672240876</v>
      </c>
      <c r="F252" s="33">
        <f t="shared" si="18"/>
        <v>278988.74653846206</v>
      </c>
      <c r="G252" s="32">
        <v>10602.0742391981</v>
      </c>
      <c r="H252" s="28">
        <v>4369.0979020979103</v>
      </c>
      <c r="I252" s="34">
        <f t="shared" si="19"/>
        <v>2.4266048682743642</v>
      </c>
      <c r="J252" s="31">
        <f t="shared" si="16"/>
        <v>0.98902221482129749</v>
      </c>
      <c r="K252" s="48">
        <f t="shared" si="17"/>
        <v>-37.137019945352769</v>
      </c>
    </row>
    <row r="253" spans="1:11" x14ac:dyDescent="0.25">
      <c r="A253" s="28" t="s">
        <v>272</v>
      </c>
      <c r="B253" s="32">
        <v>222.12465034965001</v>
      </c>
      <c r="C253" s="24">
        <v>64.162999999999997</v>
      </c>
      <c r="D253" s="43">
        <f>C253/'Exchange Rates'!$D$9</f>
        <v>92.989855072463769</v>
      </c>
      <c r="E253" s="43">
        <f t="shared" si="15"/>
        <v>408278.13634336734</v>
      </c>
      <c r="F253" s="33">
        <f t="shared" si="18"/>
        <v>281711.91407692345</v>
      </c>
      <c r="G253" s="32">
        <v>10652.5116046701</v>
      </c>
      <c r="H253" s="28">
        <v>4390.5664335664396</v>
      </c>
      <c r="I253" s="34">
        <f t="shared" si="19"/>
        <v>2.4262271772567412</v>
      </c>
      <c r="J253" s="31">
        <f t="shared" si="16"/>
        <v>0.98907718178312232</v>
      </c>
      <c r="K253" s="48">
        <f t="shared" si="17"/>
        <v>-37.326936547468932</v>
      </c>
    </row>
    <row r="254" spans="1:11" x14ac:dyDescent="0.25">
      <c r="A254" s="28" t="s">
        <v>273</v>
      </c>
      <c r="B254" s="32">
        <v>223.20244755244701</v>
      </c>
      <c r="C254" s="24">
        <v>64.471000000000004</v>
      </c>
      <c r="D254" s="43">
        <f>C254/'Exchange Rates'!$D$9</f>
        <v>93.436231884057989</v>
      </c>
      <c r="E254" s="43">
        <f t="shared" si="15"/>
        <v>412243.9220735791</v>
      </c>
      <c r="F254" s="33">
        <f t="shared" si="18"/>
        <v>284448.30623076955</v>
      </c>
      <c r="G254" s="32">
        <v>10702.948970142201</v>
      </c>
      <c r="H254" s="28">
        <v>4412.0349650349699</v>
      </c>
      <c r="I254" s="34">
        <f t="shared" si="19"/>
        <v>2.425853161854389</v>
      </c>
      <c r="J254" s="31">
        <f t="shared" si="16"/>
        <v>0.9891316014297542</v>
      </c>
      <c r="K254" s="48">
        <f t="shared" si="17"/>
        <v>-37.516853927231423</v>
      </c>
    </row>
    <row r="255" spans="1:11" x14ac:dyDescent="0.25">
      <c r="A255" s="28" t="s">
        <v>262</v>
      </c>
      <c r="B255" s="32">
        <v>224.28024475524401</v>
      </c>
      <c r="C255" s="24">
        <v>64.778999999999996</v>
      </c>
      <c r="D255" s="43">
        <f>C255/'Exchange Rates'!$D$9</f>
        <v>93.882608695652181</v>
      </c>
      <c r="E255" s="43">
        <f t="shared" si="15"/>
        <v>416228.87391304388</v>
      </c>
      <c r="F255" s="33">
        <f t="shared" si="18"/>
        <v>287197.92300000024</v>
      </c>
      <c r="G255" s="32">
        <v>10753.386335614199</v>
      </c>
      <c r="H255" s="28">
        <v>4433.5034965035002</v>
      </c>
      <c r="I255" s="34">
        <f t="shared" si="19"/>
        <v>2.4254827686715257</v>
      </c>
      <c r="J255" s="31">
        <f t="shared" si="16"/>
        <v>0.98918548188977395</v>
      </c>
      <c r="K255" s="48">
        <f t="shared" si="17"/>
        <v>-37.706772073698602</v>
      </c>
    </row>
    <row r="256" spans="1:11" x14ac:dyDescent="0.25">
      <c r="A256" s="28" t="s">
        <v>263</v>
      </c>
      <c r="B256" s="32">
        <v>225.35804195804201</v>
      </c>
      <c r="C256" s="24">
        <v>65.087000000000003</v>
      </c>
      <c r="D256" s="43">
        <f>C256/'Exchange Rates'!$D$9</f>
        <v>94.328985507246387</v>
      </c>
      <c r="E256" s="43">
        <f t="shared" si="15"/>
        <v>420232.99186176172</v>
      </c>
      <c r="F256" s="33">
        <f t="shared" si="18"/>
        <v>289960.76438461558</v>
      </c>
      <c r="G256" s="32">
        <v>10803.823701086199</v>
      </c>
      <c r="H256" s="28">
        <v>4454.9720279720304</v>
      </c>
      <c r="I256" s="34">
        <f t="shared" si="19"/>
        <v>2.4251159453416951</v>
      </c>
      <c r="J256" s="31">
        <f t="shared" si="16"/>
        <v>0.98923883113169209</v>
      </c>
      <c r="K256" s="48">
        <f t="shared" si="17"/>
        <v>-37.896690976132099</v>
      </c>
    </row>
  </sheetData>
  <phoneticPr fontId="0" type="noConversion"/>
  <pageMargins left="0.75" right="0.75" top="1" bottom="1" header="0.5" footer="0.5"/>
  <pageSetup scale="59" fitToHeight="0" orientation="landscape" horizontalDpi="360" verticalDpi="360" r:id="rId1"/>
  <headerFooter alignWithMargins="0">
    <oddFooter>&amp;L&amp;B Confidential&amp;B&amp;C&amp;D&amp;RPage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56"/>
  <sheetViews>
    <sheetView workbookViewId="0">
      <pane ySplit="1" topLeftCell="A2" activePane="bottomLeft" state="frozen"/>
      <selection pane="bottomLeft" activeCell="G2" sqref="G2"/>
    </sheetView>
  </sheetViews>
  <sheetFormatPr defaultColWidth="8.77734375" defaultRowHeight="13.2" x14ac:dyDescent="0.25"/>
  <cols>
    <col min="2" max="2" width="24.6640625" customWidth="1"/>
    <col min="3" max="3" width="21" customWidth="1"/>
    <col min="4" max="4" width="18.77734375" customWidth="1"/>
    <col min="5" max="5" width="16.33203125" customWidth="1"/>
    <col min="6" max="6" width="23" bestFit="1" customWidth="1"/>
    <col min="7" max="7" width="20.44140625" customWidth="1"/>
    <col min="8" max="8" width="16" customWidth="1"/>
    <col min="9" max="9" width="25.44140625" customWidth="1"/>
    <col min="10" max="10" width="15.77734375" customWidth="1"/>
    <col min="11" max="11" width="17.44140625" customWidth="1"/>
  </cols>
  <sheetData>
    <row r="1" spans="1:11" ht="19.95" customHeight="1" x14ac:dyDescent="0.25">
      <c r="A1" s="51" t="s">
        <v>26</v>
      </c>
      <c r="B1" s="52" t="s">
        <v>27</v>
      </c>
      <c r="C1" s="52" t="s">
        <v>35</v>
      </c>
      <c r="D1" s="53" t="s">
        <v>274</v>
      </c>
      <c r="E1" s="52" t="s">
        <v>3</v>
      </c>
      <c r="F1" s="38" t="s">
        <v>29</v>
      </c>
      <c r="G1" s="51" t="s">
        <v>275</v>
      </c>
      <c r="H1" s="53" t="s">
        <v>31</v>
      </c>
      <c r="I1" s="53" t="s">
        <v>32</v>
      </c>
      <c r="J1" s="53" t="s">
        <v>33</v>
      </c>
      <c r="K1" s="51" t="s">
        <v>34</v>
      </c>
    </row>
    <row r="2" spans="1:11" ht="13.8" thickBot="1" x14ac:dyDescent="0.3">
      <c r="A2" s="54" t="s">
        <v>23</v>
      </c>
      <c r="B2" s="66"/>
      <c r="C2" s="76"/>
      <c r="D2" s="75"/>
      <c r="E2" s="66">
        <f>SUM(E3:E139)</f>
        <v>2557952.9808849646</v>
      </c>
      <c r="F2" s="55">
        <f>SUM(F3:F139)</f>
        <v>2890486.8684000093</v>
      </c>
      <c r="G2" s="66">
        <f>SUM(G3:G139)</f>
        <v>632729.86</v>
      </c>
      <c r="H2" s="49">
        <f>SUM(H3:H139)</f>
        <v>158454.20000000001</v>
      </c>
      <c r="I2" s="75"/>
      <c r="J2" s="58">
        <f>(F2-G2)/F2</f>
        <v>0.78109920964621471</v>
      </c>
      <c r="K2" s="61">
        <f>(G2-E2)/G2</f>
        <v>-3.0427252491054628</v>
      </c>
    </row>
    <row r="3" spans="1:11" ht="13.8" thickTop="1" x14ac:dyDescent="0.25">
      <c r="A3" s="45" t="s">
        <v>216</v>
      </c>
      <c r="B3" s="63">
        <v>5.2</v>
      </c>
      <c r="C3" s="22">
        <v>2.2200000000000002</v>
      </c>
      <c r="D3" s="64">
        <f>C3/'Exchange Rates'!$D$7</f>
        <v>1.9646017699115048</v>
      </c>
      <c r="E3" s="64">
        <f>D3*H3</f>
        <v>23.575221238938056</v>
      </c>
      <c r="F3" s="46">
        <f>C3*H3</f>
        <v>26.64</v>
      </c>
      <c r="G3" s="64">
        <v>29.31</v>
      </c>
      <c r="H3" s="45">
        <v>12</v>
      </c>
      <c r="I3" s="65">
        <f>+G3/H3</f>
        <v>2.4424999999999999</v>
      </c>
      <c r="J3" s="48">
        <f>(B3-I3)/B3</f>
        <v>0.53028846153846154</v>
      </c>
      <c r="K3" s="48">
        <f t="shared" ref="K3:K34" si="0">(I3-D3)/I3</f>
        <v>0.19565945960634396</v>
      </c>
    </row>
    <row r="4" spans="1:11" x14ac:dyDescent="0.25">
      <c r="A4" s="28" t="s">
        <v>217</v>
      </c>
      <c r="B4" s="36">
        <v>13.49</v>
      </c>
      <c r="C4" s="24">
        <v>2.5299999999999998</v>
      </c>
      <c r="D4" s="35">
        <f>C4/'Exchange Rates'!$D$7</f>
        <v>2.2389380530973453</v>
      </c>
      <c r="E4" s="35">
        <f t="shared" ref="E4:E67" si="1">D4*H4</f>
        <v>232.84955752212392</v>
      </c>
      <c r="F4" s="33">
        <f t="shared" ref="F4:F67" si="2">C4*H4</f>
        <v>263.12</v>
      </c>
      <c r="G4" s="35">
        <v>289.47000000000003</v>
      </c>
      <c r="H4" s="28">
        <v>104</v>
      </c>
      <c r="I4" s="37">
        <f t="shared" ref="I4:I67" si="3">+G4/H4</f>
        <v>2.7833653846153847</v>
      </c>
      <c r="J4" s="31">
        <f t="shared" ref="J4:J67" si="4">(B4-I4)/B4</f>
        <v>0.79367195073273644</v>
      </c>
      <c r="K4" s="48">
        <f t="shared" si="0"/>
        <v>0.19560038165570215</v>
      </c>
    </row>
    <row r="5" spans="1:11" x14ac:dyDescent="0.25">
      <c r="A5" s="28" t="s">
        <v>218</v>
      </c>
      <c r="B5" s="36">
        <v>13.35</v>
      </c>
      <c r="C5" s="24">
        <v>1.21</v>
      </c>
      <c r="D5" s="35">
        <f>C5/'Exchange Rates'!$D$7</f>
        <v>1.0707964601769913</v>
      </c>
      <c r="E5" s="35">
        <f t="shared" si="1"/>
        <v>254.84955752212392</v>
      </c>
      <c r="F5" s="33">
        <f t="shared" si="2"/>
        <v>287.98</v>
      </c>
      <c r="G5" s="35">
        <v>316.77999999999997</v>
      </c>
      <c r="H5" s="28">
        <v>238</v>
      </c>
      <c r="I5" s="37">
        <f>+G5/H5</f>
        <v>1.3310084033613445</v>
      </c>
      <c r="J5" s="31">
        <f t="shared" si="4"/>
        <v>0.90029899600289554</v>
      </c>
      <c r="K5" s="48">
        <f t="shared" si="0"/>
        <v>0.19549984998382497</v>
      </c>
    </row>
    <row r="6" spans="1:11" x14ac:dyDescent="0.25">
      <c r="A6" s="28" t="s">
        <v>219</v>
      </c>
      <c r="B6" s="36">
        <v>14.99</v>
      </c>
      <c r="C6" s="24">
        <v>2.3199999999999998</v>
      </c>
      <c r="D6" s="35">
        <f>C6/'Exchange Rates'!$D$7</f>
        <v>2.0530973451327434</v>
      </c>
      <c r="E6" s="35">
        <f t="shared" si="1"/>
        <v>702.15929203539827</v>
      </c>
      <c r="F6" s="33">
        <f t="shared" si="2"/>
        <v>793.43999999999994</v>
      </c>
      <c r="G6" s="35">
        <v>872.62</v>
      </c>
      <c r="H6" s="28">
        <v>342</v>
      </c>
      <c r="I6" s="37">
        <f t="shared" si="3"/>
        <v>2.5515204678362573</v>
      </c>
      <c r="J6" s="31">
        <f t="shared" si="4"/>
        <v>0.82978515891686078</v>
      </c>
      <c r="K6" s="48">
        <f t="shared" si="0"/>
        <v>0.19534357219018786</v>
      </c>
    </row>
    <row r="7" spans="1:11" x14ac:dyDescent="0.25">
      <c r="A7" s="28" t="s">
        <v>220</v>
      </c>
      <c r="B7" s="36">
        <v>11.75</v>
      </c>
      <c r="C7" s="24">
        <v>1.36</v>
      </c>
      <c r="D7" s="35">
        <f>C7/'Exchange Rates'!$D$7</f>
        <v>1.2035398230088497</v>
      </c>
      <c r="E7" s="35">
        <f t="shared" si="1"/>
        <v>705.2743362831859</v>
      </c>
      <c r="F7" s="33">
        <f t="shared" si="2"/>
        <v>796.96</v>
      </c>
      <c r="G7" s="35">
        <v>1743.71</v>
      </c>
      <c r="H7" s="28">
        <v>586</v>
      </c>
      <c r="I7" s="37">
        <f t="shared" si="3"/>
        <v>2.9756143344709898</v>
      </c>
      <c r="J7" s="31">
        <f t="shared" si="4"/>
        <v>0.74675622685353282</v>
      </c>
      <c r="K7" s="48">
        <f t="shared" si="0"/>
        <v>0.59553232115249333</v>
      </c>
    </row>
    <row r="8" spans="1:11" x14ac:dyDescent="0.25">
      <c r="A8" s="28" t="s">
        <v>221</v>
      </c>
      <c r="B8" s="36">
        <v>11.9</v>
      </c>
      <c r="C8" s="24">
        <v>2.66</v>
      </c>
      <c r="D8" s="35">
        <f>C8/'Exchange Rates'!$D$7</f>
        <v>2.3539823008849563</v>
      </c>
      <c r="E8" s="35">
        <f t="shared" si="1"/>
        <v>115.34513274336285</v>
      </c>
      <c r="F8" s="33">
        <f t="shared" si="2"/>
        <v>130.34</v>
      </c>
      <c r="G8" s="35">
        <v>143.38999999999999</v>
      </c>
      <c r="H8" s="28">
        <v>49</v>
      </c>
      <c r="I8" s="37">
        <f t="shared" si="3"/>
        <v>2.9263265306122448</v>
      </c>
      <c r="J8" s="31">
        <f t="shared" si="4"/>
        <v>0.75409020751157607</v>
      </c>
      <c r="K8" s="48">
        <f t="shared" si="0"/>
        <v>0.19558454046054213</v>
      </c>
    </row>
    <row r="9" spans="1:11" x14ac:dyDescent="0.25">
      <c r="A9" s="28" t="s">
        <v>221</v>
      </c>
      <c r="B9" s="36">
        <v>11.9</v>
      </c>
      <c r="C9" s="24">
        <v>1.86</v>
      </c>
      <c r="D9" s="35">
        <f>C9/'Exchange Rates'!$D$7</f>
        <v>1.6460176991150446</v>
      </c>
      <c r="E9" s="35">
        <f t="shared" si="1"/>
        <v>283.11504424778769</v>
      </c>
      <c r="F9" s="33">
        <f t="shared" si="2"/>
        <v>319.92</v>
      </c>
      <c r="G9" s="35">
        <v>352.03</v>
      </c>
      <c r="H9" s="28">
        <v>172</v>
      </c>
      <c r="I9" s="37">
        <f t="shared" si="3"/>
        <v>2.0466860465116277</v>
      </c>
      <c r="J9" s="31">
        <f t="shared" si="4"/>
        <v>0.82800957592339264</v>
      </c>
      <c r="K9" s="48">
        <f t="shared" si="0"/>
        <v>0.19576443982675426</v>
      </c>
    </row>
    <row r="10" spans="1:11" x14ac:dyDescent="0.25">
      <c r="A10" s="28" t="s">
        <v>222</v>
      </c>
      <c r="B10" s="36">
        <v>11.9</v>
      </c>
      <c r="C10" s="24">
        <v>1.95</v>
      </c>
      <c r="D10" s="35">
        <f>C10/'Exchange Rates'!$D$7</f>
        <v>1.7256637168141593</v>
      </c>
      <c r="E10" s="35">
        <f t="shared" si="1"/>
        <v>823.14159292035401</v>
      </c>
      <c r="F10" s="33">
        <f t="shared" si="2"/>
        <v>930.15</v>
      </c>
      <c r="G10" s="35">
        <v>1023.47</v>
      </c>
      <c r="H10" s="28">
        <v>477</v>
      </c>
      <c r="I10" s="37">
        <f t="shared" si="3"/>
        <v>2.1456394129979035</v>
      </c>
      <c r="J10" s="31">
        <f t="shared" si="4"/>
        <v>0.81969416697496611</v>
      </c>
      <c r="K10" s="48">
        <f t="shared" si="0"/>
        <v>0.19573451794351177</v>
      </c>
    </row>
    <row r="11" spans="1:11" x14ac:dyDescent="0.25">
      <c r="A11" s="28" t="s">
        <v>223</v>
      </c>
      <c r="B11" s="36">
        <v>9.25</v>
      </c>
      <c r="C11" s="24">
        <v>1.08</v>
      </c>
      <c r="D11" s="35">
        <f>C11/'Exchange Rates'!$D$7</f>
        <v>0.95575221238938068</v>
      </c>
      <c r="E11" s="35">
        <f t="shared" si="1"/>
        <v>393.76991150442484</v>
      </c>
      <c r="F11" s="33">
        <f t="shared" si="2"/>
        <v>444.96000000000004</v>
      </c>
      <c r="G11" s="35">
        <v>489.64</v>
      </c>
      <c r="H11" s="28">
        <v>412</v>
      </c>
      <c r="I11" s="37">
        <f t="shared" si="3"/>
        <v>1.1884466019417474</v>
      </c>
      <c r="J11" s="31">
        <f t="shared" si="4"/>
        <v>0.87151928627656794</v>
      </c>
      <c r="K11" s="48">
        <f t="shared" si="0"/>
        <v>0.19579709275299223</v>
      </c>
    </row>
    <row r="12" spans="1:11" x14ac:dyDescent="0.25">
      <c r="A12" s="28" t="s">
        <v>224</v>
      </c>
      <c r="B12" s="36">
        <v>13.99</v>
      </c>
      <c r="C12" s="24">
        <v>2.7</v>
      </c>
      <c r="D12" s="35">
        <f>C12/'Exchange Rates'!$D$7</f>
        <v>2.3893805309734515</v>
      </c>
      <c r="E12" s="35">
        <f t="shared" si="1"/>
        <v>1844.6017699115046</v>
      </c>
      <c r="F12" s="33">
        <f t="shared" si="2"/>
        <v>2084.4</v>
      </c>
      <c r="G12" s="35">
        <v>2292.84</v>
      </c>
      <c r="H12" s="28">
        <v>772</v>
      </c>
      <c r="I12" s="37">
        <f t="shared" si="3"/>
        <v>2.97</v>
      </c>
      <c r="J12" s="31">
        <f t="shared" si="4"/>
        <v>0.7877055039313795</v>
      </c>
      <c r="K12" s="48">
        <f t="shared" si="0"/>
        <v>0.19549477071600965</v>
      </c>
    </row>
    <row r="13" spans="1:11" x14ac:dyDescent="0.25">
      <c r="A13" s="28" t="s">
        <v>225</v>
      </c>
      <c r="B13" s="36">
        <v>8.25</v>
      </c>
      <c r="C13" s="24">
        <v>1.42</v>
      </c>
      <c r="D13" s="35">
        <f>C13/'Exchange Rates'!$D$7</f>
        <v>1.2566371681415929</v>
      </c>
      <c r="E13" s="35">
        <f t="shared" si="1"/>
        <v>619.52212389380531</v>
      </c>
      <c r="F13" s="33">
        <f t="shared" si="2"/>
        <v>700.06</v>
      </c>
      <c r="G13" s="35">
        <v>769.83</v>
      </c>
      <c r="H13" s="28">
        <v>493</v>
      </c>
      <c r="I13" s="37">
        <f t="shared" si="3"/>
        <v>1.5615212981744422</v>
      </c>
      <c r="J13" s="31">
        <f t="shared" si="4"/>
        <v>0.8107246911303706</v>
      </c>
      <c r="K13" s="48">
        <f t="shared" si="0"/>
        <v>0.19524814063649729</v>
      </c>
    </row>
    <row r="14" spans="1:11" x14ac:dyDescent="0.25">
      <c r="A14" s="28" t="s">
        <v>226</v>
      </c>
      <c r="B14" s="36">
        <v>11.9</v>
      </c>
      <c r="C14" s="24">
        <v>1.83</v>
      </c>
      <c r="D14" s="35">
        <f>C14/'Exchange Rates'!$D$7</f>
        <v>1.6194690265486729</v>
      </c>
      <c r="E14" s="35">
        <f t="shared" si="1"/>
        <v>2843.7876106194694</v>
      </c>
      <c r="F14" s="33">
        <f t="shared" si="2"/>
        <v>3213.48</v>
      </c>
      <c r="G14" s="35">
        <v>3535.08</v>
      </c>
      <c r="H14" s="28">
        <v>1756</v>
      </c>
      <c r="I14" s="37">
        <f t="shared" si="3"/>
        <v>2.0131435079726652</v>
      </c>
      <c r="J14" s="31">
        <f t="shared" si="4"/>
        <v>0.83082827664095249</v>
      </c>
      <c r="K14" s="48">
        <f t="shared" si="0"/>
        <v>0.19555212028597102</v>
      </c>
    </row>
    <row r="15" spans="1:11" x14ac:dyDescent="0.25">
      <c r="A15" s="28" t="s">
        <v>227</v>
      </c>
      <c r="B15" s="36">
        <v>21.25</v>
      </c>
      <c r="C15" s="24">
        <v>3.46</v>
      </c>
      <c r="D15" s="35">
        <f>C15/'Exchange Rates'!$D$7</f>
        <v>3.0619469026548676</v>
      </c>
      <c r="E15" s="35">
        <f t="shared" si="1"/>
        <v>2369.9469026548677</v>
      </c>
      <c r="F15" s="33">
        <f t="shared" si="2"/>
        <v>2678.04</v>
      </c>
      <c r="G15" s="35">
        <v>2946.29</v>
      </c>
      <c r="H15" s="28">
        <v>774</v>
      </c>
      <c r="I15" s="37">
        <f t="shared" si="3"/>
        <v>3.8065762273901806</v>
      </c>
      <c r="J15" s="31">
        <f t="shared" si="4"/>
        <v>0.82086700106399146</v>
      </c>
      <c r="K15" s="48">
        <f t="shared" si="0"/>
        <v>0.19561655415628887</v>
      </c>
    </row>
    <row r="16" spans="1:11" x14ac:dyDescent="0.25">
      <c r="A16" s="28" t="s">
        <v>228</v>
      </c>
      <c r="B16" s="36">
        <v>11.9</v>
      </c>
      <c r="C16" s="24">
        <v>2.16</v>
      </c>
      <c r="D16" s="35">
        <f>C16/'Exchange Rates'!$D$7</f>
        <v>1.9115044247787614</v>
      </c>
      <c r="E16" s="35">
        <f t="shared" si="1"/>
        <v>206.44247787610624</v>
      </c>
      <c r="F16" s="33">
        <f t="shared" si="2"/>
        <v>233.28000000000003</v>
      </c>
      <c r="G16" s="35">
        <v>256.72000000000003</v>
      </c>
      <c r="H16" s="28">
        <v>108</v>
      </c>
      <c r="I16" s="37">
        <f t="shared" si="3"/>
        <v>2.3770370370370375</v>
      </c>
      <c r="J16" s="31">
        <f t="shared" si="4"/>
        <v>0.8002489884842825</v>
      </c>
      <c r="K16" s="48">
        <f t="shared" si="0"/>
        <v>0.19584575461161505</v>
      </c>
    </row>
    <row r="17" spans="1:11" x14ac:dyDescent="0.25">
      <c r="A17" s="28" t="s">
        <v>229</v>
      </c>
      <c r="B17" s="36">
        <v>31.99</v>
      </c>
      <c r="C17" s="24">
        <v>7.2</v>
      </c>
      <c r="D17" s="35">
        <f>C17/'Exchange Rates'!$D$7</f>
        <v>6.3716814159292046</v>
      </c>
      <c r="E17" s="35">
        <f t="shared" si="1"/>
        <v>5626.1946902654872</v>
      </c>
      <c r="F17" s="33">
        <f t="shared" si="2"/>
        <v>6357.6</v>
      </c>
      <c r="G17" s="35">
        <v>6993.36</v>
      </c>
      <c r="H17" s="28">
        <v>883</v>
      </c>
      <c r="I17" s="37">
        <f t="shared" si="3"/>
        <v>7.92</v>
      </c>
      <c r="J17" s="31">
        <f t="shared" si="4"/>
        <v>0.75242263207252269</v>
      </c>
      <c r="K17" s="48">
        <f t="shared" si="0"/>
        <v>0.19549477071600951</v>
      </c>
    </row>
    <row r="18" spans="1:11" x14ac:dyDescent="0.25">
      <c r="A18" s="28" t="s">
        <v>230</v>
      </c>
      <c r="B18" s="36">
        <v>10.65</v>
      </c>
      <c r="C18" s="24">
        <v>2.73</v>
      </c>
      <c r="D18" s="35">
        <f>C18/'Exchange Rates'!$D$7</f>
        <v>2.4159292035398234</v>
      </c>
      <c r="E18" s="35">
        <f t="shared" si="1"/>
        <v>4295.5221238938057</v>
      </c>
      <c r="F18" s="33">
        <f t="shared" si="2"/>
        <v>4853.9399999999996</v>
      </c>
      <c r="G18" s="35">
        <v>5339.5</v>
      </c>
      <c r="H18" s="28">
        <v>1778</v>
      </c>
      <c r="I18" s="37">
        <f>+G18/H18</f>
        <v>3.003093363329584</v>
      </c>
      <c r="J18" s="31">
        <f t="shared" si="4"/>
        <v>0.71801940250426444</v>
      </c>
      <c r="K18" s="48">
        <f t="shared" si="0"/>
        <v>0.19551978202194853</v>
      </c>
    </row>
    <row r="19" spans="1:11" x14ac:dyDescent="0.25">
      <c r="A19" s="28" t="s">
        <v>231</v>
      </c>
      <c r="B19" s="36">
        <v>16.75</v>
      </c>
      <c r="C19" s="24">
        <v>2.84</v>
      </c>
      <c r="D19" s="35">
        <f>C19/'Exchange Rates'!$D$7</f>
        <v>2.5132743362831858</v>
      </c>
      <c r="E19" s="35">
        <f t="shared" si="1"/>
        <v>590.6194690265487</v>
      </c>
      <c r="F19" s="33">
        <f t="shared" si="2"/>
        <v>667.4</v>
      </c>
      <c r="G19" s="35">
        <v>734.11</v>
      </c>
      <c r="H19" s="28">
        <v>235</v>
      </c>
      <c r="I19" s="37">
        <f t="shared" si="3"/>
        <v>3.1238723404255322</v>
      </c>
      <c r="J19" s="31">
        <f t="shared" si="4"/>
        <v>0.81350015878056525</v>
      </c>
      <c r="K19" s="48">
        <f t="shared" si="0"/>
        <v>0.19546189395792374</v>
      </c>
    </row>
    <row r="20" spans="1:11" x14ac:dyDescent="0.25">
      <c r="A20" s="28" t="s">
        <v>232</v>
      </c>
      <c r="B20" s="36">
        <v>30.99</v>
      </c>
      <c r="C20" s="24">
        <v>5.43</v>
      </c>
      <c r="D20" s="35">
        <f>C20/'Exchange Rates'!$D$7</f>
        <v>4.8053097345132745</v>
      </c>
      <c r="E20" s="35">
        <f t="shared" si="1"/>
        <v>76.884955752212392</v>
      </c>
      <c r="F20" s="33">
        <f t="shared" si="2"/>
        <v>86.88</v>
      </c>
      <c r="G20" s="35">
        <v>95.56</v>
      </c>
      <c r="H20" s="28">
        <v>16</v>
      </c>
      <c r="I20" s="37">
        <f t="shared" si="3"/>
        <v>5.9725000000000001</v>
      </c>
      <c r="J20" s="31">
        <f t="shared" si="4"/>
        <v>0.80727654081961919</v>
      </c>
      <c r="K20" s="48">
        <f t="shared" si="0"/>
        <v>0.19542741992243209</v>
      </c>
    </row>
    <row r="21" spans="1:11" x14ac:dyDescent="0.25">
      <c r="A21" s="28" t="s">
        <v>233</v>
      </c>
      <c r="B21" s="36">
        <v>26.75</v>
      </c>
      <c r="C21" s="24">
        <v>5.03</v>
      </c>
      <c r="D21" s="35">
        <f>C21/'Exchange Rates'!$D$7</f>
        <v>4.4513274336283191</v>
      </c>
      <c r="E21" s="35">
        <f t="shared" si="1"/>
        <v>2261.2743362831861</v>
      </c>
      <c r="F21" s="33">
        <f t="shared" si="2"/>
        <v>2555.2400000000002</v>
      </c>
      <c r="G21" s="35">
        <v>4198.62</v>
      </c>
      <c r="H21" s="28">
        <v>508</v>
      </c>
      <c r="I21" s="37">
        <f t="shared" si="3"/>
        <v>8.2650000000000006</v>
      </c>
      <c r="J21" s="31">
        <f t="shared" si="4"/>
        <v>0.69102803738317753</v>
      </c>
      <c r="K21" s="48">
        <f t="shared" si="0"/>
        <v>0.46142438794575696</v>
      </c>
    </row>
    <row r="22" spans="1:11" x14ac:dyDescent="0.25">
      <c r="A22" s="28" t="s">
        <v>234</v>
      </c>
      <c r="B22" s="36">
        <v>48.25</v>
      </c>
      <c r="C22" s="24">
        <v>9.74</v>
      </c>
      <c r="D22" s="35">
        <f>C22/'Exchange Rates'!$D$7</f>
        <v>8.6194690265486731</v>
      </c>
      <c r="E22" s="35">
        <f t="shared" si="1"/>
        <v>344.77876106194691</v>
      </c>
      <c r="F22" s="33">
        <f t="shared" si="2"/>
        <v>389.6</v>
      </c>
      <c r="G22" s="35">
        <v>428.55</v>
      </c>
      <c r="H22" s="28">
        <v>40</v>
      </c>
      <c r="I22" s="37">
        <f t="shared" si="3"/>
        <v>10.713750000000001</v>
      </c>
      <c r="J22" s="31">
        <f t="shared" si="4"/>
        <v>0.77795336787564762</v>
      </c>
      <c r="K22" s="48">
        <f t="shared" si="0"/>
        <v>0.19547599798869003</v>
      </c>
    </row>
    <row r="23" spans="1:11" x14ac:dyDescent="0.25">
      <c r="A23" s="28" t="s">
        <v>235</v>
      </c>
      <c r="B23" s="36">
        <v>26.75</v>
      </c>
      <c r="C23" s="24">
        <v>4.8</v>
      </c>
      <c r="D23" s="35">
        <f>C23/'Exchange Rates'!$D$7</f>
        <v>4.2477876106194694</v>
      </c>
      <c r="E23" s="35">
        <f t="shared" si="1"/>
        <v>1728.8495575221241</v>
      </c>
      <c r="F23" s="33">
        <f t="shared" si="2"/>
        <v>1953.6</v>
      </c>
      <c r="G23" s="35">
        <v>3287.4</v>
      </c>
      <c r="H23" s="28">
        <v>407</v>
      </c>
      <c r="I23" s="37">
        <f t="shared" si="3"/>
        <v>8.0771498771498766</v>
      </c>
      <c r="J23" s="31">
        <f t="shared" si="4"/>
        <v>0.69805047188224756</v>
      </c>
      <c r="K23" s="48">
        <f t="shared" si="0"/>
        <v>0.47409820602235075</v>
      </c>
    </row>
    <row r="24" spans="1:11" x14ac:dyDescent="0.25">
      <c r="A24" s="28" t="s">
        <v>236</v>
      </c>
      <c r="B24" s="36">
        <v>48.25</v>
      </c>
      <c r="C24" s="24">
        <v>9.43</v>
      </c>
      <c r="D24" s="35">
        <f>C24/'Exchange Rates'!$D$7</f>
        <v>8.3451327433628322</v>
      </c>
      <c r="E24" s="35">
        <f t="shared" si="1"/>
        <v>191.93805309734515</v>
      </c>
      <c r="F24" s="33">
        <f t="shared" si="2"/>
        <v>216.89</v>
      </c>
      <c r="G24" s="35">
        <v>238.59</v>
      </c>
      <c r="H24" s="28">
        <v>23</v>
      </c>
      <c r="I24" s="37">
        <f t="shared" si="3"/>
        <v>10.373478260869565</v>
      </c>
      <c r="J24" s="31">
        <f t="shared" si="4"/>
        <v>0.78500563189907646</v>
      </c>
      <c r="K24" s="48">
        <f t="shared" si="0"/>
        <v>0.19553186178236662</v>
      </c>
    </row>
    <row r="25" spans="1:11" x14ac:dyDescent="0.25">
      <c r="A25" s="28" t="s">
        <v>237</v>
      </c>
      <c r="B25" s="36">
        <v>20.5</v>
      </c>
      <c r="C25" s="24">
        <v>3.51</v>
      </c>
      <c r="D25" s="35">
        <f>C25/'Exchange Rates'!$D$7</f>
        <v>3.1061946902654869</v>
      </c>
      <c r="E25" s="35">
        <f t="shared" si="1"/>
        <v>1987.9646017699115</v>
      </c>
      <c r="F25" s="33">
        <f t="shared" si="2"/>
        <v>2246.3999999999996</v>
      </c>
      <c r="G25" s="35">
        <v>4153.0600000000004</v>
      </c>
      <c r="H25" s="28">
        <v>640</v>
      </c>
      <c r="I25" s="37">
        <f t="shared" si="3"/>
        <v>6.4891562500000006</v>
      </c>
      <c r="J25" s="31">
        <f t="shared" si="4"/>
        <v>0.68345579268292678</v>
      </c>
      <c r="K25" s="48">
        <f t="shared" si="0"/>
        <v>0.52132533559112759</v>
      </c>
    </row>
    <row r="26" spans="1:11" x14ac:dyDescent="0.25">
      <c r="A26" s="28" t="s">
        <v>238</v>
      </c>
      <c r="B26" s="36">
        <v>20.5</v>
      </c>
      <c r="C26" s="24">
        <v>6.36</v>
      </c>
      <c r="D26" s="35">
        <f>C26/'Exchange Rates'!$D$7</f>
        <v>5.6283185840707972</v>
      </c>
      <c r="E26" s="35">
        <f t="shared" si="1"/>
        <v>73.168141592920364</v>
      </c>
      <c r="F26" s="33">
        <f t="shared" si="2"/>
        <v>82.68</v>
      </c>
      <c r="G26" s="35">
        <v>90.96</v>
      </c>
      <c r="H26" s="28">
        <v>13</v>
      </c>
      <c r="I26" s="37">
        <f t="shared" si="3"/>
        <v>6.9969230769230766</v>
      </c>
      <c r="J26" s="31">
        <f t="shared" si="4"/>
        <v>0.65868667917448409</v>
      </c>
      <c r="K26" s="48">
        <f t="shared" si="0"/>
        <v>0.19560090597053245</v>
      </c>
    </row>
    <row r="27" spans="1:11" x14ac:dyDescent="0.25">
      <c r="A27" s="28" t="s">
        <v>239</v>
      </c>
      <c r="B27" s="36">
        <v>20.5</v>
      </c>
      <c r="C27" s="24">
        <v>6.44</v>
      </c>
      <c r="D27" s="35">
        <f>C27/'Exchange Rates'!$D$7</f>
        <v>5.6991150442477885</v>
      </c>
      <c r="E27" s="35">
        <f t="shared" si="1"/>
        <v>136.77876106194691</v>
      </c>
      <c r="F27" s="33">
        <f t="shared" si="2"/>
        <v>154.56</v>
      </c>
      <c r="G27" s="35">
        <v>169.98</v>
      </c>
      <c r="H27" s="28">
        <v>24</v>
      </c>
      <c r="I27" s="37">
        <f t="shared" si="3"/>
        <v>7.0824999999999996</v>
      </c>
      <c r="J27" s="31">
        <f t="shared" si="4"/>
        <v>0.65451219512195125</v>
      </c>
      <c r="K27" s="48">
        <f t="shared" si="0"/>
        <v>0.19532438485735421</v>
      </c>
    </row>
    <row r="28" spans="1:11" x14ac:dyDescent="0.25">
      <c r="A28" s="28" t="s">
        <v>240</v>
      </c>
      <c r="B28" s="36">
        <v>20.5</v>
      </c>
      <c r="C28" s="24">
        <v>6.24</v>
      </c>
      <c r="D28" s="35">
        <f>C28/'Exchange Rates'!$D$7</f>
        <v>5.5221238938053103</v>
      </c>
      <c r="E28" s="35">
        <f t="shared" si="1"/>
        <v>71.787610619469035</v>
      </c>
      <c r="F28" s="33">
        <f t="shared" si="2"/>
        <v>81.12</v>
      </c>
      <c r="G28" s="35">
        <v>89.22</v>
      </c>
      <c r="H28" s="28">
        <v>13</v>
      </c>
      <c r="I28" s="37">
        <f t="shared" si="3"/>
        <v>6.8630769230769229</v>
      </c>
      <c r="J28" s="31">
        <f t="shared" si="4"/>
        <v>0.66521575984990622</v>
      </c>
      <c r="K28" s="48">
        <f t="shared" si="0"/>
        <v>0.19538656557420941</v>
      </c>
    </row>
    <row r="29" spans="1:11" x14ac:dyDescent="0.25">
      <c r="A29" s="28" t="s">
        <v>241</v>
      </c>
      <c r="B29" s="36">
        <v>20.5</v>
      </c>
      <c r="C29" s="24">
        <v>6.18</v>
      </c>
      <c r="D29" s="35">
        <f>C29/'Exchange Rates'!$D$7</f>
        <v>5.4690265486725664</v>
      </c>
      <c r="E29" s="35">
        <f t="shared" si="1"/>
        <v>530.49557522123894</v>
      </c>
      <c r="F29" s="33">
        <f t="shared" si="2"/>
        <v>599.45999999999992</v>
      </c>
      <c r="G29" s="35">
        <v>824.34</v>
      </c>
      <c r="H29" s="28">
        <v>97</v>
      </c>
      <c r="I29" s="37">
        <f t="shared" si="3"/>
        <v>8.4983505154639172</v>
      </c>
      <c r="J29" s="31">
        <f t="shared" si="4"/>
        <v>0.58544631631883326</v>
      </c>
      <c r="K29" s="48">
        <f t="shared" si="0"/>
        <v>0.35646022852070874</v>
      </c>
    </row>
    <row r="30" spans="1:11" x14ac:dyDescent="0.25">
      <c r="A30" s="28" t="s">
        <v>242</v>
      </c>
      <c r="B30" s="36">
        <v>20.5</v>
      </c>
      <c r="C30" s="24">
        <v>5.18</v>
      </c>
      <c r="D30" s="35">
        <f>C30/'Exchange Rates'!$D$7</f>
        <v>4.5840707964601775</v>
      </c>
      <c r="E30" s="35">
        <f t="shared" si="1"/>
        <v>151.27433628318585</v>
      </c>
      <c r="F30" s="33">
        <f t="shared" si="2"/>
        <v>170.94</v>
      </c>
      <c r="G30" s="35">
        <v>188.06</v>
      </c>
      <c r="H30" s="28">
        <v>33</v>
      </c>
      <c r="I30" s="37">
        <f t="shared" si="3"/>
        <v>5.6987878787878792</v>
      </c>
      <c r="J30" s="31">
        <f t="shared" si="4"/>
        <v>0.72201034737620107</v>
      </c>
      <c r="K30" s="48">
        <f t="shared" si="0"/>
        <v>0.19560599657989022</v>
      </c>
    </row>
    <row r="31" spans="1:11" x14ac:dyDescent="0.25">
      <c r="A31" s="28" t="s">
        <v>243</v>
      </c>
      <c r="B31" s="36">
        <v>20.5</v>
      </c>
      <c r="C31" s="24">
        <v>4.67</v>
      </c>
      <c r="D31" s="35">
        <f>C31/'Exchange Rates'!$D$7</f>
        <v>4.1327433628318584</v>
      </c>
      <c r="E31" s="35">
        <f t="shared" si="1"/>
        <v>2479.646017699115</v>
      </c>
      <c r="F31" s="33">
        <f t="shared" si="2"/>
        <v>2802</v>
      </c>
      <c r="G31" s="35">
        <v>4584.8500000000004</v>
      </c>
      <c r="H31" s="28">
        <v>600</v>
      </c>
      <c r="I31" s="37">
        <f t="shared" si="3"/>
        <v>7.6414166666666672</v>
      </c>
      <c r="J31" s="31">
        <f t="shared" si="4"/>
        <v>0.62724796747967471</v>
      </c>
      <c r="K31" s="48">
        <f t="shared" si="0"/>
        <v>0.45916529053314398</v>
      </c>
    </row>
    <row r="32" spans="1:11" x14ac:dyDescent="0.25">
      <c r="A32" s="28" t="s">
        <v>244</v>
      </c>
      <c r="B32" s="36">
        <v>20.5</v>
      </c>
      <c r="C32" s="24">
        <v>4.91</v>
      </c>
      <c r="D32" s="35">
        <f>C32/'Exchange Rates'!$D$7</f>
        <v>4.3451327433628322</v>
      </c>
      <c r="E32" s="35">
        <f t="shared" si="1"/>
        <v>556.17699115044252</v>
      </c>
      <c r="F32" s="33">
        <f t="shared" si="2"/>
        <v>628.48</v>
      </c>
      <c r="G32" s="35">
        <v>749.22</v>
      </c>
      <c r="H32" s="28">
        <v>128</v>
      </c>
      <c r="I32" s="37">
        <f t="shared" si="3"/>
        <v>5.8532812500000002</v>
      </c>
      <c r="J32" s="31">
        <f t="shared" si="4"/>
        <v>0.71447408536585366</v>
      </c>
      <c r="K32" s="48">
        <f t="shared" si="0"/>
        <v>0.25765864345527018</v>
      </c>
    </row>
    <row r="33" spans="1:11" x14ac:dyDescent="0.25">
      <c r="A33" s="28" t="s">
        <v>245</v>
      </c>
      <c r="B33" s="36">
        <v>20.5</v>
      </c>
      <c r="C33" s="24">
        <v>3.78</v>
      </c>
      <c r="D33" s="35">
        <f>C33/'Exchange Rates'!$D$7</f>
        <v>3.3451327433628322</v>
      </c>
      <c r="E33" s="35">
        <f t="shared" si="1"/>
        <v>2960.4424778761063</v>
      </c>
      <c r="F33" s="33">
        <f t="shared" si="2"/>
        <v>3345.2999999999997</v>
      </c>
      <c r="G33" s="35">
        <v>6068.47</v>
      </c>
      <c r="H33" s="28">
        <v>885</v>
      </c>
      <c r="I33" s="37">
        <f t="shared" si="3"/>
        <v>6.8570282485875707</v>
      </c>
      <c r="J33" s="31">
        <f t="shared" si="4"/>
        <v>0.66551081714206972</v>
      </c>
      <c r="K33" s="48">
        <f t="shared" si="0"/>
        <v>0.5121599879580675</v>
      </c>
    </row>
    <row r="34" spans="1:11" x14ac:dyDescent="0.25">
      <c r="A34" s="28" t="s">
        <v>246</v>
      </c>
      <c r="B34" s="36">
        <v>35.99</v>
      </c>
      <c r="C34" s="24">
        <v>7.38</v>
      </c>
      <c r="D34" s="35">
        <f>C34/'Exchange Rates'!$D$7</f>
        <v>6.5309734513274345</v>
      </c>
      <c r="E34" s="35">
        <f t="shared" si="1"/>
        <v>293.89380530973455</v>
      </c>
      <c r="F34" s="33">
        <f t="shared" si="2"/>
        <v>332.1</v>
      </c>
      <c r="G34" s="35">
        <v>365.35</v>
      </c>
      <c r="H34" s="28">
        <v>45</v>
      </c>
      <c r="I34" s="37">
        <f t="shared" si="3"/>
        <v>8.1188888888888897</v>
      </c>
      <c r="J34" s="31">
        <f t="shared" si="4"/>
        <v>0.7744126454879442</v>
      </c>
      <c r="K34" s="48">
        <f t="shared" si="0"/>
        <v>0.195582851211894</v>
      </c>
    </row>
    <row r="35" spans="1:11" x14ac:dyDescent="0.25">
      <c r="A35" s="28" t="s">
        <v>247</v>
      </c>
      <c r="B35" s="36">
        <v>20.5</v>
      </c>
      <c r="C35" s="24">
        <v>4.4000000000000004</v>
      </c>
      <c r="D35" s="35">
        <f>C35/'Exchange Rates'!$D$7</f>
        <v>3.893805309734514</v>
      </c>
      <c r="E35" s="35">
        <f t="shared" si="1"/>
        <v>237.52212389380534</v>
      </c>
      <c r="F35" s="33">
        <f t="shared" si="2"/>
        <v>268.40000000000003</v>
      </c>
      <c r="G35" s="35">
        <v>420.38</v>
      </c>
      <c r="H35" s="28">
        <v>61</v>
      </c>
      <c r="I35" s="37">
        <f t="shared" si="3"/>
        <v>6.8914754098360653</v>
      </c>
      <c r="J35" s="31">
        <f t="shared" si="4"/>
        <v>0.66383046781287491</v>
      </c>
      <c r="K35" s="48">
        <f t="shared" ref="K35:K66" si="5">(I35-D35)/I35</f>
        <v>0.43498234004042685</v>
      </c>
    </row>
    <row r="36" spans="1:11" x14ac:dyDescent="0.25">
      <c r="A36" s="28" t="s">
        <v>248</v>
      </c>
      <c r="B36" s="36">
        <v>20.5</v>
      </c>
      <c r="C36" s="24">
        <v>7.82</v>
      </c>
      <c r="D36" s="35">
        <f>C36/'Exchange Rates'!$D$7</f>
        <v>6.9203539823008855</v>
      </c>
      <c r="E36" s="35">
        <f t="shared" si="1"/>
        <v>318.33628318584073</v>
      </c>
      <c r="F36" s="33">
        <f t="shared" si="2"/>
        <v>359.72</v>
      </c>
      <c r="G36" s="35">
        <v>395.64</v>
      </c>
      <c r="H36" s="28">
        <v>46</v>
      </c>
      <c r="I36" s="37">
        <f t="shared" si="3"/>
        <v>8.6008695652173905</v>
      </c>
      <c r="J36" s="31">
        <f t="shared" si="4"/>
        <v>0.58044538706256632</v>
      </c>
      <c r="K36" s="48">
        <f t="shared" si="5"/>
        <v>0.19538903248953401</v>
      </c>
    </row>
    <row r="37" spans="1:11" x14ac:dyDescent="0.25">
      <c r="A37" s="28" t="s">
        <v>249</v>
      </c>
      <c r="B37" s="36">
        <v>20.5</v>
      </c>
      <c r="C37" s="24">
        <v>5.13</v>
      </c>
      <c r="D37" s="35">
        <f>C37/'Exchange Rates'!$D$7</f>
        <v>4.5398230088495577</v>
      </c>
      <c r="E37" s="35">
        <f t="shared" si="1"/>
        <v>72.637168141592923</v>
      </c>
      <c r="F37" s="33">
        <f t="shared" si="2"/>
        <v>82.08</v>
      </c>
      <c r="G37" s="35">
        <v>90.28</v>
      </c>
      <c r="H37" s="28">
        <v>16</v>
      </c>
      <c r="I37" s="37">
        <f t="shared" si="3"/>
        <v>5.6425000000000001</v>
      </c>
      <c r="J37" s="31">
        <f t="shared" si="4"/>
        <v>0.72475609756097559</v>
      </c>
      <c r="K37" s="48">
        <f t="shared" si="5"/>
        <v>0.19542348093051704</v>
      </c>
    </row>
    <row r="38" spans="1:11" x14ac:dyDescent="0.25">
      <c r="A38" s="28" t="s">
        <v>250</v>
      </c>
      <c r="B38" s="36">
        <v>20.5</v>
      </c>
      <c r="C38" s="24">
        <v>6.93</v>
      </c>
      <c r="D38" s="35">
        <f>C38/'Exchange Rates'!$D$7</f>
        <v>6.1327433628318584</v>
      </c>
      <c r="E38" s="35">
        <f t="shared" si="1"/>
        <v>24.530973451327434</v>
      </c>
      <c r="F38" s="33">
        <f t="shared" si="2"/>
        <v>27.72</v>
      </c>
      <c r="G38" s="35">
        <v>30.49</v>
      </c>
      <c r="H38" s="28">
        <v>4</v>
      </c>
      <c r="I38" s="37">
        <f t="shared" si="3"/>
        <v>7.6224999999999996</v>
      </c>
      <c r="J38" s="31">
        <f t="shared" si="4"/>
        <v>0.62817073170731719</v>
      </c>
      <c r="K38" s="48">
        <f t="shared" si="5"/>
        <v>0.19544199897253411</v>
      </c>
    </row>
    <row r="39" spans="1:11" x14ac:dyDescent="0.25">
      <c r="A39" s="28" t="s">
        <v>251</v>
      </c>
      <c r="B39" s="36">
        <v>20.5</v>
      </c>
      <c r="C39" s="24">
        <v>4.0199999999999996</v>
      </c>
      <c r="D39" s="35">
        <f>C39/'Exchange Rates'!$D$7</f>
        <v>3.5575221238938051</v>
      </c>
      <c r="E39" s="35">
        <f t="shared" si="1"/>
        <v>64.035398230088489</v>
      </c>
      <c r="F39" s="33">
        <f t="shared" si="2"/>
        <v>72.359999999999985</v>
      </c>
      <c r="G39" s="35">
        <v>79.58</v>
      </c>
      <c r="H39" s="28">
        <v>18</v>
      </c>
      <c r="I39" s="37">
        <f t="shared" si="3"/>
        <v>4.4211111111111112</v>
      </c>
      <c r="J39" s="31">
        <f t="shared" si="4"/>
        <v>0.78433604336043372</v>
      </c>
      <c r="K39" s="48">
        <f t="shared" si="5"/>
        <v>0.19533302048142134</v>
      </c>
    </row>
    <row r="40" spans="1:11" x14ac:dyDescent="0.25">
      <c r="A40" s="28" t="s">
        <v>252</v>
      </c>
      <c r="B40" s="36">
        <v>20.5</v>
      </c>
      <c r="C40" s="24">
        <v>4.1100000000000003</v>
      </c>
      <c r="D40" s="35">
        <f>C40/'Exchange Rates'!$D$7</f>
        <v>3.6371681415929209</v>
      </c>
      <c r="E40" s="35">
        <f t="shared" si="1"/>
        <v>36.37168141592921</v>
      </c>
      <c r="F40" s="33">
        <f t="shared" si="2"/>
        <v>41.1</v>
      </c>
      <c r="G40" s="35">
        <v>45.21</v>
      </c>
      <c r="H40" s="28">
        <v>10</v>
      </c>
      <c r="I40" s="37">
        <f t="shared" si="3"/>
        <v>4.5209999999999999</v>
      </c>
      <c r="J40" s="31">
        <f t="shared" si="4"/>
        <v>0.77946341463414626</v>
      </c>
      <c r="K40" s="48">
        <f t="shared" si="5"/>
        <v>0.19549477071600951</v>
      </c>
    </row>
    <row r="41" spans="1:11" x14ac:dyDescent="0.25">
      <c r="A41" s="28" t="s">
        <v>252</v>
      </c>
      <c r="B41" s="36">
        <v>20.5</v>
      </c>
      <c r="C41" s="24">
        <v>5.38</v>
      </c>
      <c r="D41" s="35">
        <f>C41/'Exchange Rates'!$D$7</f>
        <v>4.7610619469026556</v>
      </c>
      <c r="E41" s="35">
        <f t="shared" si="1"/>
        <v>47.61061946902656</v>
      </c>
      <c r="F41" s="33">
        <f t="shared" si="2"/>
        <v>53.8</v>
      </c>
      <c r="G41" s="35">
        <v>59.2</v>
      </c>
      <c r="H41" s="28">
        <v>10</v>
      </c>
      <c r="I41" s="37">
        <f t="shared" si="3"/>
        <v>5.92</v>
      </c>
      <c r="J41" s="31">
        <f t="shared" si="4"/>
        <v>0.71121951219512192</v>
      </c>
      <c r="K41" s="48">
        <f t="shared" si="5"/>
        <v>0.19576656302320006</v>
      </c>
    </row>
    <row r="42" spans="1:11" x14ac:dyDescent="0.25">
      <c r="A42" s="28" t="s">
        <v>253</v>
      </c>
      <c r="B42" s="36">
        <v>20.5</v>
      </c>
      <c r="C42" s="24">
        <v>3.8</v>
      </c>
      <c r="D42" s="35">
        <f>C42/'Exchange Rates'!$D$7</f>
        <v>3.36283185840708</v>
      </c>
      <c r="E42" s="35">
        <f t="shared" si="1"/>
        <v>847.43362831858417</v>
      </c>
      <c r="F42" s="33">
        <f t="shared" si="2"/>
        <v>957.59999999999991</v>
      </c>
      <c r="G42" s="35">
        <v>1053.3599999999999</v>
      </c>
      <c r="H42" s="28">
        <v>252</v>
      </c>
      <c r="I42" s="37">
        <f t="shared" si="3"/>
        <v>4.18</v>
      </c>
      <c r="J42" s="31">
        <f t="shared" si="4"/>
        <v>0.7960975609756098</v>
      </c>
      <c r="K42" s="48">
        <f t="shared" si="5"/>
        <v>0.19549477071600951</v>
      </c>
    </row>
    <row r="43" spans="1:11" x14ac:dyDescent="0.25">
      <c r="A43" s="28" t="s">
        <v>254</v>
      </c>
      <c r="B43" s="36">
        <v>20.5</v>
      </c>
      <c r="C43" s="24">
        <v>5.82</v>
      </c>
      <c r="D43" s="35">
        <f>C43/'Exchange Rates'!$D$7</f>
        <v>5.1504424778761067</v>
      </c>
      <c r="E43" s="35">
        <f t="shared" si="1"/>
        <v>484.14159292035401</v>
      </c>
      <c r="F43" s="33">
        <f t="shared" si="2"/>
        <v>547.08000000000004</v>
      </c>
      <c r="G43" s="35">
        <v>636.79</v>
      </c>
      <c r="H43" s="28">
        <v>94</v>
      </c>
      <c r="I43" s="37">
        <f t="shared" si="3"/>
        <v>6.774361702127659</v>
      </c>
      <c r="J43" s="31">
        <f t="shared" si="4"/>
        <v>0.66954333160352875</v>
      </c>
      <c r="K43" s="48">
        <f t="shared" si="5"/>
        <v>0.23971545891054497</v>
      </c>
    </row>
    <row r="44" spans="1:11" x14ac:dyDescent="0.25">
      <c r="A44" s="28" t="s">
        <v>255</v>
      </c>
      <c r="B44" s="36">
        <v>21.7</v>
      </c>
      <c r="C44" s="24">
        <v>5.98</v>
      </c>
      <c r="D44" s="35">
        <f>C44/'Exchange Rates'!$D$7</f>
        <v>5.2920353982300892</v>
      </c>
      <c r="E44" s="35">
        <f t="shared" si="1"/>
        <v>1095.4513274336284</v>
      </c>
      <c r="F44" s="33">
        <f t="shared" si="2"/>
        <v>1237.8600000000001</v>
      </c>
      <c r="G44" s="35">
        <v>1613.37</v>
      </c>
      <c r="H44" s="28">
        <v>207</v>
      </c>
      <c r="I44" s="37">
        <f t="shared" si="3"/>
        <v>7.7940579710144924</v>
      </c>
      <c r="J44" s="31">
        <f t="shared" si="4"/>
        <v>0.64082682161223536</v>
      </c>
      <c r="K44" s="48">
        <f t="shared" si="5"/>
        <v>0.32101667476547319</v>
      </c>
    </row>
    <row r="45" spans="1:11" x14ac:dyDescent="0.25">
      <c r="A45" s="28" t="s">
        <v>256</v>
      </c>
      <c r="B45" s="36">
        <v>21.7</v>
      </c>
      <c r="C45" s="24">
        <v>6.09</v>
      </c>
      <c r="D45" s="35">
        <f>C45/'Exchange Rates'!$D$7</f>
        <v>5.3893805309734519</v>
      </c>
      <c r="E45" s="35">
        <f t="shared" si="1"/>
        <v>1088.6548672566373</v>
      </c>
      <c r="F45" s="33">
        <f t="shared" si="2"/>
        <v>1230.18</v>
      </c>
      <c r="G45" s="35">
        <v>1744.34</v>
      </c>
      <c r="H45" s="28">
        <v>202</v>
      </c>
      <c r="I45" s="37">
        <f t="shared" si="3"/>
        <v>8.6353465346534648</v>
      </c>
      <c r="J45" s="31">
        <f t="shared" si="4"/>
        <v>0.6020577633800247</v>
      </c>
      <c r="K45" s="48">
        <f t="shared" si="5"/>
        <v>0.37589296395390959</v>
      </c>
    </row>
    <row r="46" spans="1:11" x14ac:dyDescent="0.25">
      <c r="A46" s="28" t="s">
        <v>257</v>
      </c>
      <c r="B46" s="36">
        <v>21.7</v>
      </c>
      <c r="C46" s="24">
        <v>6.36</v>
      </c>
      <c r="D46" s="35">
        <f>C46/'Exchange Rates'!$D$7</f>
        <v>5.6283185840707972</v>
      </c>
      <c r="E46" s="35">
        <f t="shared" si="1"/>
        <v>461.52212389380537</v>
      </c>
      <c r="F46" s="33">
        <f t="shared" si="2"/>
        <v>521.52</v>
      </c>
      <c r="G46" s="35">
        <v>573.72</v>
      </c>
      <c r="H46" s="28">
        <v>82</v>
      </c>
      <c r="I46" s="37">
        <f t="shared" si="3"/>
        <v>6.996585365853659</v>
      </c>
      <c r="J46" s="31">
        <f t="shared" si="4"/>
        <v>0.67757671125098351</v>
      </c>
      <c r="K46" s="48">
        <f t="shared" si="5"/>
        <v>0.19556207924805594</v>
      </c>
    </row>
    <row r="47" spans="1:11" x14ac:dyDescent="0.25">
      <c r="A47" s="28" t="s">
        <v>258</v>
      </c>
      <c r="B47" s="36">
        <v>20.99</v>
      </c>
      <c r="C47" s="24">
        <v>4.34</v>
      </c>
      <c r="D47" s="35">
        <f>C47/'Exchange Rates'!$D$7</f>
        <v>3.8407079646017701</v>
      </c>
      <c r="E47" s="35">
        <f t="shared" si="1"/>
        <v>629.87610619469035</v>
      </c>
      <c r="F47" s="33">
        <f t="shared" si="2"/>
        <v>711.76</v>
      </c>
      <c r="G47" s="35">
        <v>782.87</v>
      </c>
      <c r="H47" s="28">
        <v>164</v>
      </c>
      <c r="I47" s="37">
        <f t="shared" si="3"/>
        <v>4.7735975609756096</v>
      </c>
      <c r="J47" s="31">
        <f t="shared" si="4"/>
        <v>0.77257753401736018</v>
      </c>
      <c r="K47" s="48">
        <f t="shared" si="5"/>
        <v>0.19542694675400729</v>
      </c>
    </row>
    <row r="48" spans="1:11" x14ac:dyDescent="0.25">
      <c r="A48" s="28" t="s">
        <v>259</v>
      </c>
      <c r="B48" s="36">
        <v>31.95</v>
      </c>
      <c r="C48" s="24">
        <v>6.75</v>
      </c>
      <c r="D48" s="35">
        <f>C48/'Exchange Rates'!$D$7</f>
        <v>5.9734513274336285</v>
      </c>
      <c r="E48" s="35">
        <f t="shared" si="1"/>
        <v>501.76991150442478</v>
      </c>
      <c r="F48" s="33">
        <f t="shared" si="2"/>
        <v>567</v>
      </c>
      <c r="G48" s="35">
        <v>623.79999999999995</v>
      </c>
      <c r="H48" s="28">
        <v>84</v>
      </c>
      <c r="I48" s="37">
        <f t="shared" si="3"/>
        <v>7.4261904761904756</v>
      </c>
      <c r="J48" s="31">
        <f t="shared" si="4"/>
        <v>0.76756837320217608</v>
      </c>
      <c r="K48" s="48">
        <f t="shared" si="5"/>
        <v>0.19562373917213075</v>
      </c>
    </row>
    <row r="49" spans="1:11" x14ac:dyDescent="0.25">
      <c r="A49" s="28" t="s">
        <v>260</v>
      </c>
      <c r="B49" s="36">
        <v>9.99</v>
      </c>
      <c r="C49" s="24">
        <v>1.62</v>
      </c>
      <c r="D49" s="35">
        <f>C49/'Exchange Rates'!$D$7</f>
        <v>1.433628318584071</v>
      </c>
      <c r="E49" s="35">
        <f t="shared" si="1"/>
        <v>60.212389380530986</v>
      </c>
      <c r="F49" s="33">
        <f t="shared" si="2"/>
        <v>68.040000000000006</v>
      </c>
      <c r="G49" s="35">
        <v>74.81</v>
      </c>
      <c r="H49" s="28">
        <v>42</v>
      </c>
      <c r="I49" s="37">
        <f t="shared" si="3"/>
        <v>1.7811904761904762</v>
      </c>
      <c r="J49" s="31">
        <f t="shared" si="4"/>
        <v>0.82170265503598838</v>
      </c>
      <c r="K49" s="48">
        <f t="shared" si="5"/>
        <v>0.19512913540260685</v>
      </c>
    </row>
    <row r="50" spans="1:11" x14ac:dyDescent="0.25">
      <c r="A50" s="28" t="s">
        <v>261</v>
      </c>
      <c r="B50" s="36">
        <v>12.95</v>
      </c>
      <c r="C50" s="24">
        <v>3.69</v>
      </c>
      <c r="D50" s="35">
        <f>C50/'Exchange Rates'!$D$7</f>
        <v>3.2654867256637172</v>
      </c>
      <c r="E50" s="35">
        <f t="shared" si="1"/>
        <v>101.23008849557523</v>
      </c>
      <c r="F50" s="33">
        <f t="shared" si="2"/>
        <v>114.39</v>
      </c>
      <c r="G50" s="35">
        <v>125.85</v>
      </c>
      <c r="H50" s="28">
        <v>31</v>
      </c>
      <c r="I50" s="37">
        <f t="shared" si="3"/>
        <v>4.0596774193548386</v>
      </c>
      <c r="J50" s="31">
        <f t="shared" si="4"/>
        <v>0.68651139618881563</v>
      </c>
      <c r="K50" s="48">
        <f t="shared" si="5"/>
        <v>0.19562901473519875</v>
      </c>
    </row>
    <row r="51" spans="1:11" x14ac:dyDescent="0.25">
      <c r="A51" s="28" t="s">
        <v>262</v>
      </c>
      <c r="B51" s="36">
        <v>5.2</v>
      </c>
      <c r="C51" s="24">
        <v>2.31</v>
      </c>
      <c r="D51" s="35">
        <f>C51/'Exchange Rates'!$D$7</f>
        <v>2.0442477876106198</v>
      </c>
      <c r="E51" s="35">
        <f t="shared" si="1"/>
        <v>96.079646017699133</v>
      </c>
      <c r="F51" s="33">
        <f t="shared" si="2"/>
        <v>108.57000000000001</v>
      </c>
      <c r="G51" s="35">
        <v>119.43</v>
      </c>
      <c r="H51" s="28">
        <v>47</v>
      </c>
      <c r="I51" s="37">
        <f t="shared" si="3"/>
        <v>2.5410638297872343</v>
      </c>
      <c r="J51" s="31">
        <f t="shared" si="4"/>
        <v>0.51133387888707038</v>
      </c>
      <c r="K51" s="48">
        <f t="shared" si="5"/>
        <v>0.19551497933769474</v>
      </c>
    </row>
    <row r="52" spans="1:11" x14ac:dyDescent="0.25">
      <c r="A52" s="28" t="s">
        <v>263</v>
      </c>
      <c r="B52" s="36">
        <v>12.95</v>
      </c>
      <c r="C52" s="24">
        <v>2.71</v>
      </c>
      <c r="D52" s="35">
        <f>C52/'Exchange Rates'!$D$7</f>
        <v>2.3982300884955756</v>
      </c>
      <c r="E52" s="35">
        <f t="shared" si="1"/>
        <v>470.05309734513281</v>
      </c>
      <c r="F52" s="33">
        <f t="shared" si="2"/>
        <v>531.16</v>
      </c>
      <c r="G52" s="35">
        <v>902.55</v>
      </c>
      <c r="H52" s="28">
        <v>196</v>
      </c>
      <c r="I52" s="37">
        <f t="shared" si="3"/>
        <v>4.60484693877551</v>
      </c>
      <c r="J52" s="31">
        <f t="shared" si="4"/>
        <v>0.64441336380111902</v>
      </c>
      <c r="K52" s="48">
        <f t="shared" si="5"/>
        <v>0.47919439660391905</v>
      </c>
    </row>
    <row r="53" spans="1:11" x14ac:dyDescent="0.25">
      <c r="A53" s="28" t="s">
        <v>264</v>
      </c>
      <c r="B53" s="36">
        <v>12.95</v>
      </c>
      <c r="C53" s="24">
        <v>2.62</v>
      </c>
      <c r="D53" s="35">
        <f>C53/'Exchange Rates'!$D$7</f>
        <v>2.3185840707964607</v>
      </c>
      <c r="E53" s="35">
        <f t="shared" si="1"/>
        <v>521.68141592920369</v>
      </c>
      <c r="F53" s="33">
        <f t="shared" si="2"/>
        <v>589.5</v>
      </c>
      <c r="G53" s="35">
        <v>1025</v>
      </c>
      <c r="H53" s="28">
        <v>225</v>
      </c>
      <c r="I53" s="37">
        <f t="shared" si="3"/>
        <v>4.5555555555555554</v>
      </c>
      <c r="J53" s="31">
        <f t="shared" si="4"/>
        <v>0.64821964821964817</v>
      </c>
      <c r="K53" s="48">
        <f t="shared" si="5"/>
        <v>0.49104252104467933</v>
      </c>
    </row>
    <row r="54" spans="1:11" x14ac:dyDescent="0.25">
      <c r="A54" s="28" t="s">
        <v>265</v>
      </c>
      <c r="B54" s="36">
        <v>12.95</v>
      </c>
      <c r="C54" s="24">
        <v>2.91</v>
      </c>
      <c r="D54" s="35">
        <f>C54/'Exchange Rates'!$D$7</f>
        <v>2.5752212389380533</v>
      </c>
      <c r="E54" s="35">
        <f t="shared" si="1"/>
        <v>643.80530973451334</v>
      </c>
      <c r="F54" s="33">
        <f t="shared" si="2"/>
        <v>727.5</v>
      </c>
      <c r="G54" s="35">
        <v>1225</v>
      </c>
      <c r="H54" s="28">
        <v>250</v>
      </c>
      <c r="I54" s="37">
        <f t="shared" si="3"/>
        <v>4.9000000000000004</v>
      </c>
      <c r="J54" s="31">
        <f t="shared" si="4"/>
        <v>0.6216216216216216</v>
      </c>
      <c r="K54" s="48">
        <f t="shared" si="5"/>
        <v>0.47444464511468304</v>
      </c>
    </row>
    <row r="55" spans="1:11" x14ac:dyDescent="0.25">
      <c r="A55" s="28" t="s">
        <v>266</v>
      </c>
      <c r="B55" s="36">
        <v>12.95</v>
      </c>
      <c r="C55" s="24">
        <v>2.93</v>
      </c>
      <c r="D55" s="35">
        <f>C55/'Exchange Rates'!$D$7</f>
        <v>2.5929203539823011</v>
      </c>
      <c r="E55" s="35">
        <f t="shared" si="1"/>
        <v>777.87610619469035</v>
      </c>
      <c r="F55" s="33">
        <f t="shared" si="2"/>
        <v>879</v>
      </c>
      <c r="G55" s="35">
        <v>1310</v>
      </c>
      <c r="H55" s="28">
        <v>300</v>
      </c>
      <c r="I55" s="37">
        <f t="shared" si="3"/>
        <v>4.3666666666666663</v>
      </c>
      <c r="J55" s="31">
        <f t="shared" si="4"/>
        <v>0.66280566280566278</v>
      </c>
      <c r="K55" s="48">
        <f t="shared" si="5"/>
        <v>0.40620144565290806</v>
      </c>
    </row>
    <row r="56" spans="1:11" x14ac:dyDescent="0.25">
      <c r="A56" s="28" t="s">
        <v>267</v>
      </c>
      <c r="B56" s="36">
        <v>12.95</v>
      </c>
      <c r="C56" s="24">
        <v>3.64</v>
      </c>
      <c r="D56" s="35">
        <f>C56/'Exchange Rates'!$D$7</f>
        <v>3.2212389380530979</v>
      </c>
      <c r="E56" s="35">
        <f t="shared" si="1"/>
        <v>1046.9026548672568</v>
      </c>
      <c r="F56" s="33">
        <f t="shared" si="2"/>
        <v>1183</v>
      </c>
      <c r="G56" s="35">
        <v>1400</v>
      </c>
      <c r="H56" s="28">
        <v>325</v>
      </c>
      <c r="I56" s="37">
        <f t="shared" si="3"/>
        <v>4.3076923076923075</v>
      </c>
      <c r="J56" s="31">
        <f t="shared" si="4"/>
        <v>0.66735966735966745</v>
      </c>
      <c r="K56" s="48">
        <f t="shared" si="5"/>
        <v>0.25221238938053081</v>
      </c>
    </row>
    <row r="57" spans="1:11" x14ac:dyDescent="0.25">
      <c r="A57" s="28" t="s">
        <v>264</v>
      </c>
      <c r="B57" s="36">
        <v>12.95</v>
      </c>
      <c r="C57" s="24">
        <v>3.7949999999999999</v>
      </c>
      <c r="D57" s="35">
        <f>C57/'Exchange Rates'!$D$7</f>
        <v>3.3584070796460179</v>
      </c>
      <c r="E57" s="35">
        <f t="shared" si="1"/>
        <v>1206.0039823008851</v>
      </c>
      <c r="F57" s="33">
        <f t="shared" si="2"/>
        <v>1362.7845</v>
      </c>
      <c r="G57" s="35">
        <v>1556.48</v>
      </c>
      <c r="H57" s="28">
        <v>359.1</v>
      </c>
      <c r="I57" s="37">
        <f t="shared" si="3"/>
        <v>4.3343915343915338</v>
      </c>
      <c r="J57" s="31">
        <f t="shared" si="4"/>
        <v>0.66529795101223677</v>
      </c>
      <c r="K57" s="48">
        <f t="shared" si="5"/>
        <v>0.22517219475940251</v>
      </c>
    </row>
    <row r="58" spans="1:11" x14ac:dyDescent="0.25">
      <c r="A58" s="28" t="s">
        <v>265</v>
      </c>
      <c r="B58" s="36">
        <v>12.95</v>
      </c>
      <c r="C58" s="24">
        <v>4.1029999999999998</v>
      </c>
      <c r="D58" s="35">
        <f>C58/'Exchange Rates'!$D$7</f>
        <v>3.6309734513274337</v>
      </c>
      <c r="E58" s="35">
        <f t="shared" si="1"/>
        <v>1424.7939823008849</v>
      </c>
      <c r="F58" s="33">
        <f t="shared" si="2"/>
        <v>1610.0171999999998</v>
      </c>
      <c r="G58" s="35">
        <v>1684.47</v>
      </c>
      <c r="H58" s="28">
        <v>392.4</v>
      </c>
      <c r="I58" s="37">
        <f t="shared" si="3"/>
        <v>4.2927370030581047</v>
      </c>
      <c r="J58" s="31">
        <f t="shared" si="4"/>
        <v>0.66851451713837029</v>
      </c>
      <c r="K58" s="48">
        <f t="shared" si="5"/>
        <v>0.15415888540556691</v>
      </c>
    </row>
    <row r="59" spans="1:11" x14ac:dyDescent="0.25">
      <c r="A59" s="28" t="s">
        <v>266</v>
      </c>
      <c r="B59" s="36">
        <v>12.95</v>
      </c>
      <c r="C59" s="24">
        <v>4.4109999999999996</v>
      </c>
      <c r="D59" s="35">
        <f>C59/'Exchange Rates'!$D$7</f>
        <v>3.9035398230088494</v>
      </c>
      <c r="E59" s="35">
        <f t="shared" si="1"/>
        <v>1661.7369026548672</v>
      </c>
      <c r="F59" s="33">
        <f t="shared" si="2"/>
        <v>1877.7626999999998</v>
      </c>
      <c r="G59" s="35">
        <v>1812.46</v>
      </c>
      <c r="H59" s="28">
        <v>425.7</v>
      </c>
      <c r="I59" s="37">
        <f t="shared" si="3"/>
        <v>4.2575992482969225</v>
      </c>
      <c r="J59" s="31">
        <f t="shared" si="4"/>
        <v>0.67122785727436884</v>
      </c>
      <c r="K59" s="48">
        <f t="shared" si="5"/>
        <v>8.3159406191106414E-2</v>
      </c>
    </row>
    <row r="60" spans="1:11" x14ac:dyDescent="0.25">
      <c r="A60" s="28" t="s">
        <v>267</v>
      </c>
      <c r="B60" s="36">
        <v>12.95</v>
      </c>
      <c r="C60" s="24">
        <v>4.7190000000000003</v>
      </c>
      <c r="D60" s="35">
        <f>C60/'Exchange Rates'!$D$7</f>
        <v>4.1761061946902664</v>
      </c>
      <c r="E60" s="35">
        <f t="shared" si="1"/>
        <v>1916.8327433628324</v>
      </c>
      <c r="F60" s="33">
        <f t="shared" si="2"/>
        <v>2166.0210000000002</v>
      </c>
      <c r="G60" s="35">
        <v>1940.45</v>
      </c>
      <c r="H60" s="28">
        <v>459</v>
      </c>
      <c r="I60" s="37">
        <f t="shared" si="3"/>
        <v>4.2275599128540309</v>
      </c>
      <c r="J60" s="31">
        <f t="shared" si="4"/>
        <v>0.67354749707690886</v>
      </c>
      <c r="K60" s="48">
        <f t="shared" si="5"/>
        <v>1.2171020452558875E-2</v>
      </c>
    </row>
    <row r="61" spans="1:11" x14ac:dyDescent="0.25">
      <c r="A61" s="28" t="s">
        <v>264</v>
      </c>
      <c r="B61" s="36">
        <v>12.95</v>
      </c>
      <c r="C61" s="24">
        <v>5.0270000000000001</v>
      </c>
      <c r="D61" s="35">
        <f>C61/'Exchange Rates'!$D$7</f>
        <v>4.4486725663716822</v>
      </c>
      <c r="E61" s="35">
        <f t="shared" si="1"/>
        <v>2190.0815044247793</v>
      </c>
      <c r="F61" s="33">
        <f t="shared" si="2"/>
        <v>2474.7921000000001</v>
      </c>
      <c r="G61" s="35">
        <v>2068.44</v>
      </c>
      <c r="H61" s="28">
        <v>492.3</v>
      </c>
      <c r="I61" s="37">
        <f t="shared" si="3"/>
        <v>4.2015843997562463</v>
      </c>
      <c r="J61" s="31">
        <f t="shared" si="4"/>
        <v>0.67555332820415082</v>
      </c>
      <c r="K61" s="48">
        <f t="shared" si="5"/>
        <v>-5.8808331121414724E-2</v>
      </c>
    </row>
    <row r="62" spans="1:11" x14ac:dyDescent="0.25">
      <c r="A62" s="28" t="s">
        <v>265</v>
      </c>
      <c r="B62" s="36">
        <v>12.95</v>
      </c>
      <c r="C62" s="24">
        <v>5.335</v>
      </c>
      <c r="D62" s="35">
        <f>C62/'Exchange Rates'!$D$7</f>
        <v>4.7212389380530979</v>
      </c>
      <c r="E62" s="35">
        <f t="shared" si="1"/>
        <v>2481.4831858407083</v>
      </c>
      <c r="F62" s="33">
        <f t="shared" si="2"/>
        <v>2804.076</v>
      </c>
      <c r="G62" s="35">
        <v>2196.4299999999998</v>
      </c>
      <c r="H62" s="28">
        <v>525.6</v>
      </c>
      <c r="I62" s="37">
        <f t="shared" si="3"/>
        <v>4.178900304414003</v>
      </c>
      <c r="J62" s="31">
        <f t="shared" si="4"/>
        <v>0.6773049957981464</v>
      </c>
      <c r="K62" s="48">
        <f t="shared" si="5"/>
        <v>-0.12978022784277593</v>
      </c>
    </row>
    <row r="63" spans="1:11" x14ac:dyDescent="0.25">
      <c r="A63" s="28" t="s">
        <v>266</v>
      </c>
      <c r="B63" s="36">
        <v>12.95</v>
      </c>
      <c r="C63" s="24">
        <v>5.6429999999999998</v>
      </c>
      <c r="D63" s="35">
        <f>C63/'Exchange Rates'!$D$7</f>
        <v>4.9938053097345136</v>
      </c>
      <c r="E63" s="35">
        <f t="shared" si="1"/>
        <v>2791.0377876106195</v>
      </c>
      <c r="F63" s="33">
        <f t="shared" si="2"/>
        <v>3153.8726999999999</v>
      </c>
      <c r="G63" s="35">
        <v>2324.42</v>
      </c>
      <c r="H63" s="28">
        <v>558.9</v>
      </c>
      <c r="I63" s="37">
        <f t="shared" si="3"/>
        <v>4.1589193057792091</v>
      </c>
      <c r="J63" s="31">
        <f t="shared" si="4"/>
        <v>0.67884793005565947</v>
      </c>
      <c r="K63" s="48">
        <f t="shared" si="5"/>
        <v>-0.20074590117561358</v>
      </c>
    </row>
    <row r="64" spans="1:11" x14ac:dyDescent="0.25">
      <c r="A64" s="28" t="s">
        <v>267</v>
      </c>
      <c r="B64" s="36">
        <v>12.95</v>
      </c>
      <c r="C64" s="24">
        <v>5.9509999999999996</v>
      </c>
      <c r="D64" s="35">
        <f>C64/'Exchange Rates'!$D$7</f>
        <v>5.2663716814159294</v>
      </c>
      <c r="E64" s="35">
        <f t="shared" si="1"/>
        <v>3118.7453097345137</v>
      </c>
      <c r="F64" s="33">
        <f t="shared" si="2"/>
        <v>3524.1822000000002</v>
      </c>
      <c r="G64" s="35">
        <v>2452.41</v>
      </c>
      <c r="H64" s="28">
        <v>592.20000000000005</v>
      </c>
      <c r="I64" s="37">
        <f t="shared" si="3"/>
        <v>4.1411854103343462</v>
      </c>
      <c r="J64" s="31">
        <f t="shared" si="4"/>
        <v>0.68021734283132462</v>
      </c>
      <c r="K64" s="48">
        <f t="shared" si="5"/>
        <v>-0.27170632550614032</v>
      </c>
    </row>
    <row r="65" spans="1:11" x14ac:dyDescent="0.25">
      <c r="A65" s="28" t="s">
        <v>264</v>
      </c>
      <c r="B65" s="36">
        <v>12.95</v>
      </c>
      <c r="C65" s="24">
        <v>6.2590000000000003</v>
      </c>
      <c r="D65" s="35">
        <f>C65/'Exchange Rates'!$D$7</f>
        <v>5.538938053097346</v>
      </c>
      <c r="E65" s="35">
        <f t="shared" si="1"/>
        <v>3464.6057522123901</v>
      </c>
      <c r="F65" s="33">
        <f t="shared" si="2"/>
        <v>3915.0045</v>
      </c>
      <c r="G65" s="35">
        <v>2580.4</v>
      </c>
      <c r="H65" s="28">
        <v>625.5</v>
      </c>
      <c r="I65" s="37">
        <f t="shared" si="3"/>
        <v>4.1253397282174262</v>
      </c>
      <c r="J65" s="31">
        <f t="shared" si="4"/>
        <v>0.68144094762799801</v>
      </c>
      <c r="K65" s="48">
        <f t="shared" si="5"/>
        <v>-0.34266228189908143</v>
      </c>
    </row>
    <row r="66" spans="1:11" x14ac:dyDescent="0.25">
      <c r="A66" s="28" t="s">
        <v>265</v>
      </c>
      <c r="B66" s="36">
        <v>12.95</v>
      </c>
      <c r="C66" s="24">
        <v>6.5670000000000002</v>
      </c>
      <c r="D66" s="35">
        <f>C66/'Exchange Rates'!$D$7</f>
        <v>5.8115044247787617</v>
      </c>
      <c r="E66" s="35">
        <f t="shared" si="1"/>
        <v>3828.6191150442478</v>
      </c>
      <c r="F66" s="33">
        <f t="shared" si="2"/>
        <v>4326.3396000000002</v>
      </c>
      <c r="G66" s="35">
        <v>2708.39</v>
      </c>
      <c r="H66" s="28">
        <v>658.8</v>
      </c>
      <c r="I66" s="37">
        <f t="shared" si="3"/>
        <v>4.1110959319975713</v>
      </c>
      <c r="J66" s="31">
        <f t="shared" si="4"/>
        <v>0.68254085467200221</v>
      </c>
      <c r="K66" s="48">
        <f t="shared" si="5"/>
        <v>-0.41361440377650499</v>
      </c>
    </row>
    <row r="67" spans="1:11" x14ac:dyDescent="0.25">
      <c r="A67" s="28" t="s">
        <v>266</v>
      </c>
      <c r="B67" s="36">
        <v>12.95</v>
      </c>
      <c r="C67" s="24">
        <v>6.875</v>
      </c>
      <c r="D67" s="35">
        <f>C67/'Exchange Rates'!$D$7</f>
        <v>6.0840707964601775</v>
      </c>
      <c r="E67" s="35">
        <f t="shared" si="1"/>
        <v>4210.7853982300885</v>
      </c>
      <c r="F67" s="33">
        <f t="shared" si="2"/>
        <v>4758.1875</v>
      </c>
      <c r="G67" s="35">
        <v>2836.38</v>
      </c>
      <c r="H67" s="28">
        <v>692.1</v>
      </c>
      <c r="I67" s="37">
        <f t="shared" si="3"/>
        <v>4.0982228001733851</v>
      </c>
      <c r="J67" s="31">
        <f t="shared" si="4"/>
        <v>0.68353491890553009</v>
      </c>
      <c r="K67" s="48">
        <f t="shared" ref="K67:K98" si="6">(I67-D67)/I67</f>
        <v>-0.48456321022926724</v>
      </c>
    </row>
    <row r="68" spans="1:11" x14ac:dyDescent="0.25">
      <c r="A68" s="28" t="s">
        <v>267</v>
      </c>
      <c r="B68" s="36">
        <v>12.95</v>
      </c>
      <c r="C68" s="24">
        <v>7.1829999999999998</v>
      </c>
      <c r="D68" s="35">
        <f>C68/'Exchange Rates'!$D$7</f>
        <v>6.3566371681415932</v>
      </c>
      <c r="E68" s="35">
        <f t="shared" ref="E68:E131" si="7">D68*H68</f>
        <v>4611.1046017699118</v>
      </c>
      <c r="F68" s="33">
        <f t="shared" ref="F68:F131" si="8">C68*H68</f>
        <v>5210.5481999999993</v>
      </c>
      <c r="G68" s="35">
        <v>2964.37</v>
      </c>
      <c r="H68" s="28">
        <v>725.4</v>
      </c>
      <c r="I68" s="37">
        <f t="shared" ref="I68:I131" si="9">+G68/H68</f>
        <v>4.0865315687896331</v>
      </c>
      <c r="J68" s="31">
        <f t="shared" ref="J68:J131" si="10">(B68-I68)/B68</f>
        <v>0.68443771669578124</v>
      </c>
      <c r="K68" s="48">
        <f t="shared" si="6"/>
        <v>-0.55550913069890462</v>
      </c>
    </row>
    <row r="69" spans="1:11" x14ac:dyDescent="0.25">
      <c r="A69" s="28" t="s">
        <v>264</v>
      </c>
      <c r="B69" s="36">
        <v>12.95</v>
      </c>
      <c r="C69" s="24">
        <v>7.4909999999999997</v>
      </c>
      <c r="D69" s="35">
        <f>C69/'Exchange Rates'!$D$7</f>
        <v>6.6292035398230089</v>
      </c>
      <c r="E69" s="35">
        <f t="shared" si="7"/>
        <v>5029.5767256637173</v>
      </c>
      <c r="F69" s="33">
        <f t="shared" si="8"/>
        <v>5683.4216999999999</v>
      </c>
      <c r="G69" s="35">
        <v>3092.36</v>
      </c>
      <c r="H69" s="28">
        <v>758.7</v>
      </c>
      <c r="I69" s="37">
        <f t="shared" si="9"/>
        <v>4.075866613944906</v>
      </c>
      <c r="J69" s="31">
        <f t="shared" si="10"/>
        <v>0.68526126533243958</v>
      </c>
      <c r="K69" s="48">
        <f t="shared" si="6"/>
        <v>-0.62645252353015712</v>
      </c>
    </row>
    <row r="70" spans="1:11" x14ac:dyDescent="0.25">
      <c r="A70" s="28" t="s">
        <v>265</v>
      </c>
      <c r="B70" s="36">
        <v>12.95</v>
      </c>
      <c r="C70" s="24">
        <v>7.7990000000000004</v>
      </c>
      <c r="D70" s="35">
        <f>C70/'Exchange Rates'!$D$7</f>
        <v>6.9017699115044255</v>
      </c>
      <c r="E70" s="35">
        <f t="shared" si="7"/>
        <v>5466.2017699115049</v>
      </c>
      <c r="F70" s="33">
        <f t="shared" si="8"/>
        <v>6176.808</v>
      </c>
      <c r="G70" s="35">
        <v>3220.35</v>
      </c>
      <c r="H70" s="28">
        <v>792</v>
      </c>
      <c r="I70" s="37">
        <f t="shared" si="9"/>
        <v>4.0660984848484851</v>
      </c>
      <c r="J70" s="31">
        <f t="shared" si="10"/>
        <v>0.68601556101556094</v>
      </c>
      <c r="K70" s="48">
        <f t="shared" si="6"/>
        <v>-0.69739369009936958</v>
      </c>
    </row>
    <row r="71" spans="1:11" x14ac:dyDescent="0.25">
      <c r="A71" s="28" t="s">
        <v>266</v>
      </c>
      <c r="B71" s="36">
        <v>12.95</v>
      </c>
      <c r="C71" s="24">
        <v>8.1069999999999993</v>
      </c>
      <c r="D71" s="35">
        <f>C71/'Exchange Rates'!$D$7</f>
        <v>7.1743362831858404</v>
      </c>
      <c r="E71" s="35">
        <f t="shared" si="7"/>
        <v>5920.9797345132738</v>
      </c>
      <c r="F71" s="33">
        <f t="shared" si="8"/>
        <v>6690.7070999999987</v>
      </c>
      <c r="G71" s="35">
        <v>3348.34</v>
      </c>
      <c r="H71" s="28">
        <v>825.3</v>
      </c>
      <c r="I71" s="37">
        <f t="shared" si="9"/>
        <v>4.0571186235308376</v>
      </c>
      <c r="J71" s="31">
        <f t="shared" si="10"/>
        <v>0.6867089865999354</v>
      </c>
      <c r="K71" s="48">
        <f t="shared" si="6"/>
        <v>-0.76833288570254921</v>
      </c>
    </row>
    <row r="72" spans="1:11" x14ac:dyDescent="0.25">
      <c r="A72" s="28" t="s">
        <v>267</v>
      </c>
      <c r="B72" s="36">
        <v>12.95</v>
      </c>
      <c r="C72" s="24">
        <v>8.4149999999999991</v>
      </c>
      <c r="D72" s="35">
        <f>C72/'Exchange Rates'!$D$7</f>
        <v>7.446902654867257</v>
      </c>
      <c r="E72" s="35">
        <f t="shared" si="7"/>
        <v>6393.9106194690266</v>
      </c>
      <c r="F72" s="33">
        <f t="shared" si="8"/>
        <v>7225.1189999999997</v>
      </c>
      <c r="G72" s="35">
        <v>3476.33</v>
      </c>
      <c r="H72" s="28">
        <v>858.6</v>
      </c>
      <c r="I72" s="37">
        <f t="shared" si="9"/>
        <v>4.0488353133007218</v>
      </c>
      <c r="J72" s="31">
        <f t="shared" si="10"/>
        <v>0.68734862445554279</v>
      </c>
      <c r="K72" s="48">
        <f t="shared" si="6"/>
        <v>-0.83927032803819757</v>
      </c>
    </row>
    <row r="73" spans="1:11" x14ac:dyDescent="0.25">
      <c r="A73" s="28" t="s">
        <v>264</v>
      </c>
      <c r="B73" s="36">
        <v>12.95</v>
      </c>
      <c r="C73" s="24">
        <v>8.7230000000000008</v>
      </c>
      <c r="D73" s="35">
        <f>C73/'Exchange Rates'!$D$7</f>
        <v>7.7194690265486736</v>
      </c>
      <c r="E73" s="35">
        <f t="shared" si="7"/>
        <v>6884.9944247787616</v>
      </c>
      <c r="F73" s="33">
        <f t="shared" si="8"/>
        <v>7780.0437000000002</v>
      </c>
      <c r="G73" s="35">
        <v>3604.32</v>
      </c>
      <c r="H73" s="28">
        <v>891.9</v>
      </c>
      <c r="I73" s="37">
        <f t="shared" si="9"/>
        <v>4.04117053481332</v>
      </c>
      <c r="J73" s="31">
        <f t="shared" si="10"/>
        <v>0.68794049924221468</v>
      </c>
      <c r="K73" s="48">
        <f t="shared" si="6"/>
        <v>-0.91020620388277451</v>
      </c>
    </row>
    <row r="74" spans="1:11" x14ac:dyDescent="0.25">
      <c r="A74" s="28" t="s">
        <v>265</v>
      </c>
      <c r="B74" s="36">
        <v>12.95</v>
      </c>
      <c r="C74" s="24">
        <v>9.0310000000000006</v>
      </c>
      <c r="D74" s="35">
        <f>C74/'Exchange Rates'!$D$7</f>
        <v>7.9920353982300893</v>
      </c>
      <c r="E74" s="35">
        <f t="shared" si="7"/>
        <v>7394.2311504424788</v>
      </c>
      <c r="F74" s="33">
        <f t="shared" si="8"/>
        <v>8355.4812000000002</v>
      </c>
      <c r="G74" s="35">
        <v>3732.31</v>
      </c>
      <c r="H74" s="28">
        <v>925.2</v>
      </c>
      <c r="I74" s="37">
        <f t="shared" si="9"/>
        <v>4.0340575010808468</v>
      </c>
      <c r="J74" s="31">
        <f t="shared" si="10"/>
        <v>0.68848976825630526</v>
      </c>
      <c r="K74" s="48">
        <f t="shared" si="6"/>
        <v>-0.98114067439266295</v>
      </c>
    </row>
    <row r="75" spans="1:11" x14ac:dyDescent="0.25">
      <c r="A75" s="28" t="s">
        <v>266</v>
      </c>
      <c r="B75" s="36">
        <v>12.95</v>
      </c>
      <c r="C75" s="24">
        <v>9.3390000000000004</v>
      </c>
      <c r="D75" s="35">
        <f>C75/'Exchange Rates'!$D$7</f>
        <v>8.264601769911506</v>
      </c>
      <c r="E75" s="35">
        <f t="shared" si="7"/>
        <v>7921.6207964601781</v>
      </c>
      <c r="F75" s="33">
        <f t="shared" si="8"/>
        <v>8951.4315000000006</v>
      </c>
      <c r="G75" s="35">
        <v>3860.3</v>
      </c>
      <c r="H75" s="28">
        <v>958.5</v>
      </c>
      <c r="I75" s="37">
        <f t="shared" si="9"/>
        <v>4.0274387063119459</v>
      </c>
      <c r="J75" s="31">
        <f t="shared" si="10"/>
        <v>0.68900087209946359</v>
      </c>
      <c r="K75" s="48">
        <f t="shared" si="6"/>
        <v>-1.052073879351392</v>
      </c>
    </row>
    <row r="76" spans="1:11" x14ac:dyDescent="0.25">
      <c r="A76" s="28" t="s">
        <v>267</v>
      </c>
      <c r="B76" s="36">
        <v>12.95</v>
      </c>
      <c r="C76" s="24">
        <v>9.6470000000000091</v>
      </c>
      <c r="D76" s="35">
        <f>C76/'Exchange Rates'!$D$7</f>
        <v>8.5371681415929288</v>
      </c>
      <c r="E76" s="35">
        <f t="shared" si="7"/>
        <v>8467.1633628318668</v>
      </c>
      <c r="F76" s="33">
        <f t="shared" si="8"/>
        <v>9567.8946000000087</v>
      </c>
      <c r="G76" s="35">
        <v>3988.29</v>
      </c>
      <c r="H76" s="28">
        <v>991.8</v>
      </c>
      <c r="I76" s="37">
        <f t="shared" si="9"/>
        <v>4.0212643678160918</v>
      </c>
      <c r="J76" s="31">
        <f t="shared" si="10"/>
        <v>0.68947765499489644</v>
      </c>
      <c r="K76" s="48">
        <f t="shared" si="6"/>
        <v>-1.1230059405990707</v>
      </c>
    </row>
    <row r="77" spans="1:11" x14ac:dyDescent="0.25">
      <c r="A77" s="28" t="s">
        <v>264</v>
      </c>
      <c r="B77" s="36">
        <v>12.95</v>
      </c>
      <c r="C77" s="24">
        <v>9.9550000000000107</v>
      </c>
      <c r="D77" s="35">
        <f>C77/'Exchange Rates'!$D$7</f>
        <v>8.8097345132743463</v>
      </c>
      <c r="E77" s="35">
        <f t="shared" si="7"/>
        <v>9030.8588495575314</v>
      </c>
      <c r="F77" s="33">
        <f t="shared" si="8"/>
        <v>10204.87050000001</v>
      </c>
      <c r="G77" s="35">
        <v>4116.28</v>
      </c>
      <c r="H77" s="28">
        <v>1025.0999999999999</v>
      </c>
      <c r="I77" s="37">
        <f t="shared" si="9"/>
        <v>4.0154911715930153</v>
      </c>
      <c r="J77" s="31">
        <f t="shared" si="10"/>
        <v>0.68992346165304896</v>
      </c>
      <c r="K77" s="48">
        <f t="shared" si="6"/>
        <v>-1.1939369648220073</v>
      </c>
    </row>
    <row r="78" spans="1:11" x14ac:dyDescent="0.25">
      <c r="A78" s="28" t="s">
        <v>265</v>
      </c>
      <c r="B78" s="36">
        <v>12.95</v>
      </c>
      <c r="C78" s="24">
        <v>10.263</v>
      </c>
      <c r="D78" s="35">
        <f>C78/'Exchange Rates'!$D$7</f>
        <v>9.0823008849557532</v>
      </c>
      <c r="E78" s="35">
        <f t="shared" si="7"/>
        <v>9612.7072566371698</v>
      </c>
      <c r="F78" s="33">
        <f t="shared" si="8"/>
        <v>10862.359200000001</v>
      </c>
      <c r="G78" s="35">
        <v>4244.2700000000004</v>
      </c>
      <c r="H78" s="28">
        <v>1058.4000000000001</v>
      </c>
      <c r="I78" s="37">
        <f t="shared" si="9"/>
        <v>4.0100812547241116</v>
      </c>
      <c r="J78" s="31">
        <f t="shared" si="10"/>
        <v>0.69034121585141994</v>
      </c>
      <c r="K78" s="48">
        <f t="shared" si="6"/>
        <v>-1.2648670458376046</v>
      </c>
    </row>
    <row r="79" spans="1:11" x14ac:dyDescent="0.25">
      <c r="A79" s="28" t="s">
        <v>266</v>
      </c>
      <c r="B79" s="36">
        <v>12.95</v>
      </c>
      <c r="C79" s="24">
        <v>10.571</v>
      </c>
      <c r="D79" s="35">
        <f>C79/'Exchange Rates'!$D$7</f>
        <v>9.3548672566371689</v>
      </c>
      <c r="E79" s="35">
        <f t="shared" si="7"/>
        <v>10212.708584070797</v>
      </c>
      <c r="F79" s="33">
        <f t="shared" si="8"/>
        <v>11540.360700000001</v>
      </c>
      <c r="G79" s="35">
        <v>4372.26</v>
      </c>
      <c r="H79" s="28">
        <v>1091.7</v>
      </c>
      <c r="I79" s="37">
        <f t="shared" si="9"/>
        <v>4.0050013740038475</v>
      </c>
      <c r="J79" s="31">
        <f t="shared" si="10"/>
        <v>0.69073348463290762</v>
      </c>
      <c r="K79" s="48">
        <f t="shared" si="6"/>
        <v>-1.3357962664779306</v>
      </c>
    </row>
    <row r="80" spans="1:11" x14ac:dyDescent="0.25">
      <c r="A80" s="28" t="s">
        <v>267</v>
      </c>
      <c r="B80" s="36">
        <v>12.95</v>
      </c>
      <c r="C80" s="24">
        <v>10.879</v>
      </c>
      <c r="D80" s="35">
        <f>C80/'Exchange Rates'!$D$7</f>
        <v>9.6274336283185846</v>
      </c>
      <c r="E80" s="35">
        <f t="shared" si="7"/>
        <v>10830.862831858407</v>
      </c>
      <c r="F80" s="33">
        <f t="shared" si="8"/>
        <v>12238.875</v>
      </c>
      <c r="G80" s="35">
        <v>4500.25</v>
      </c>
      <c r="H80" s="28">
        <v>1125</v>
      </c>
      <c r="I80" s="37">
        <f t="shared" si="9"/>
        <v>4.0002222222222219</v>
      </c>
      <c r="J80" s="31">
        <f t="shared" si="10"/>
        <v>0.69110253110253106</v>
      </c>
      <c r="K80" s="48">
        <f t="shared" si="6"/>
        <v>-1.4067247001518601</v>
      </c>
    </row>
    <row r="81" spans="1:11" x14ac:dyDescent="0.25">
      <c r="A81" s="28" t="s">
        <v>264</v>
      </c>
      <c r="B81" s="36">
        <v>12.95</v>
      </c>
      <c r="C81" s="24">
        <v>11.186999999999999</v>
      </c>
      <c r="D81" s="35">
        <f>C81/'Exchange Rates'!$D$7</f>
        <v>9.9</v>
      </c>
      <c r="E81" s="35">
        <f t="shared" si="7"/>
        <v>11467.17</v>
      </c>
      <c r="F81" s="33">
        <f t="shared" si="8"/>
        <v>12957.902099999999</v>
      </c>
      <c r="G81" s="35">
        <v>4628.24</v>
      </c>
      <c r="H81" s="28">
        <v>1158.3</v>
      </c>
      <c r="I81" s="37">
        <f t="shared" si="9"/>
        <v>3.9957178623845291</v>
      </c>
      <c r="J81" s="31">
        <f t="shared" si="10"/>
        <v>0.69145035811702471</v>
      </c>
      <c r="K81" s="48">
        <f t="shared" si="6"/>
        <v>-1.4776524121480303</v>
      </c>
    </row>
    <row r="82" spans="1:11" x14ac:dyDescent="0.25">
      <c r="A82" s="28" t="s">
        <v>265</v>
      </c>
      <c r="B82" s="36">
        <v>12.95</v>
      </c>
      <c r="C82" s="24">
        <v>11.494999999999999</v>
      </c>
      <c r="D82" s="35">
        <f>C82/'Exchange Rates'!$D$7</f>
        <v>10.172566371681416</v>
      </c>
      <c r="E82" s="35">
        <f t="shared" si="7"/>
        <v>12121.630088495574</v>
      </c>
      <c r="F82" s="33">
        <f t="shared" si="8"/>
        <v>13697.441999999997</v>
      </c>
      <c r="G82" s="35">
        <v>4756.2299999999996</v>
      </c>
      <c r="H82" s="28">
        <v>1191.5999999999999</v>
      </c>
      <c r="I82" s="37">
        <f t="shared" si="9"/>
        <v>3.991465256797583</v>
      </c>
      <c r="J82" s="31">
        <f t="shared" si="10"/>
        <v>0.69177874464883538</v>
      </c>
      <c r="K82" s="48">
        <f t="shared" si="6"/>
        <v>-1.5485794607274197</v>
      </c>
    </row>
    <row r="83" spans="1:11" x14ac:dyDescent="0.25">
      <c r="A83" s="28" t="s">
        <v>266</v>
      </c>
      <c r="B83" s="36">
        <v>12.95</v>
      </c>
      <c r="C83" s="24">
        <v>11.803000000000001</v>
      </c>
      <c r="D83" s="35">
        <f>C83/'Exchange Rates'!$D$7</f>
        <v>10.445132743362834</v>
      </c>
      <c r="E83" s="35">
        <f t="shared" si="7"/>
        <v>12794.243097345136</v>
      </c>
      <c r="F83" s="33">
        <f t="shared" si="8"/>
        <v>14457.494700000003</v>
      </c>
      <c r="G83" s="35">
        <v>4884.22</v>
      </c>
      <c r="H83" s="28">
        <v>1224.9000000000001</v>
      </c>
      <c r="I83" s="37">
        <f t="shared" si="9"/>
        <v>3.9874438729692221</v>
      </c>
      <c r="J83" s="31">
        <f t="shared" si="10"/>
        <v>0.69208927621859284</v>
      </c>
      <c r="K83" s="48">
        <f t="shared" si="6"/>
        <v>-1.619505898044137</v>
      </c>
    </row>
    <row r="84" spans="1:11" x14ac:dyDescent="0.25">
      <c r="A84" s="28" t="s">
        <v>267</v>
      </c>
      <c r="B84" s="36">
        <v>12.95</v>
      </c>
      <c r="C84" s="24">
        <v>12.111000000000001</v>
      </c>
      <c r="D84" s="35">
        <f>C84/'Exchange Rates'!$D$7</f>
        <v>10.717699115044249</v>
      </c>
      <c r="E84" s="35">
        <f t="shared" si="7"/>
        <v>13485.009026548674</v>
      </c>
      <c r="F84" s="33">
        <f t="shared" si="8"/>
        <v>15238.060200000002</v>
      </c>
      <c r="G84" s="35">
        <v>5012.21</v>
      </c>
      <c r="H84" s="28">
        <v>1258.2</v>
      </c>
      <c r="I84" s="37">
        <f t="shared" si="9"/>
        <v>3.9836353520902876</v>
      </c>
      <c r="J84" s="31">
        <f t="shared" si="10"/>
        <v>0.69238337049495846</v>
      </c>
      <c r="K84" s="48">
        <f t="shared" si="6"/>
        <v>-1.690431770925136</v>
      </c>
    </row>
    <row r="85" spans="1:11" x14ac:dyDescent="0.25">
      <c r="A85" s="28" t="s">
        <v>264</v>
      </c>
      <c r="B85" s="36">
        <v>12.95</v>
      </c>
      <c r="C85" s="24">
        <v>12.419</v>
      </c>
      <c r="D85" s="35">
        <f>C85/'Exchange Rates'!$D$7</f>
        <v>10.990265486725665</v>
      </c>
      <c r="E85" s="35">
        <f t="shared" si="7"/>
        <v>14193.927876106196</v>
      </c>
      <c r="F85" s="33">
        <f t="shared" si="8"/>
        <v>16039.138500000001</v>
      </c>
      <c r="G85" s="35">
        <v>5140.2</v>
      </c>
      <c r="H85" s="28">
        <v>1291.5</v>
      </c>
      <c r="I85" s="37">
        <f t="shared" si="9"/>
        <v>3.9800232288037165</v>
      </c>
      <c r="J85" s="31">
        <f t="shared" si="10"/>
        <v>0.69266229893407594</v>
      </c>
      <c r="K85" s="48">
        <f t="shared" si="6"/>
        <v>-1.7613571215334416</v>
      </c>
    </row>
    <row r="86" spans="1:11" x14ac:dyDescent="0.25">
      <c r="A86" s="28" t="s">
        <v>265</v>
      </c>
      <c r="B86" s="36">
        <v>12.95</v>
      </c>
      <c r="C86" s="24">
        <v>12.727</v>
      </c>
      <c r="D86" s="35">
        <f>C86/'Exchange Rates'!$D$7</f>
        <v>11.262831858407081</v>
      </c>
      <c r="E86" s="35">
        <f t="shared" si="7"/>
        <v>14920.999646017701</v>
      </c>
      <c r="F86" s="33">
        <f t="shared" si="8"/>
        <v>16860.729599999999</v>
      </c>
      <c r="G86" s="35">
        <v>5268.19</v>
      </c>
      <c r="H86" s="28">
        <v>1324.8</v>
      </c>
      <c r="I86" s="37">
        <f t="shared" si="9"/>
        <v>3.9765926932367148</v>
      </c>
      <c r="J86" s="31">
        <f t="shared" si="10"/>
        <v>0.69292720515546602</v>
      </c>
      <c r="K86" s="48">
        <f t="shared" si="6"/>
        <v>-1.832281987934699</v>
      </c>
    </row>
    <row r="87" spans="1:11" x14ac:dyDescent="0.25">
      <c r="A87" s="28" t="s">
        <v>266</v>
      </c>
      <c r="B87" s="36">
        <v>12.95</v>
      </c>
      <c r="C87" s="24">
        <v>13.035</v>
      </c>
      <c r="D87" s="35">
        <f>C87/'Exchange Rates'!$D$7</f>
        <v>11.535398230088497</v>
      </c>
      <c r="E87" s="35">
        <f t="shared" si="7"/>
        <v>15666.224336283187</v>
      </c>
      <c r="F87" s="33">
        <f t="shared" si="8"/>
        <v>17702.833500000001</v>
      </c>
      <c r="G87" s="35">
        <v>5396.18</v>
      </c>
      <c r="H87" s="28">
        <v>1358.1</v>
      </c>
      <c r="I87" s="37">
        <f t="shared" si="9"/>
        <v>3.9733303880421182</v>
      </c>
      <c r="J87" s="31">
        <f t="shared" si="10"/>
        <v>0.69317912061450826</v>
      </c>
      <c r="K87" s="48">
        <f t="shared" si="6"/>
        <v>-1.9032064045830912</v>
      </c>
    </row>
    <row r="88" spans="1:11" x14ac:dyDescent="0.25">
      <c r="A88" s="28" t="s">
        <v>267</v>
      </c>
      <c r="B88" s="36">
        <v>12.95</v>
      </c>
      <c r="C88" s="24">
        <v>13.343</v>
      </c>
      <c r="D88" s="35">
        <f>C88/'Exchange Rates'!$D$7</f>
        <v>11.807964601769912</v>
      </c>
      <c r="E88" s="35">
        <f t="shared" si="7"/>
        <v>16429.601946902658</v>
      </c>
      <c r="F88" s="33">
        <f t="shared" si="8"/>
        <v>18565.450200000003</v>
      </c>
      <c r="G88" s="35">
        <v>5524.17</v>
      </c>
      <c r="H88" s="28">
        <v>1391.4</v>
      </c>
      <c r="I88" s="37">
        <f t="shared" si="9"/>
        <v>3.9702242345838723</v>
      </c>
      <c r="J88" s="31">
        <f t="shared" si="10"/>
        <v>0.69341897802441144</v>
      </c>
      <c r="K88" s="48">
        <f t="shared" si="6"/>
        <v>-1.974130402739716</v>
      </c>
    </row>
    <row r="89" spans="1:11" x14ac:dyDescent="0.25">
      <c r="A89" s="28" t="s">
        <v>264</v>
      </c>
      <c r="B89" s="36">
        <v>12.95</v>
      </c>
      <c r="C89" s="24">
        <v>13.651</v>
      </c>
      <c r="D89" s="35">
        <f>C89/'Exchange Rates'!$D$7</f>
        <v>12.080530973451328</v>
      </c>
      <c r="E89" s="35">
        <f t="shared" si="7"/>
        <v>17211.132477876108</v>
      </c>
      <c r="F89" s="33">
        <f t="shared" si="8"/>
        <v>19448.579700000002</v>
      </c>
      <c r="G89" s="35">
        <v>5652.16</v>
      </c>
      <c r="H89" s="28">
        <v>1424.7</v>
      </c>
      <c r="I89" s="37">
        <f t="shared" si="9"/>
        <v>3.9672632834982799</v>
      </c>
      <c r="J89" s="31">
        <f t="shared" si="10"/>
        <v>0.69364762289588566</v>
      </c>
      <c r="K89" s="48">
        <f t="shared" si="6"/>
        <v>-2.0450540108341073</v>
      </c>
    </row>
    <row r="90" spans="1:11" x14ac:dyDescent="0.25">
      <c r="A90" s="28" t="s">
        <v>265</v>
      </c>
      <c r="B90" s="36">
        <v>12.95</v>
      </c>
      <c r="C90" s="24">
        <v>13.959</v>
      </c>
      <c r="D90" s="35">
        <f>C90/'Exchange Rates'!$D$7</f>
        <v>12.353097345132744</v>
      </c>
      <c r="E90" s="35">
        <f t="shared" si="7"/>
        <v>18010.815929203542</v>
      </c>
      <c r="F90" s="33">
        <f t="shared" si="8"/>
        <v>20352.221999999998</v>
      </c>
      <c r="G90" s="35">
        <v>5780.15</v>
      </c>
      <c r="H90" s="28">
        <v>1458</v>
      </c>
      <c r="I90" s="37">
        <f t="shared" si="9"/>
        <v>3.9644375857338816</v>
      </c>
      <c r="J90" s="31">
        <f t="shared" si="10"/>
        <v>0.69386582349545323</v>
      </c>
      <c r="K90" s="48">
        <f t="shared" si="6"/>
        <v>-2.115977254777738</v>
      </c>
    </row>
    <row r="91" spans="1:11" x14ac:dyDescent="0.25">
      <c r="A91" s="28" t="s">
        <v>266</v>
      </c>
      <c r="B91" s="36">
        <v>12.95</v>
      </c>
      <c r="C91" s="24">
        <v>14.266999999999999</v>
      </c>
      <c r="D91" s="35">
        <f>C91/'Exchange Rates'!$D$7</f>
        <v>12.625663716814159</v>
      </c>
      <c r="E91" s="35">
        <f t="shared" si="7"/>
        <v>18828.652300884954</v>
      </c>
      <c r="F91" s="33">
        <f t="shared" si="8"/>
        <v>21276.377099999998</v>
      </c>
      <c r="G91" s="35">
        <v>5908.14</v>
      </c>
      <c r="H91" s="28">
        <v>1491.3</v>
      </c>
      <c r="I91" s="37">
        <f t="shared" si="9"/>
        <v>3.9617380808690408</v>
      </c>
      <c r="J91" s="31">
        <f t="shared" si="10"/>
        <v>0.69407427946957223</v>
      </c>
      <c r="K91" s="48">
        <f t="shared" si="6"/>
        <v>-2.1869001582367642</v>
      </c>
    </row>
    <row r="92" spans="1:11" x14ac:dyDescent="0.25">
      <c r="A92" s="28" t="s">
        <v>267</v>
      </c>
      <c r="B92" s="36">
        <v>12.95</v>
      </c>
      <c r="C92" s="24">
        <v>14.574999999999999</v>
      </c>
      <c r="D92" s="35">
        <f>C92/'Exchange Rates'!$D$7</f>
        <v>12.898230088495575</v>
      </c>
      <c r="E92" s="35">
        <f t="shared" si="7"/>
        <v>19664.641592920354</v>
      </c>
      <c r="F92" s="33">
        <f t="shared" si="8"/>
        <v>22221.044999999998</v>
      </c>
      <c r="G92" s="35">
        <v>6036.13</v>
      </c>
      <c r="H92" s="28">
        <v>1524.6</v>
      </c>
      <c r="I92" s="37">
        <f t="shared" si="9"/>
        <v>3.9591565000655913</v>
      </c>
      <c r="J92" s="31">
        <f t="shared" si="10"/>
        <v>0.6942736293385644</v>
      </c>
      <c r="K92" s="48">
        <f t="shared" si="6"/>
        <v>-2.2578227428700761</v>
      </c>
    </row>
    <row r="93" spans="1:11" x14ac:dyDescent="0.25">
      <c r="A93" s="28" t="s">
        <v>264</v>
      </c>
      <c r="B93" s="36">
        <v>12.95</v>
      </c>
      <c r="C93" s="24">
        <v>14.882999999999999</v>
      </c>
      <c r="D93" s="35">
        <f>C93/'Exchange Rates'!$D$7</f>
        <v>13.170796460176991</v>
      </c>
      <c r="E93" s="35">
        <f t="shared" si="7"/>
        <v>20518.783805309737</v>
      </c>
      <c r="F93" s="33">
        <f t="shared" si="8"/>
        <v>23186.225699999999</v>
      </c>
      <c r="G93" s="35">
        <v>6164.12</v>
      </c>
      <c r="H93" s="28">
        <v>1557.9</v>
      </c>
      <c r="I93" s="37">
        <f t="shared" si="9"/>
        <v>3.9566852814686433</v>
      </c>
      <c r="J93" s="31">
        <f t="shared" si="10"/>
        <v>0.69446445702944826</v>
      </c>
      <c r="K93" s="48">
        <f t="shared" si="6"/>
        <v>-2.3287450285376883</v>
      </c>
    </row>
    <row r="94" spans="1:11" x14ac:dyDescent="0.25">
      <c r="A94" s="28" t="s">
        <v>265</v>
      </c>
      <c r="B94" s="36">
        <v>12.95</v>
      </c>
      <c r="C94" s="24">
        <v>15.191000000000001</v>
      </c>
      <c r="D94" s="35">
        <f>C94/'Exchange Rates'!$D$7</f>
        <v>13.443362831858408</v>
      </c>
      <c r="E94" s="35">
        <f t="shared" si="7"/>
        <v>21391.078938053099</v>
      </c>
      <c r="F94" s="33">
        <f t="shared" si="8"/>
        <v>24171.9192</v>
      </c>
      <c r="G94" s="35">
        <v>6292.11</v>
      </c>
      <c r="H94" s="28">
        <v>1591.2</v>
      </c>
      <c r="I94" s="37">
        <f t="shared" si="9"/>
        <v>3.9543174962292604</v>
      </c>
      <c r="J94" s="31">
        <f t="shared" si="10"/>
        <v>0.6946472975884741</v>
      </c>
      <c r="K94" s="48">
        <f t="shared" si="6"/>
        <v>-2.3996670334836967</v>
      </c>
    </row>
    <row r="95" spans="1:11" x14ac:dyDescent="0.25">
      <c r="A95" s="28" t="s">
        <v>266</v>
      </c>
      <c r="B95" s="36">
        <v>12.95</v>
      </c>
      <c r="C95" s="24">
        <v>15.499000000000001</v>
      </c>
      <c r="D95" s="35">
        <f>C95/'Exchange Rates'!$D$7</f>
        <v>13.715929203539824</v>
      </c>
      <c r="E95" s="35">
        <f t="shared" si="7"/>
        <v>22281.526991150444</v>
      </c>
      <c r="F95" s="33">
        <f t="shared" si="8"/>
        <v>25178.125500000002</v>
      </c>
      <c r="G95" s="35">
        <v>6420.1</v>
      </c>
      <c r="H95" s="28">
        <v>1624.5</v>
      </c>
      <c r="I95" s="37">
        <f t="shared" si="9"/>
        <v>3.9520467836257311</v>
      </c>
      <c r="J95" s="31">
        <f t="shared" si="10"/>
        <v>0.69482264219106327</v>
      </c>
      <c r="K95" s="48">
        <f t="shared" si="6"/>
        <v>-2.4705887744973514</v>
      </c>
    </row>
    <row r="96" spans="1:11" x14ac:dyDescent="0.25">
      <c r="A96" s="28" t="s">
        <v>267</v>
      </c>
      <c r="B96" s="36">
        <v>12.95</v>
      </c>
      <c r="C96" s="24">
        <v>15.807</v>
      </c>
      <c r="D96" s="35">
        <f>C96/'Exchange Rates'!$D$7</f>
        <v>13.98849557522124</v>
      </c>
      <c r="E96" s="35">
        <f t="shared" si="7"/>
        <v>23190.127964601772</v>
      </c>
      <c r="F96" s="33">
        <f t="shared" si="8"/>
        <v>26204.8446</v>
      </c>
      <c r="G96" s="35">
        <v>6548.09</v>
      </c>
      <c r="H96" s="28">
        <v>1657.8</v>
      </c>
      <c r="I96" s="37">
        <f t="shared" si="9"/>
        <v>3.9498672940041022</v>
      </c>
      <c r="J96" s="31">
        <f t="shared" si="10"/>
        <v>0.6949909425479458</v>
      </c>
      <c r="K96" s="48">
        <f t="shared" si="6"/>
        <v>-2.5415102670552434</v>
      </c>
    </row>
    <row r="97" spans="1:11" x14ac:dyDescent="0.25">
      <c r="A97" s="28" t="s">
        <v>264</v>
      </c>
      <c r="B97" s="36">
        <v>12.95</v>
      </c>
      <c r="C97" s="24">
        <v>16.114999999999998</v>
      </c>
      <c r="D97" s="35">
        <f>C97/'Exchange Rates'!$D$7</f>
        <v>14.261061946902656</v>
      </c>
      <c r="E97" s="35">
        <f t="shared" si="7"/>
        <v>24116.88185840708</v>
      </c>
      <c r="F97" s="33">
        <f t="shared" si="8"/>
        <v>27252.076499999996</v>
      </c>
      <c r="G97" s="35">
        <v>6676.08</v>
      </c>
      <c r="H97" s="28">
        <v>1691.1</v>
      </c>
      <c r="I97" s="37">
        <f t="shared" si="9"/>
        <v>3.9477736384601738</v>
      </c>
      <c r="J97" s="31">
        <f t="shared" si="10"/>
        <v>0.69515261479072021</v>
      </c>
      <c r="K97" s="48">
        <f t="shared" si="6"/>
        <v>-2.6124315254471311</v>
      </c>
    </row>
    <row r="98" spans="1:11" x14ac:dyDescent="0.25">
      <c r="A98" s="28" t="s">
        <v>265</v>
      </c>
      <c r="B98" s="36">
        <v>12.95</v>
      </c>
      <c r="C98" s="24">
        <v>16.422999999999998</v>
      </c>
      <c r="D98" s="35">
        <f>C98/'Exchange Rates'!$D$7</f>
        <v>14.533628318584071</v>
      </c>
      <c r="E98" s="35">
        <f t="shared" si="7"/>
        <v>25061.788672566374</v>
      </c>
      <c r="F98" s="33">
        <f t="shared" si="8"/>
        <v>28319.821199999998</v>
      </c>
      <c r="G98" s="35">
        <v>6804.07</v>
      </c>
      <c r="H98" s="28">
        <v>1724.4</v>
      </c>
      <c r="I98" s="37">
        <f t="shared" si="9"/>
        <v>3.9457608443516583</v>
      </c>
      <c r="J98" s="31">
        <f t="shared" si="10"/>
        <v>0.69530804290720782</v>
      </c>
      <c r="K98" s="48">
        <f t="shared" si="6"/>
        <v>-2.6833525628875621</v>
      </c>
    </row>
    <row r="99" spans="1:11" x14ac:dyDescent="0.25">
      <c r="A99" s="28" t="s">
        <v>266</v>
      </c>
      <c r="B99" s="36">
        <v>12.95</v>
      </c>
      <c r="C99" s="24">
        <v>16.731000000000002</v>
      </c>
      <c r="D99" s="35">
        <f>C99/'Exchange Rates'!$D$7</f>
        <v>14.806194690265489</v>
      </c>
      <c r="E99" s="35">
        <f t="shared" si="7"/>
        <v>26024.848407079651</v>
      </c>
      <c r="F99" s="33">
        <f t="shared" si="8"/>
        <v>29408.078700000002</v>
      </c>
      <c r="G99" s="35">
        <v>6932.06</v>
      </c>
      <c r="H99" s="28">
        <v>1757.7</v>
      </c>
      <c r="I99" s="37">
        <f t="shared" si="9"/>
        <v>3.9438243158673267</v>
      </c>
      <c r="J99" s="31">
        <f t="shared" si="10"/>
        <v>0.69545758178630679</v>
      </c>
      <c r="K99" s="48">
        <f t="shared" ref="K99:K130" si="11">(I99-D99)/I99</f>
        <v>-2.7542733916151403</v>
      </c>
    </row>
    <row r="100" spans="1:11" x14ac:dyDescent="0.25">
      <c r="A100" s="28" t="s">
        <v>267</v>
      </c>
      <c r="B100" s="36">
        <v>12.95</v>
      </c>
      <c r="C100" s="24">
        <v>17.039000000000001</v>
      </c>
      <c r="D100" s="35">
        <f>C100/'Exchange Rates'!$D$7</f>
        <v>15.078761061946905</v>
      </c>
      <c r="E100" s="35">
        <f t="shared" si="7"/>
        <v>27006.061061946904</v>
      </c>
      <c r="F100" s="33">
        <f t="shared" si="8"/>
        <v>30516.849000000002</v>
      </c>
      <c r="G100" s="35">
        <v>7060.05</v>
      </c>
      <c r="H100" s="28">
        <v>1791</v>
      </c>
      <c r="I100" s="37">
        <f t="shared" si="9"/>
        <v>3.9419597989949748</v>
      </c>
      <c r="J100" s="31">
        <f t="shared" si="10"/>
        <v>0.69560155992316786</v>
      </c>
      <c r="K100" s="48">
        <f t="shared" si="11"/>
        <v>-2.8251940229809858</v>
      </c>
    </row>
    <row r="101" spans="1:11" x14ac:dyDescent="0.25">
      <c r="A101" s="28" t="s">
        <v>264</v>
      </c>
      <c r="B101" s="36">
        <v>12.95</v>
      </c>
      <c r="C101" s="24">
        <v>17.347000000000101</v>
      </c>
      <c r="D101" s="35">
        <f>C101/'Exchange Rates'!$D$7</f>
        <v>15.351327433628409</v>
      </c>
      <c r="E101" s="35">
        <f t="shared" si="7"/>
        <v>28005.426637168304</v>
      </c>
      <c r="F101" s="33">
        <f t="shared" si="8"/>
        <v>31646.132100000184</v>
      </c>
      <c r="G101" s="35">
        <v>7188.04</v>
      </c>
      <c r="H101" s="28">
        <v>1824.3</v>
      </c>
      <c r="I101" s="37">
        <f t="shared" si="9"/>
        <v>3.9401633503261526</v>
      </c>
      <c r="J101" s="31">
        <f t="shared" si="10"/>
        <v>0.69574028182809633</v>
      </c>
      <c r="K101" s="48">
        <f t="shared" si="11"/>
        <v>-2.8961144675277692</v>
      </c>
    </row>
    <row r="102" spans="1:11" x14ac:dyDescent="0.25">
      <c r="A102" s="28" t="s">
        <v>265</v>
      </c>
      <c r="B102" s="36">
        <v>12.95</v>
      </c>
      <c r="C102" s="24">
        <v>17.655000000000101</v>
      </c>
      <c r="D102" s="35">
        <f>C102/'Exchange Rates'!$D$7</f>
        <v>15.623893805309825</v>
      </c>
      <c r="E102" s="35">
        <f t="shared" si="7"/>
        <v>29022.945132743531</v>
      </c>
      <c r="F102" s="33">
        <f t="shared" si="8"/>
        <v>32795.928000000182</v>
      </c>
      <c r="G102" s="35">
        <v>7316.03</v>
      </c>
      <c r="H102" s="28">
        <v>1857.6</v>
      </c>
      <c r="I102" s="37">
        <f t="shared" si="9"/>
        <v>3.9384313092161931</v>
      </c>
      <c r="J102" s="31">
        <f t="shared" si="10"/>
        <v>0.69587403017635574</v>
      </c>
      <c r="K102" s="48">
        <f t="shared" si="11"/>
        <v>-2.9670347350603441</v>
      </c>
    </row>
    <row r="103" spans="1:11" x14ac:dyDescent="0.25">
      <c r="A103" s="28" t="s">
        <v>266</v>
      </c>
      <c r="B103" s="36">
        <v>12.95</v>
      </c>
      <c r="C103" s="24">
        <v>17.9630000000001</v>
      </c>
      <c r="D103" s="35">
        <f>C103/'Exchange Rates'!$D$7</f>
        <v>15.896460176991241</v>
      </c>
      <c r="E103" s="35">
        <f t="shared" si="7"/>
        <v>30058.616548672737</v>
      </c>
      <c r="F103" s="33">
        <f t="shared" si="8"/>
        <v>33966.23670000019</v>
      </c>
      <c r="G103" s="35">
        <v>7444.02</v>
      </c>
      <c r="H103" s="28">
        <v>1890.9</v>
      </c>
      <c r="I103" s="37">
        <f t="shared" si="9"/>
        <v>3.9367602728859272</v>
      </c>
      <c r="J103" s="31">
        <f t="shared" si="10"/>
        <v>0.69600306773081644</v>
      </c>
      <c r="K103" s="48">
        <f t="shared" si="11"/>
        <v>-3.0379548347093022</v>
      </c>
    </row>
    <row r="104" spans="1:11" x14ac:dyDescent="0.25">
      <c r="A104" s="28" t="s">
        <v>267</v>
      </c>
      <c r="B104" s="36">
        <v>12.95</v>
      </c>
      <c r="C104" s="24">
        <v>18.2710000000001</v>
      </c>
      <c r="D104" s="35">
        <f>C104/'Exchange Rates'!$D$7</f>
        <v>16.169026548672658</v>
      </c>
      <c r="E104" s="35">
        <f t="shared" si="7"/>
        <v>31112.44088495593</v>
      </c>
      <c r="F104" s="33">
        <f t="shared" si="8"/>
        <v>35157.058200000196</v>
      </c>
      <c r="G104" s="35">
        <v>7572.01</v>
      </c>
      <c r="H104" s="28">
        <v>1924.2</v>
      </c>
      <c r="I104" s="37">
        <f t="shared" si="9"/>
        <v>3.9351470741087207</v>
      </c>
      <c r="J104" s="31">
        <f t="shared" si="10"/>
        <v>0.69612763906496367</v>
      </c>
      <c r="K104" s="48">
        <f t="shared" si="11"/>
        <v>-3.1088747749878736</v>
      </c>
    </row>
    <row r="105" spans="1:11" x14ac:dyDescent="0.25">
      <c r="A105" s="28" t="s">
        <v>264</v>
      </c>
      <c r="B105" s="36">
        <v>12.95</v>
      </c>
      <c r="C105" s="24">
        <v>18.5790000000001</v>
      </c>
      <c r="D105" s="35">
        <f>C105/'Exchange Rates'!$D$7</f>
        <v>16.441592920354072</v>
      </c>
      <c r="E105" s="35">
        <f t="shared" si="7"/>
        <v>32184.418141593094</v>
      </c>
      <c r="F105" s="33">
        <f t="shared" si="8"/>
        <v>36368.392500000198</v>
      </c>
      <c r="G105" s="35">
        <v>7700</v>
      </c>
      <c r="H105" s="28">
        <v>1957.5</v>
      </c>
      <c r="I105" s="37">
        <f t="shared" si="9"/>
        <v>3.9335887611749683</v>
      </c>
      <c r="J105" s="31">
        <f t="shared" si="10"/>
        <v>0.69624797211004097</v>
      </c>
      <c r="K105" s="48">
        <f t="shared" si="11"/>
        <v>-3.179794563843259</v>
      </c>
    </row>
    <row r="106" spans="1:11" x14ac:dyDescent="0.25">
      <c r="A106" s="28" t="s">
        <v>265</v>
      </c>
      <c r="B106" s="36">
        <v>12.95</v>
      </c>
      <c r="C106" s="24">
        <v>18.8870000000001</v>
      </c>
      <c r="D106" s="35">
        <f>C106/'Exchange Rates'!$D$7</f>
        <v>16.71415929203549</v>
      </c>
      <c r="E106" s="35">
        <f t="shared" si="7"/>
        <v>33274.548318584253</v>
      </c>
      <c r="F106" s="33">
        <f t="shared" si="8"/>
        <v>37600.239600000197</v>
      </c>
      <c r="G106" s="35">
        <v>7827.99</v>
      </c>
      <c r="H106" s="28">
        <v>1990.8</v>
      </c>
      <c r="I106" s="37">
        <f t="shared" si="9"/>
        <v>3.93208257986739</v>
      </c>
      <c r="J106" s="31">
        <f t="shared" si="10"/>
        <v>0.6963642795469196</v>
      </c>
      <c r="K106" s="48">
        <f t="shared" si="11"/>
        <v>-3.2507142087029046</v>
      </c>
    </row>
    <row r="107" spans="1:11" x14ac:dyDescent="0.25">
      <c r="A107" s="28" t="s">
        <v>266</v>
      </c>
      <c r="B107" s="36">
        <v>12.95</v>
      </c>
      <c r="C107" s="24">
        <v>19.1950000000001</v>
      </c>
      <c r="D107" s="35">
        <f>C107/'Exchange Rates'!$D$7</f>
        <v>16.986725663716904</v>
      </c>
      <c r="E107" s="35">
        <f t="shared" si="7"/>
        <v>34382.83141592938</v>
      </c>
      <c r="F107" s="33">
        <f t="shared" si="8"/>
        <v>38852.5995000002</v>
      </c>
      <c r="G107" s="35">
        <v>7955.98</v>
      </c>
      <c r="H107" s="28">
        <v>2024.1</v>
      </c>
      <c r="I107" s="37">
        <f t="shared" si="9"/>
        <v>3.9306259572155526</v>
      </c>
      <c r="J107" s="31">
        <f t="shared" si="10"/>
        <v>0.69647676006057513</v>
      </c>
      <c r="K107" s="48">
        <f t="shared" si="11"/>
        <v>-3.3216337165163039</v>
      </c>
    </row>
    <row r="108" spans="1:11" x14ac:dyDescent="0.25">
      <c r="A108" s="28" t="s">
        <v>267</v>
      </c>
      <c r="B108" s="36">
        <v>12.95</v>
      </c>
      <c r="C108" s="24">
        <v>19.5030000000001</v>
      </c>
      <c r="D108" s="35">
        <f>C108/'Exchange Rates'!$D$7</f>
        <v>17.259292035398321</v>
      </c>
      <c r="E108" s="35">
        <f t="shared" si="7"/>
        <v>35509.267433628505</v>
      </c>
      <c r="F108" s="33">
        <f t="shared" si="8"/>
        <v>40125.472200000208</v>
      </c>
      <c r="G108" s="35">
        <v>8083.97</v>
      </c>
      <c r="H108" s="28">
        <v>2057.4</v>
      </c>
      <c r="I108" s="37">
        <f t="shared" si="9"/>
        <v>3.9292164868280355</v>
      </c>
      <c r="J108" s="31">
        <f t="shared" si="10"/>
        <v>0.69658559947273857</v>
      </c>
      <c r="K108" s="48">
        <f t="shared" si="11"/>
        <v>-3.3925530937928401</v>
      </c>
    </row>
    <row r="109" spans="1:11" x14ac:dyDescent="0.25">
      <c r="A109" s="28" t="s">
        <v>264</v>
      </c>
      <c r="B109" s="36">
        <v>12.95</v>
      </c>
      <c r="C109" s="24">
        <v>19.811000000000099</v>
      </c>
      <c r="D109" s="35">
        <f>C109/'Exchange Rates'!$D$7</f>
        <v>17.531858407079735</v>
      </c>
      <c r="E109" s="35">
        <f t="shared" si="7"/>
        <v>36653.856371681599</v>
      </c>
      <c r="F109" s="33">
        <f t="shared" si="8"/>
        <v>41418.857700000204</v>
      </c>
      <c r="G109" s="35">
        <v>8211.9599999999991</v>
      </c>
      <c r="H109" s="28">
        <v>2090.6999999999998</v>
      </c>
      <c r="I109" s="37">
        <f t="shared" si="9"/>
        <v>3.9278519156263449</v>
      </c>
      <c r="J109" s="31">
        <f t="shared" si="10"/>
        <v>0.69669097176630534</v>
      </c>
      <c r="K109" s="48">
        <f t="shared" si="11"/>
        <v>-3.4634723466360775</v>
      </c>
    </row>
    <row r="110" spans="1:11" x14ac:dyDescent="0.25">
      <c r="A110" s="28" t="s">
        <v>265</v>
      </c>
      <c r="B110" s="36">
        <v>12.95</v>
      </c>
      <c r="C110" s="24">
        <v>20.119000000000099</v>
      </c>
      <c r="D110" s="35">
        <f>C110/'Exchange Rates'!$D$7</f>
        <v>17.804424778761152</v>
      </c>
      <c r="E110" s="35">
        <f t="shared" si="7"/>
        <v>37816.59823008869</v>
      </c>
      <c r="F110" s="33">
        <f t="shared" si="8"/>
        <v>42732.756000000212</v>
      </c>
      <c r="G110" s="35">
        <v>8339.9500000000007</v>
      </c>
      <c r="H110" s="28">
        <v>2124</v>
      </c>
      <c r="I110" s="37">
        <f t="shared" si="9"/>
        <v>3.9265301318267425</v>
      </c>
      <c r="J110" s="31">
        <f t="shared" si="10"/>
        <v>0.69679304001337894</v>
      </c>
      <c r="K110" s="48">
        <f t="shared" si="11"/>
        <v>-3.5343914807749064</v>
      </c>
    </row>
    <row r="111" spans="1:11" x14ac:dyDescent="0.25">
      <c r="A111" s="28" t="s">
        <v>266</v>
      </c>
      <c r="B111" s="36">
        <v>12.95</v>
      </c>
      <c r="C111" s="24">
        <v>20.427000000000099</v>
      </c>
      <c r="D111" s="35">
        <f>C111/'Exchange Rates'!$D$7</f>
        <v>18.076991150442566</v>
      </c>
      <c r="E111" s="35">
        <f t="shared" si="7"/>
        <v>38997.493008849749</v>
      </c>
      <c r="F111" s="33">
        <f t="shared" si="8"/>
        <v>44067.167100000217</v>
      </c>
      <c r="G111" s="35">
        <v>8467.94</v>
      </c>
      <c r="H111" s="28">
        <v>2157.3000000000002</v>
      </c>
      <c r="I111" s="37">
        <f t="shared" si="9"/>
        <v>3.9252491540351366</v>
      </c>
      <c r="J111" s="31">
        <f t="shared" si="10"/>
        <v>0.69689195721736397</v>
      </c>
      <c r="K111" s="48">
        <f t="shared" si="11"/>
        <v>-3.6053105015918572</v>
      </c>
    </row>
    <row r="112" spans="1:11" x14ac:dyDescent="0.25">
      <c r="A112" s="28" t="s">
        <v>267</v>
      </c>
      <c r="B112" s="36">
        <v>12.95</v>
      </c>
      <c r="C112" s="24">
        <v>20.735000000000099</v>
      </c>
      <c r="D112" s="35">
        <f>C112/'Exchange Rates'!$D$7</f>
        <v>18.349557522123984</v>
      </c>
      <c r="E112" s="35">
        <f t="shared" si="7"/>
        <v>40196.540707964799</v>
      </c>
      <c r="F112" s="33">
        <f t="shared" si="8"/>
        <v>45422.091000000211</v>
      </c>
      <c r="G112" s="35">
        <v>8595.93</v>
      </c>
      <c r="H112" s="28">
        <v>2190.6</v>
      </c>
      <c r="I112" s="37">
        <f t="shared" si="9"/>
        <v>3.9240071213366203</v>
      </c>
      <c r="J112" s="31">
        <f t="shared" si="10"/>
        <v>0.69698786707825322</v>
      </c>
      <c r="K112" s="48">
        <f t="shared" si="11"/>
        <v>-3.6762294141488816</v>
      </c>
    </row>
    <row r="113" spans="1:11" x14ac:dyDescent="0.25">
      <c r="A113" s="28" t="s">
        <v>264</v>
      </c>
      <c r="B113" s="36">
        <v>12.95</v>
      </c>
      <c r="C113" s="24">
        <v>21.043000000000099</v>
      </c>
      <c r="D113" s="35">
        <f>C113/'Exchange Rates'!$D$7</f>
        <v>18.622123893805398</v>
      </c>
      <c r="E113" s="35">
        <f t="shared" si="7"/>
        <v>41413.741327433825</v>
      </c>
      <c r="F113" s="33">
        <f t="shared" si="8"/>
        <v>46797.527700000224</v>
      </c>
      <c r="G113" s="35">
        <v>8723.92</v>
      </c>
      <c r="H113" s="28">
        <v>2223.9</v>
      </c>
      <c r="I113" s="37">
        <f t="shared" si="9"/>
        <v>3.922802284275372</v>
      </c>
      <c r="J113" s="31">
        <f t="shared" si="10"/>
        <v>0.6970809046891604</v>
      </c>
      <c r="K113" s="48">
        <f t="shared" si="11"/>
        <v>-3.7471482232108762</v>
      </c>
    </row>
    <row r="114" spans="1:11" x14ac:dyDescent="0.25">
      <c r="A114" s="28" t="s">
        <v>265</v>
      </c>
      <c r="B114" s="36">
        <v>12.95</v>
      </c>
      <c r="C114" s="24">
        <v>21.351000000000099</v>
      </c>
      <c r="D114" s="35">
        <f>C114/'Exchange Rates'!$D$7</f>
        <v>18.894690265486815</v>
      </c>
      <c r="E114" s="35">
        <f t="shared" si="7"/>
        <v>42649.094867256834</v>
      </c>
      <c r="F114" s="33">
        <f t="shared" si="8"/>
        <v>48193.477200000219</v>
      </c>
      <c r="G114" s="35">
        <v>8851.91</v>
      </c>
      <c r="H114" s="28">
        <v>2257.1999999999998</v>
      </c>
      <c r="I114" s="37">
        <f t="shared" si="9"/>
        <v>3.9216329966329968</v>
      </c>
      <c r="J114" s="31">
        <f t="shared" si="10"/>
        <v>0.69717119717119713</v>
      </c>
      <c r="K114" s="48">
        <f t="shared" si="11"/>
        <v>-3.818066933267152</v>
      </c>
    </row>
    <row r="115" spans="1:11" x14ac:dyDescent="0.25">
      <c r="A115" s="28" t="s">
        <v>266</v>
      </c>
      <c r="B115" s="36">
        <v>12.95</v>
      </c>
      <c r="C115" s="24">
        <v>21.659000000000098</v>
      </c>
      <c r="D115" s="35">
        <f>C115/'Exchange Rates'!$D$7</f>
        <v>19.167256637168229</v>
      </c>
      <c r="E115" s="35">
        <f t="shared" si="7"/>
        <v>43902.601327433833</v>
      </c>
      <c r="F115" s="33">
        <f t="shared" si="8"/>
        <v>49609.939500000226</v>
      </c>
      <c r="G115" s="35">
        <v>8979.9</v>
      </c>
      <c r="H115" s="28">
        <v>2290.5</v>
      </c>
      <c r="I115" s="37">
        <f t="shared" si="9"/>
        <v>3.9204977079240337</v>
      </c>
      <c r="J115" s="31">
        <f t="shared" si="10"/>
        <v>0.69725886425297035</v>
      </c>
      <c r="K115" s="48">
        <f t="shared" si="11"/>
        <v>-3.8889855485510791</v>
      </c>
    </row>
    <row r="116" spans="1:11" x14ac:dyDescent="0.25">
      <c r="A116" s="28" t="s">
        <v>267</v>
      </c>
      <c r="B116" s="36">
        <v>12.95</v>
      </c>
      <c r="C116" s="24">
        <v>21.967000000000098</v>
      </c>
      <c r="D116" s="35">
        <f>C116/'Exchange Rates'!$D$7</f>
        <v>19.439823008849647</v>
      </c>
      <c r="E116" s="35">
        <f t="shared" si="7"/>
        <v>45174.260707964815</v>
      </c>
      <c r="F116" s="33">
        <f t="shared" si="8"/>
        <v>51046.914600000229</v>
      </c>
      <c r="G116" s="35">
        <v>9107.89</v>
      </c>
      <c r="H116" s="28">
        <v>2323.8000000000002</v>
      </c>
      <c r="I116" s="37">
        <f t="shared" si="9"/>
        <v>3.9193949565367068</v>
      </c>
      <c r="J116" s="31">
        <f t="shared" si="10"/>
        <v>0.69734401880025432</v>
      </c>
      <c r="K116" s="48">
        <f t="shared" si="11"/>
        <v>-3.9599040730580644</v>
      </c>
    </row>
    <row r="117" spans="1:11" x14ac:dyDescent="0.25">
      <c r="A117" s="28" t="s">
        <v>264</v>
      </c>
      <c r="B117" s="36">
        <v>12.95</v>
      </c>
      <c r="C117" s="24">
        <v>22.275000000000102</v>
      </c>
      <c r="D117" s="35">
        <f>C117/'Exchange Rates'!$D$7</f>
        <v>19.712389380531064</v>
      </c>
      <c r="E117" s="35">
        <f t="shared" si="7"/>
        <v>46464.073008849773</v>
      </c>
      <c r="F117" s="33">
        <f t="shared" si="8"/>
        <v>52504.402500000237</v>
      </c>
      <c r="G117" s="35">
        <v>9235.8799999999992</v>
      </c>
      <c r="H117" s="28">
        <v>2357.1</v>
      </c>
      <c r="I117" s="37">
        <f t="shared" si="9"/>
        <v>3.9183233634550931</v>
      </c>
      <c r="J117" s="31">
        <f t="shared" si="10"/>
        <v>0.69742676730076503</v>
      </c>
      <c r="K117" s="48">
        <f t="shared" si="11"/>
        <v>-4.0308225105620439</v>
      </c>
    </row>
    <row r="118" spans="1:11" x14ac:dyDescent="0.25">
      <c r="A118" s="28" t="s">
        <v>265</v>
      </c>
      <c r="B118" s="36">
        <v>12.95</v>
      </c>
      <c r="C118" s="24">
        <v>22.583000000000101</v>
      </c>
      <c r="D118" s="35">
        <f>C118/'Exchange Rates'!$D$7</f>
        <v>19.984955752212482</v>
      </c>
      <c r="E118" s="35">
        <f t="shared" si="7"/>
        <v>47772.038230088721</v>
      </c>
      <c r="F118" s="33">
        <f t="shared" si="8"/>
        <v>53982.403200000248</v>
      </c>
      <c r="G118" s="35">
        <v>9363.8700000000008</v>
      </c>
      <c r="H118" s="28">
        <v>2390.4</v>
      </c>
      <c r="I118" s="37">
        <f t="shared" si="9"/>
        <v>3.9172816265060244</v>
      </c>
      <c r="J118" s="31">
        <f t="shared" si="10"/>
        <v>0.697507210308415</v>
      </c>
      <c r="K118" s="48">
        <f t="shared" si="11"/>
        <v>-4.101740864630619</v>
      </c>
    </row>
    <row r="119" spans="1:11" x14ac:dyDescent="0.25">
      <c r="A119" s="28" t="s">
        <v>266</v>
      </c>
      <c r="B119" s="36">
        <v>12.95</v>
      </c>
      <c r="C119" s="24">
        <v>22.891000000000101</v>
      </c>
      <c r="D119" s="35">
        <f>C119/'Exchange Rates'!$D$7</f>
        <v>20.257522123893896</v>
      </c>
      <c r="E119" s="35">
        <f t="shared" si="7"/>
        <v>49098.156371681631</v>
      </c>
      <c r="F119" s="33">
        <f t="shared" si="8"/>
        <v>55480.916700000242</v>
      </c>
      <c r="G119" s="35">
        <v>9491.86</v>
      </c>
      <c r="H119" s="28">
        <v>2423.6999999999998</v>
      </c>
      <c r="I119" s="37">
        <f t="shared" si="9"/>
        <v>3.9162685150802496</v>
      </c>
      <c r="J119" s="31">
        <f t="shared" si="10"/>
        <v>0.69758544285094604</v>
      </c>
      <c r="K119" s="48">
        <f t="shared" si="11"/>
        <v>-4.1726591386389629</v>
      </c>
    </row>
    <row r="120" spans="1:11" x14ac:dyDescent="0.25">
      <c r="A120" s="28" t="s">
        <v>267</v>
      </c>
      <c r="B120" s="36">
        <v>12.95</v>
      </c>
      <c r="C120" s="24">
        <v>23.199000000000101</v>
      </c>
      <c r="D120" s="35">
        <f>C120/'Exchange Rates'!$D$7</f>
        <v>20.530088495575313</v>
      </c>
      <c r="E120" s="35">
        <f t="shared" si="7"/>
        <v>50442.427433628545</v>
      </c>
      <c r="F120" s="33">
        <f t="shared" si="8"/>
        <v>56999.943000000247</v>
      </c>
      <c r="G120" s="35">
        <v>9619.85</v>
      </c>
      <c r="H120" s="28">
        <v>2457</v>
      </c>
      <c r="I120" s="37">
        <f t="shared" si="9"/>
        <v>3.9152828652828653</v>
      </c>
      <c r="J120" s="31">
        <f t="shared" si="10"/>
        <v>0.69766155480441194</v>
      </c>
      <c r="K120" s="48">
        <f t="shared" si="11"/>
        <v>-4.2435773357826312</v>
      </c>
    </row>
    <row r="121" spans="1:11" x14ac:dyDescent="0.25">
      <c r="A121" s="28" t="s">
        <v>264</v>
      </c>
      <c r="B121" s="36">
        <v>12.95</v>
      </c>
      <c r="C121" s="24">
        <v>23.507000000000101</v>
      </c>
      <c r="D121" s="35">
        <f>C121/'Exchange Rates'!$D$7</f>
        <v>20.802654867256727</v>
      </c>
      <c r="E121" s="35">
        <f t="shared" si="7"/>
        <v>51804.851415929428</v>
      </c>
      <c r="F121" s="33">
        <f t="shared" si="8"/>
        <v>58539.482100000256</v>
      </c>
      <c r="G121" s="35">
        <v>9747.84</v>
      </c>
      <c r="H121" s="28">
        <v>2490.3000000000002</v>
      </c>
      <c r="I121" s="37">
        <f t="shared" si="9"/>
        <v>3.9143235754728343</v>
      </c>
      <c r="J121" s="31">
        <f t="shared" si="10"/>
        <v>0.69773563123761884</v>
      </c>
      <c r="K121" s="48">
        <f t="shared" si="11"/>
        <v>-4.3144954590893398</v>
      </c>
    </row>
    <row r="122" spans="1:11" x14ac:dyDescent="0.25">
      <c r="A122" s="28" t="s">
        <v>265</v>
      </c>
      <c r="B122" s="36">
        <v>12.95</v>
      </c>
      <c r="C122" s="24">
        <v>23.815000000000101</v>
      </c>
      <c r="D122" s="35">
        <f>C122/'Exchange Rates'!$D$7</f>
        <v>21.075221238938145</v>
      </c>
      <c r="E122" s="35">
        <f t="shared" si="7"/>
        <v>53185.428318584301</v>
      </c>
      <c r="F122" s="33">
        <f t="shared" si="8"/>
        <v>60099.534000000254</v>
      </c>
      <c r="G122" s="35">
        <v>9875.83</v>
      </c>
      <c r="H122" s="28">
        <v>2523.6</v>
      </c>
      <c r="I122" s="37">
        <f t="shared" si="9"/>
        <v>3.9133896021556507</v>
      </c>
      <c r="J122" s="31">
        <f t="shared" si="10"/>
        <v>0.69780775272929341</v>
      </c>
      <c r="K122" s="48">
        <f t="shared" si="11"/>
        <v>-4.3854135114298547</v>
      </c>
    </row>
    <row r="123" spans="1:11" x14ac:dyDescent="0.25">
      <c r="A123" s="28" t="s">
        <v>266</v>
      </c>
      <c r="B123" s="36">
        <v>12.95</v>
      </c>
      <c r="C123" s="24">
        <v>24.123000000000101</v>
      </c>
      <c r="D123" s="35">
        <f>C123/'Exchange Rates'!$D$7</f>
        <v>21.347787610619559</v>
      </c>
      <c r="E123" s="35">
        <f t="shared" si="7"/>
        <v>54584.158141593151</v>
      </c>
      <c r="F123" s="33">
        <f t="shared" si="8"/>
        <v>61680.098700000257</v>
      </c>
      <c r="G123" s="35">
        <v>10003.82</v>
      </c>
      <c r="H123" s="28">
        <v>2556.9</v>
      </c>
      <c r="I123" s="37">
        <f t="shared" si="9"/>
        <v>3.912479956196957</v>
      </c>
      <c r="J123" s="31">
        <f t="shared" si="10"/>
        <v>0.6978779956604666</v>
      </c>
      <c r="K123" s="48">
        <f t="shared" si="11"/>
        <v>-4.4563314955280235</v>
      </c>
    </row>
    <row r="124" spans="1:11" x14ac:dyDescent="0.25">
      <c r="A124" s="28" t="s">
        <v>267</v>
      </c>
      <c r="B124" s="36">
        <v>12.95</v>
      </c>
      <c r="C124" s="24">
        <v>24.4310000000001</v>
      </c>
      <c r="D124" s="35">
        <f>C124/'Exchange Rates'!$D$7</f>
        <v>21.620353982300976</v>
      </c>
      <c r="E124" s="35">
        <f t="shared" si="7"/>
        <v>56001.040884955983</v>
      </c>
      <c r="F124" s="33">
        <f t="shared" si="8"/>
        <v>63281.176200000256</v>
      </c>
      <c r="G124" s="35">
        <v>10131.81</v>
      </c>
      <c r="H124" s="28">
        <v>2590.1999999999998</v>
      </c>
      <c r="I124" s="37">
        <f t="shared" si="9"/>
        <v>3.9115936993282374</v>
      </c>
      <c r="J124" s="31">
        <f t="shared" si="10"/>
        <v>0.69794643248430599</v>
      </c>
      <c r="K124" s="48">
        <f t="shared" si="11"/>
        <v>-4.5272494139700594</v>
      </c>
    </row>
    <row r="125" spans="1:11" x14ac:dyDescent="0.25">
      <c r="A125" s="28" t="s">
        <v>264</v>
      </c>
      <c r="B125" s="36">
        <v>12.95</v>
      </c>
      <c r="C125" s="24">
        <v>24.7390000000001</v>
      </c>
      <c r="D125" s="35">
        <f>C125/'Exchange Rates'!$D$7</f>
        <v>21.89292035398239</v>
      </c>
      <c r="E125" s="35">
        <f t="shared" si="7"/>
        <v>57436.076548672798</v>
      </c>
      <c r="F125" s="33">
        <f t="shared" si="8"/>
        <v>64902.76650000026</v>
      </c>
      <c r="G125" s="35">
        <v>10259.799999999999</v>
      </c>
      <c r="H125" s="28">
        <v>2623.5</v>
      </c>
      <c r="I125" s="37">
        <f t="shared" si="9"/>
        <v>3.9107299409186198</v>
      </c>
      <c r="J125" s="31">
        <f t="shared" si="10"/>
        <v>0.69801313197539616</v>
      </c>
      <c r="K125" s="48">
        <f t="shared" si="11"/>
        <v>-4.598167269213123</v>
      </c>
    </row>
    <row r="126" spans="1:11" x14ac:dyDescent="0.25">
      <c r="A126" s="28" t="s">
        <v>265</v>
      </c>
      <c r="B126" s="36">
        <v>12.95</v>
      </c>
      <c r="C126" s="24">
        <v>25.0470000000001</v>
      </c>
      <c r="D126" s="35">
        <f>C126/'Exchange Rates'!$D$7</f>
        <v>22.165486725663808</v>
      </c>
      <c r="E126" s="35">
        <f t="shared" si="7"/>
        <v>58889.265132743611</v>
      </c>
      <c r="F126" s="33">
        <f t="shared" si="8"/>
        <v>66544.869600000267</v>
      </c>
      <c r="G126" s="35">
        <v>10387.790000000001</v>
      </c>
      <c r="H126" s="28">
        <v>2656.8</v>
      </c>
      <c r="I126" s="37">
        <f t="shared" si="9"/>
        <v>3.909887834989461</v>
      </c>
      <c r="J126" s="31">
        <f t="shared" si="10"/>
        <v>0.69807815946027318</v>
      </c>
      <c r="K126" s="48">
        <f t="shared" si="11"/>
        <v>-4.6690850635932764</v>
      </c>
    </row>
    <row r="127" spans="1:11" x14ac:dyDescent="0.25">
      <c r="A127" s="28" t="s">
        <v>266</v>
      </c>
      <c r="B127" s="36">
        <v>12.95</v>
      </c>
      <c r="C127" s="24">
        <v>25.3550000000001</v>
      </c>
      <c r="D127" s="35">
        <f>C127/'Exchange Rates'!$D$7</f>
        <v>22.438053097345222</v>
      </c>
      <c r="E127" s="35">
        <f t="shared" si="7"/>
        <v>60360.606637168377</v>
      </c>
      <c r="F127" s="33">
        <f t="shared" si="8"/>
        <v>68207.485500000272</v>
      </c>
      <c r="G127" s="35">
        <v>10515.78</v>
      </c>
      <c r="H127" s="28">
        <v>2690.1</v>
      </c>
      <c r="I127" s="37">
        <f t="shared" si="9"/>
        <v>3.9090665774506528</v>
      </c>
      <c r="J127" s="31">
        <f t="shared" si="10"/>
        <v>0.69814157703083768</v>
      </c>
      <c r="K127" s="48">
        <f t="shared" si="11"/>
        <v>-4.7400027993328484</v>
      </c>
    </row>
    <row r="128" spans="1:11" x14ac:dyDescent="0.25">
      <c r="A128" s="28" t="s">
        <v>267</v>
      </c>
      <c r="B128" s="36">
        <v>12.95</v>
      </c>
      <c r="C128" s="24">
        <v>25.6630000000001</v>
      </c>
      <c r="D128" s="35">
        <f>C128/'Exchange Rates'!$D$7</f>
        <v>22.710619469026639</v>
      </c>
      <c r="E128" s="35">
        <f t="shared" si="7"/>
        <v>61850.101061947149</v>
      </c>
      <c r="F128" s="33">
        <f t="shared" si="8"/>
        <v>69890.614200000273</v>
      </c>
      <c r="G128" s="35">
        <v>10643.77</v>
      </c>
      <c r="H128" s="28">
        <v>2723.4</v>
      </c>
      <c r="I128" s="37">
        <f t="shared" si="9"/>
        <v>3.9082654035396929</v>
      </c>
      <c r="J128" s="31">
        <f t="shared" si="10"/>
        <v>0.69820344374210863</v>
      </c>
      <c r="K128" s="48">
        <f t="shared" si="11"/>
        <v>-4.8109204785472768</v>
      </c>
    </row>
    <row r="129" spans="1:11" x14ac:dyDescent="0.25">
      <c r="A129" s="28" t="s">
        <v>264</v>
      </c>
      <c r="B129" s="36">
        <v>12.95</v>
      </c>
      <c r="C129" s="24">
        <v>25.9710000000001</v>
      </c>
      <c r="D129" s="35">
        <f>C129/'Exchange Rates'!$D$7</f>
        <v>22.983185840708053</v>
      </c>
      <c r="E129" s="35">
        <f t="shared" si="7"/>
        <v>63357.748407079889</v>
      </c>
      <c r="F129" s="33">
        <f t="shared" si="8"/>
        <v>71594.255700000271</v>
      </c>
      <c r="G129" s="35">
        <v>10771.76</v>
      </c>
      <c r="H129" s="28">
        <v>2756.7</v>
      </c>
      <c r="I129" s="37">
        <f t="shared" si="9"/>
        <v>3.9074835854463674</v>
      </c>
      <c r="J129" s="31">
        <f t="shared" si="10"/>
        <v>0.69826381579564722</v>
      </c>
      <c r="K129" s="48">
        <f t="shared" si="11"/>
        <v>-4.8818381032514537</v>
      </c>
    </row>
    <row r="130" spans="1:11" x14ac:dyDescent="0.25">
      <c r="A130" s="28" t="s">
        <v>265</v>
      </c>
      <c r="B130" s="36">
        <v>12.95</v>
      </c>
      <c r="C130" s="24">
        <v>26.279000000000099</v>
      </c>
      <c r="D130" s="35">
        <f>C130/'Exchange Rates'!$D$7</f>
        <v>23.255752212389471</v>
      </c>
      <c r="E130" s="35">
        <f t="shared" si="7"/>
        <v>64883.54867256662</v>
      </c>
      <c r="F130" s="33">
        <f t="shared" si="8"/>
        <v>73318.41000000028</v>
      </c>
      <c r="G130" s="35">
        <v>10899.75</v>
      </c>
      <c r="H130" s="28">
        <v>2790</v>
      </c>
      <c r="I130" s="37">
        <f t="shared" si="9"/>
        <v>3.9067204301075269</v>
      </c>
      <c r="J130" s="31">
        <f t="shared" si="10"/>
        <v>0.69832274670984351</v>
      </c>
      <c r="K130" s="48">
        <f t="shared" si="11"/>
        <v>-4.9527556753656388</v>
      </c>
    </row>
    <row r="131" spans="1:11" x14ac:dyDescent="0.25">
      <c r="A131" s="28" t="s">
        <v>266</v>
      </c>
      <c r="B131" s="36">
        <v>12.95</v>
      </c>
      <c r="C131" s="24">
        <v>26.587000000000099</v>
      </c>
      <c r="D131" s="35">
        <f>C131/'Exchange Rates'!$D$7</f>
        <v>23.528318584070888</v>
      </c>
      <c r="E131" s="35">
        <f t="shared" si="7"/>
        <v>66427.50185840734</v>
      </c>
      <c r="F131" s="33">
        <f t="shared" si="8"/>
        <v>75063.077100000286</v>
      </c>
      <c r="G131" s="35">
        <v>11027.74</v>
      </c>
      <c r="H131" s="28">
        <v>2823.3</v>
      </c>
      <c r="I131" s="37">
        <f t="shared" si="9"/>
        <v>3.9059752771579355</v>
      </c>
      <c r="J131" s="31">
        <f t="shared" si="10"/>
        <v>0.69838028747815173</v>
      </c>
      <c r="K131" s="48">
        <f t="shared" ref="K131:K139" si="12">(I131-D131)/I131</f>
        <v>-5.0236731967209369</v>
      </c>
    </row>
    <row r="132" spans="1:11" x14ac:dyDescent="0.25">
      <c r="A132" s="28" t="s">
        <v>267</v>
      </c>
      <c r="B132" s="36">
        <v>12.95</v>
      </c>
      <c r="C132" s="24">
        <v>26.895000000000099</v>
      </c>
      <c r="D132" s="35">
        <f>C132/'Exchange Rates'!$D$7</f>
        <v>23.800884955752302</v>
      </c>
      <c r="E132" s="35">
        <f t="shared" ref="E132:E139" si="13">D132*H132</f>
        <v>67989.607964602023</v>
      </c>
      <c r="F132" s="33">
        <f t="shared" ref="F132:F139" si="14">C132*H132</f>
        <v>76828.257000000274</v>
      </c>
      <c r="G132" s="35">
        <v>11155.73</v>
      </c>
      <c r="H132" s="28">
        <v>2856.6</v>
      </c>
      <c r="I132" s="37">
        <f t="shared" ref="I132:I139" si="15">+G132/H132</f>
        <v>3.9052474970244346</v>
      </c>
      <c r="J132" s="31">
        <f t="shared" ref="J132:J139" si="16">(B132-I132)/B132</f>
        <v>0.6984364867162598</v>
      </c>
      <c r="K132" s="48">
        <f t="shared" si="12"/>
        <v>-5.0945906690644209</v>
      </c>
    </row>
    <row r="133" spans="1:11" x14ac:dyDescent="0.25">
      <c r="A133" s="28" t="s">
        <v>264</v>
      </c>
      <c r="B133" s="36">
        <v>12.95</v>
      </c>
      <c r="C133" s="24">
        <v>27.203000000000099</v>
      </c>
      <c r="D133" s="35">
        <f>C133/'Exchange Rates'!$D$7</f>
        <v>24.07345132743372</v>
      </c>
      <c r="E133" s="35">
        <f t="shared" si="13"/>
        <v>69569.866991150702</v>
      </c>
      <c r="F133" s="33">
        <f t="shared" si="14"/>
        <v>78613.949700000288</v>
      </c>
      <c r="G133" s="35">
        <v>11283.72</v>
      </c>
      <c r="H133" s="28">
        <v>2889.9</v>
      </c>
      <c r="I133" s="37">
        <f t="shared" si="15"/>
        <v>3.9045364891518735</v>
      </c>
      <c r="J133" s="31">
        <f t="shared" si="16"/>
        <v>0.69849139079908318</v>
      </c>
      <c r="K133" s="48">
        <f t="shared" si="12"/>
        <v>-5.1655080940639007</v>
      </c>
    </row>
    <row r="134" spans="1:11" x14ac:dyDescent="0.25">
      <c r="A134" s="28" t="s">
        <v>265</v>
      </c>
      <c r="B134" s="36">
        <v>12.95</v>
      </c>
      <c r="C134" s="24">
        <v>27.511000000000099</v>
      </c>
      <c r="D134" s="35">
        <f>C134/'Exchange Rates'!$D$7</f>
        <v>24.346017699115134</v>
      </c>
      <c r="E134" s="35">
        <f t="shared" si="13"/>
        <v>71168.27893805335</v>
      </c>
      <c r="F134" s="33">
        <f t="shared" si="14"/>
        <v>80420.155200000285</v>
      </c>
      <c r="G134" s="35">
        <v>11411.71</v>
      </c>
      <c r="H134" s="28">
        <v>2923.2</v>
      </c>
      <c r="I134" s="37">
        <f t="shared" si="15"/>
        <v>3.9038416803503009</v>
      </c>
      <c r="J134" s="31">
        <f t="shared" si="16"/>
        <v>0.69854504398839379</v>
      </c>
      <c r="K134" s="48">
        <f t="shared" si="12"/>
        <v>-5.2364254733123579</v>
      </c>
    </row>
    <row r="135" spans="1:11" x14ac:dyDescent="0.25">
      <c r="A135" s="28" t="s">
        <v>266</v>
      </c>
      <c r="B135" s="36">
        <v>12.95</v>
      </c>
      <c r="C135" s="24">
        <v>27.819000000000099</v>
      </c>
      <c r="D135" s="35">
        <f>C135/'Exchange Rates'!$D$7</f>
        <v>24.618584070796551</v>
      </c>
      <c r="E135" s="35">
        <f t="shared" si="13"/>
        <v>72784.843805309996</v>
      </c>
      <c r="F135" s="33">
        <f t="shared" si="14"/>
        <v>82246.873500000293</v>
      </c>
      <c r="G135" s="35">
        <v>11539.7</v>
      </c>
      <c r="H135" s="28">
        <v>2956.5</v>
      </c>
      <c r="I135" s="37">
        <f t="shared" si="15"/>
        <v>3.9031625232538478</v>
      </c>
      <c r="J135" s="31">
        <f t="shared" si="16"/>
        <v>0.69859748855182646</v>
      </c>
      <c r="K135" s="48">
        <f t="shared" si="12"/>
        <v>-5.3073428083321055</v>
      </c>
    </row>
    <row r="136" spans="1:11" x14ac:dyDescent="0.25">
      <c r="A136" s="28" t="s">
        <v>267</v>
      </c>
      <c r="B136" s="36">
        <v>12.95</v>
      </c>
      <c r="C136" s="24">
        <v>28.127000000000098</v>
      </c>
      <c r="D136" s="35">
        <f>C136/'Exchange Rates'!$D$7</f>
        <v>24.891150442477965</v>
      </c>
      <c r="E136" s="35">
        <f t="shared" si="13"/>
        <v>74419.561592920625</v>
      </c>
      <c r="F136" s="33">
        <f t="shared" si="14"/>
        <v>84094.104600000297</v>
      </c>
      <c r="G136" s="35">
        <v>11667.69</v>
      </c>
      <c r="H136" s="28">
        <v>2989.8</v>
      </c>
      <c r="I136" s="37">
        <f t="shared" si="15"/>
        <v>3.9024984948826007</v>
      </c>
      <c r="J136" s="31">
        <f t="shared" si="16"/>
        <v>0.69864876487393046</v>
      </c>
      <c r="K136" s="48">
        <f t="shared" si="12"/>
        <v>-5.3782601005786601</v>
      </c>
    </row>
    <row r="137" spans="1:11" x14ac:dyDescent="0.25">
      <c r="A137" s="28" t="s">
        <v>264</v>
      </c>
      <c r="B137" s="36">
        <v>12.95</v>
      </c>
      <c r="C137" s="24">
        <v>28.435000000000102</v>
      </c>
      <c r="D137" s="35">
        <f>C137/'Exchange Rates'!$D$7</f>
        <v>25.163716814159386</v>
      </c>
      <c r="E137" s="35">
        <f t="shared" si="13"/>
        <v>76072.432300885237</v>
      </c>
      <c r="F137" s="33">
        <f t="shared" si="14"/>
        <v>85961.848500000298</v>
      </c>
      <c r="G137" s="35">
        <v>11795.68</v>
      </c>
      <c r="H137" s="28">
        <v>3023.1</v>
      </c>
      <c r="I137" s="37">
        <f t="shared" si="15"/>
        <v>3.9018490952995273</v>
      </c>
      <c r="J137" s="31">
        <f t="shared" si="16"/>
        <v>0.69869891155988206</v>
      </c>
      <c r="K137" s="48">
        <f t="shared" si="12"/>
        <v>-5.4491773514443622</v>
      </c>
    </row>
    <row r="138" spans="1:11" x14ac:dyDescent="0.25">
      <c r="A138" s="28" t="s">
        <v>265</v>
      </c>
      <c r="B138" s="36">
        <v>12.95</v>
      </c>
      <c r="C138" s="24">
        <v>28.743000000000102</v>
      </c>
      <c r="D138" s="35">
        <f>C138/'Exchange Rates'!$D$7</f>
        <v>25.4362831858408</v>
      </c>
      <c r="E138" s="35">
        <f t="shared" si="13"/>
        <v>77743.455929203818</v>
      </c>
      <c r="F138" s="33">
        <f t="shared" si="14"/>
        <v>87850.105200000311</v>
      </c>
      <c r="G138" s="35">
        <v>11923.67</v>
      </c>
      <c r="H138" s="28">
        <v>3056.4</v>
      </c>
      <c r="I138" s="37">
        <f t="shared" si="15"/>
        <v>3.9012138463551889</v>
      </c>
      <c r="J138" s="31">
        <f t="shared" si="16"/>
        <v>0.6987479655324178</v>
      </c>
      <c r="K138" s="48">
        <f t="shared" si="12"/>
        <v>-5.5200945622617716</v>
      </c>
    </row>
    <row r="139" spans="1:11" x14ac:dyDescent="0.25">
      <c r="A139" s="28" t="s">
        <v>266</v>
      </c>
      <c r="B139" s="36">
        <v>12.95</v>
      </c>
      <c r="C139" s="24">
        <v>29.051000000000101</v>
      </c>
      <c r="D139" s="35">
        <f>C139/'Exchange Rates'!$D$7</f>
        <v>25.708849557522218</v>
      </c>
      <c r="E139" s="35">
        <f t="shared" si="13"/>
        <v>79432.632477876396</v>
      </c>
      <c r="F139" s="33">
        <f t="shared" si="14"/>
        <v>89758.874700000306</v>
      </c>
      <c r="G139" s="35">
        <v>12051.66</v>
      </c>
      <c r="H139" s="28">
        <v>3089.7</v>
      </c>
      <c r="I139" s="37">
        <f t="shared" si="15"/>
        <v>3.9005922905136421</v>
      </c>
      <c r="J139" s="31">
        <f t="shared" si="16"/>
        <v>0.69879596212249862</v>
      </c>
      <c r="K139" s="48">
        <f t="shared" si="12"/>
        <v>-5.591011734306842</v>
      </c>
    </row>
    <row r="140" spans="1:11" x14ac:dyDescent="0.25">
      <c r="F140" s="33"/>
    </row>
    <row r="141" spans="1:11" x14ac:dyDescent="0.25">
      <c r="F141" s="33"/>
    </row>
    <row r="142" spans="1:11" x14ac:dyDescent="0.25">
      <c r="F142" s="33"/>
    </row>
    <row r="143" spans="1:11" x14ac:dyDescent="0.25">
      <c r="F143" s="33"/>
    </row>
    <row r="144" spans="1:11" x14ac:dyDescent="0.25">
      <c r="F144" s="33"/>
    </row>
    <row r="145" spans="6:6" x14ac:dyDescent="0.25">
      <c r="F145" s="33"/>
    </row>
    <row r="146" spans="6:6" x14ac:dyDescent="0.25">
      <c r="F146" s="33"/>
    </row>
    <row r="147" spans="6:6" x14ac:dyDescent="0.25">
      <c r="F147" s="33"/>
    </row>
    <row r="148" spans="6:6" x14ac:dyDescent="0.25">
      <c r="F148" s="33"/>
    </row>
    <row r="149" spans="6:6" x14ac:dyDescent="0.25">
      <c r="F149" s="33"/>
    </row>
    <row r="150" spans="6:6" x14ac:dyDescent="0.25">
      <c r="F150" s="33"/>
    </row>
    <row r="151" spans="6:6" x14ac:dyDescent="0.25">
      <c r="F151" s="33"/>
    </row>
    <row r="152" spans="6:6" x14ac:dyDescent="0.25">
      <c r="F152" s="33"/>
    </row>
    <row r="153" spans="6:6" x14ac:dyDescent="0.25">
      <c r="F153" s="33"/>
    </row>
    <row r="154" spans="6:6" x14ac:dyDescent="0.25">
      <c r="F154" s="33"/>
    </row>
    <row r="155" spans="6:6" x14ac:dyDescent="0.25">
      <c r="F155" s="33"/>
    </row>
    <row r="156" spans="6:6" x14ac:dyDescent="0.25">
      <c r="F156" s="33"/>
    </row>
    <row r="157" spans="6:6" x14ac:dyDescent="0.25">
      <c r="F157" s="33"/>
    </row>
    <row r="158" spans="6:6" x14ac:dyDescent="0.25">
      <c r="F158" s="33"/>
    </row>
    <row r="159" spans="6:6" x14ac:dyDescent="0.25">
      <c r="F159" s="33"/>
    </row>
    <row r="160" spans="6:6" x14ac:dyDescent="0.25">
      <c r="F160" s="33"/>
    </row>
    <row r="161" spans="6:6" x14ac:dyDescent="0.25">
      <c r="F161" s="33"/>
    </row>
    <row r="162" spans="6:6" x14ac:dyDescent="0.25">
      <c r="F162" s="33"/>
    </row>
    <row r="163" spans="6:6" x14ac:dyDescent="0.25">
      <c r="F163" s="33"/>
    </row>
    <row r="164" spans="6:6" x14ac:dyDescent="0.25">
      <c r="F164" s="33"/>
    </row>
    <row r="165" spans="6:6" x14ac:dyDescent="0.25">
      <c r="F165" s="33"/>
    </row>
    <row r="166" spans="6:6" x14ac:dyDescent="0.25">
      <c r="F166" s="33"/>
    </row>
    <row r="167" spans="6:6" x14ac:dyDescent="0.25">
      <c r="F167" s="33"/>
    </row>
    <row r="168" spans="6:6" x14ac:dyDescent="0.25">
      <c r="F168" s="33"/>
    </row>
    <row r="169" spans="6:6" x14ac:dyDescent="0.25">
      <c r="F169" s="33"/>
    </row>
    <row r="170" spans="6:6" x14ac:dyDescent="0.25">
      <c r="F170" s="33"/>
    </row>
    <row r="171" spans="6:6" x14ac:dyDescent="0.25">
      <c r="F171" s="33"/>
    </row>
    <row r="172" spans="6:6" x14ac:dyDescent="0.25">
      <c r="F172" s="33"/>
    </row>
    <row r="173" spans="6:6" x14ac:dyDescent="0.25">
      <c r="F173" s="33"/>
    </row>
    <row r="174" spans="6:6" x14ac:dyDescent="0.25">
      <c r="F174" s="33"/>
    </row>
    <row r="175" spans="6:6" x14ac:dyDescent="0.25">
      <c r="F175" s="33"/>
    </row>
    <row r="176" spans="6:6" x14ac:dyDescent="0.25">
      <c r="F176" s="33"/>
    </row>
    <row r="177" spans="6:6" x14ac:dyDescent="0.25">
      <c r="F177" s="33"/>
    </row>
    <row r="178" spans="6:6" x14ac:dyDescent="0.25">
      <c r="F178" s="33"/>
    </row>
    <row r="179" spans="6:6" x14ac:dyDescent="0.25">
      <c r="F179" s="33"/>
    </row>
    <row r="180" spans="6:6" x14ac:dyDescent="0.25">
      <c r="F180" s="33"/>
    </row>
    <row r="181" spans="6:6" x14ac:dyDescent="0.25">
      <c r="F181" s="33"/>
    </row>
    <row r="182" spans="6:6" x14ac:dyDescent="0.25">
      <c r="F182" s="33"/>
    </row>
    <row r="183" spans="6:6" x14ac:dyDescent="0.25">
      <c r="F183" s="33"/>
    </row>
    <row r="184" spans="6:6" x14ac:dyDescent="0.25">
      <c r="F184" s="33"/>
    </row>
    <row r="185" spans="6:6" x14ac:dyDescent="0.25">
      <c r="F185" s="33"/>
    </row>
    <row r="186" spans="6:6" x14ac:dyDescent="0.25">
      <c r="F186" s="33"/>
    </row>
    <row r="187" spans="6:6" x14ac:dyDescent="0.25">
      <c r="F187" s="33"/>
    </row>
    <row r="188" spans="6:6" x14ac:dyDescent="0.25">
      <c r="F188" s="33"/>
    </row>
    <row r="189" spans="6:6" x14ac:dyDescent="0.25">
      <c r="F189" s="33"/>
    </row>
    <row r="190" spans="6:6" x14ac:dyDescent="0.25">
      <c r="F190" s="33"/>
    </row>
    <row r="191" spans="6:6" x14ac:dyDescent="0.25">
      <c r="F191" s="33"/>
    </row>
    <row r="192" spans="6:6" x14ac:dyDescent="0.25">
      <c r="F192" s="33"/>
    </row>
    <row r="193" spans="6:6" x14ac:dyDescent="0.25">
      <c r="F193" s="33"/>
    </row>
    <row r="194" spans="6:6" x14ac:dyDescent="0.25">
      <c r="F194" s="33"/>
    </row>
    <row r="195" spans="6:6" x14ac:dyDescent="0.25">
      <c r="F195" s="33"/>
    </row>
    <row r="196" spans="6:6" x14ac:dyDescent="0.25">
      <c r="F196" s="33"/>
    </row>
    <row r="197" spans="6:6" x14ac:dyDescent="0.25">
      <c r="F197" s="33"/>
    </row>
    <row r="198" spans="6:6" x14ac:dyDescent="0.25">
      <c r="F198" s="33"/>
    </row>
    <row r="199" spans="6:6" x14ac:dyDescent="0.25">
      <c r="F199" s="33"/>
    </row>
    <row r="200" spans="6:6" x14ac:dyDescent="0.25">
      <c r="F200" s="33"/>
    </row>
    <row r="201" spans="6:6" x14ac:dyDescent="0.25">
      <c r="F201" s="33"/>
    </row>
    <row r="202" spans="6:6" x14ac:dyDescent="0.25">
      <c r="F202" s="33"/>
    </row>
    <row r="203" spans="6:6" x14ac:dyDescent="0.25">
      <c r="F203" s="33"/>
    </row>
    <row r="204" spans="6:6" x14ac:dyDescent="0.25">
      <c r="F204" s="33"/>
    </row>
    <row r="205" spans="6:6" x14ac:dyDescent="0.25">
      <c r="F205" s="33"/>
    </row>
    <row r="206" spans="6:6" x14ac:dyDescent="0.25">
      <c r="F206" s="33"/>
    </row>
    <row r="207" spans="6:6" x14ac:dyDescent="0.25">
      <c r="F207" s="33"/>
    </row>
    <row r="208" spans="6:6" x14ac:dyDescent="0.25">
      <c r="F208" s="33"/>
    </row>
    <row r="209" spans="6:6" x14ac:dyDescent="0.25">
      <c r="F209" s="33"/>
    </row>
    <row r="210" spans="6:6" x14ac:dyDescent="0.25">
      <c r="F210" s="33"/>
    </row>
    <row r="211" spans="6:6" x14ac:dyDescent="0.25">
      <c r="F211" s="33"/>
    </row>
    <row r="212" spans="6:6" x14ac:dyDescent="0.25">
      <c r="F212" s="33"/>
    </row>
    <row r="213" spans="6:6" x14ac:dyDescent="0.25">
      <c r="F213" s="33"/>
    </row>
    <row r="214" spans="6:6" x14ac:dyDescent="0.25">
      <c r="F214" s="33"/>
    </row>
    <row r="215" spans="6:6" x14ac:dyDescent="0.25">
      <c r="F215" s="33"/>
    </row>
    <row r="216" spans="6:6" x14ac:dyDescent="0.25">
      <c r="F216" s="33"/>
    </row>
    <row r="217" spans="6:6" x14ac:dyDescent="0.25">
      <c r="F217" s="33"/>
    </row>
    <row r="218" spans="6:6" x14ac:dyDescent="0.25">
      <c r="F218" s="33"/>
    </row>
    <row r="219" spans="6:6" x14ac:dyDescent="0.25">
      <c r="F219" s="33"/>
    </row>
    <row r="220" spans="6:6" x14ac:dyDescent="0.25">
      <c r="F220" s="33"/>
    </row>
    <row r="221" spans="6:6" x14ac:dyDescent="0.25">
      <c r="F221" s="33"/>
    </row>
    <row r="222" spans="6:6" x14ac:dyDescent="0.25">
      <c r="F222" s="33"/>
    </row>
    <row r="223" spans="6:6" x14ac:dyDescent="0.25">
      <c r="F223" s="33"/>
    </row>
    <row r="224" spans="6:6" x14ac:dyDescent="0.25">
      <c r="F224" s="33"/>
    </row>
    <row r="225" spans="6:6" x14ac:dyDescent="0.25">
      <c r="F225" s="33"/>
    </row>
    <row r="226" spans="6:6" x14ac:dyDescent="0.25">
      <c r="F226" s="33"/>
    </row>
    <row r="227" spans="6:6" x14ac:dyDescent="0.25">
      <c r="F227" s="33"/>
    </row>
    <row r="228" spans="6:6" x14ac:dyDescent="0.25">
      <c r="F228" s="33"/>
    </row>
    <row r="229" spans="6:6" x14ac:dyDescent="0.25">
      <c r="F229" s="33"/>
    </row>
    <row r="230" spans="6:6" x14ac:dyDescent="0.25">
      <c r="F230" s="33"/>
    </row>
    <row r="231" spans="6:6" x14ac:dyDescent="0.25">
      <c r="F231" s="33"/>
    </row>
    <row r="232" spans="6:6" x14ac:dyDescent="0.25">
      <c r="F232" s="33"/>
    </row>
    <row r="233" spans="6:6" x14ac:dyDescent="0.25">
      <c r="F233" s="33"/>
    </row>
    <row r="234" spans="6:6" x14ac:dyDescent="0.25">
      <c r="F234" s="33"/>
    </row>
    <row r="235" spans="6:6" x14ac:dyDescent="0.25">
      <c r="F235" s="33"/>
    </row>
    <row r="236" spans="6:6" x14ac:dyDescent="0.25">
      <c r="F236" s="33"/>
    </row>
    <row r="237" spans="6:6" x14ac:dyDescent="0.25">
      <c r="F237" s="33"/>
    </row>
    <row r="238" spans="6:6" x14ac:dyDescent="0.25">
      <c r="F238" s="33"/>
    </row>
    <row r="239" spans="6:6" x14ac:dyDescent="0.25">
      <c r="F239" s="33"/>
    </row>
    <row r="240" spans="6:6" x14ac:dyDescent="0.25">
      <c r="F240" s="33"/>
    </row>
    <row r="241" spans="6:6" x14ac:dyDescent="0.25">
      <c r="F241" s="33"/>
    </row>
    <row r="242" spans="6:6" x14ac:dyDescent="0.25">
      <c r="F242" s="33"/>
    </row>
    <row r="243" spans="6:6" x14ac:dyDescent="0.25">
      <c r="F243" s="33"/>
    </row>
    <row r="244" spans="6:6" x14ac:dyDescent="0.25">
      <c r="F244" s="33"/>
    </row>
    <row r="245" spans="6:6" x14ac:dyDescent="0.25">
      <c r="F245" s="33"/>
    </row>
    <row r="246" spans="6:6" x14ac:dyDescent="0.25">
      <c r="F246" s="33"/>
    </row>
    <row r="247" spans="6:6" x14ac:dyDescent="0.25">
      <c r="F247" s="33"/>
    </row>
    <row r="248" spans="6:6" x14ac:dyDescent="0.25">
      <c r="F248" s="33"/>
    </row>
    <row r="249" spans="6:6" x14ac:dyDescent="0.25">
      <c r="F249" s="33"/>
    </row>
    <row r="250" spans="6:6" x14ac:dyDescent="0.25">
      <c r="F250" s="33"/>
    </row>
    <row r="251" spans="6:6" x14ac:dyDescent="0.25">
      <c r="F251" s="33"/>
    </row>
    <row r="252" spans="6:6" x14ac:dyDescent="0.25">
      <c r="F252" s="33"/>
    </row>
    <row r="253" spans="6:6" x14ac:dyDescent="0.25">
      <c r="F253" s="33"/>
    </row>
    <row r="254" spans="6:6" x14ac:dyDescent="0.25">
      <c r="F254" s="33"/>
    </row>
    <row r="255" spans="6:6" x14ac:dyDescent="0.25">
      <c r="F255" s="33"/>
    </row>
    <row r="256" spans="6:6" x14ac:dyDescent="0.25">
      <c r="F256" s="33"/>
    </row>
  </sheetData>
  <phoneticPr fontId="0" type="noConversion"/>
  <pageMargins left="0.75" right="0.75" top="1" bottom="1" header="0.5" footer="0.5"/>
  <pageSetup scale="59" fitToHeight="0" orientation="landscape" horizontalDpi="360" verticalDpi="360" r:id="rId1"/>
  <headerFooter alignWithMargins="0">
    <oddFooter>&amp;L&amp;B Confidential&amp;B&amp;C&amp;D&amp;RPage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F8F9-9F6B-40CE-BFB4-0EF990E64598}">
  <dimension ref="A1:C6"/>
  <sheetViews>
    <sheetView workbookViewId="0">
      <selection activeCell="R9" sqref="R9"/>
    </sheetView>
  </sheetViews>
  <sheetFormatPr defaultColWidth="8.77734375" defaultRowHeight="13.2" x14ac:dyDescent="0.25"/>
  <cols>
    <col min="1" max="1" width="7.33203125" bestFit="1" customWidth="1"/>
    <col min="2" max="2" width="14.109375" bestFit="1" customWidth="1"/>
    <col min="3" max="3" width="11.44140625" bestFit="1" customWidth="1"/>
  </cols>
  <sheetData>
    <row r="1" spans="1:3" ht="40.200000000000003" thickBot="1" x14ac:dyDescent="0.3">
      <c r="A1" s="97" t="s">
        <v>21</v>
      </c>
      <c r="B1" s="107" t="s">
        <v>276</v>
      </c>
      <c r="C1" s="107" t="s">
        <v>277</v>
      </c>
    </row>
    <row r="2" spans="1:3" x14ac:dyDescent="0.25">
      <c r="A2" s="20" t="s">
        <v>8</v>
      </c>
      <c r="B2" s="95">
        <v>13390733.32615385</v>
      </c>
      <c r="C2" s="95">
        <v>13390733.32615385</v>
      </c>
    </row>
    <row r="3" spans="1:3" x14ac:dyDescent="0.25">
      <c r="A3" s="1" t="s">
        <v>10</v>
      </c>
      <c r="B3" s="93">
        <v>5422146.2666311199</v>
      </c>
      <c r="C3" s="93">
        <v>10573185.219930684</v>
      </c>
    </row>
    <row r="4" spans="1:3" x14ac:dyDescent="0.25">
      <c r="A4" s="1" t="s">
        <v>13</v>
      </c>
      <c r="B4" s="93">
        <v>858953.37118759833</v>
      </c>
      <c r="C4" s="93">
        <v>661394.09581445076</v>
      </c>
    </row>
    <row r="5" spans="1:3" x14ac:dyDescent="0.25">
      <c r="A5" s="1" t="s">
        <v>16</v>
      </c>
      <c r="B5" s="93">
        <v>714984.74179999996</v>
      </c>
      <c r="C5" s="93">
        <v>893730.92724999995</v>
      </c>
    </row>
    <row r="6" spans="1:3" x14ac:dyDescent="0.25">
      <c r="A6" s="1" t="s">
        <v>23</v>
      </c>
      <c r="B6" s="100">
        <v>20386817.705772568</v>
      </c>
      <c r="C6" s="94">
        <v>25519043.569148988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9268-F378-4B0A-B114-12A9FF8DB855}">
  <dimension ref="A1:C6"/>
  <sheetViews>
    <sheetView workbookViewId="0">
      <selection activeCell="I26" sqref="I26"/>
    </sheetView>
  </sheetViews>
  <sheetFormatPr defaultColWidth="8.77734375" defaultRowHeight="13.2" x14ac:dyDescent="0.25"/>
  <cols>
    <col min="2" max="3" width="18.33203125" bestFit="1" customWidth="1"/>
  </cols>
  <sheetData>
    <row r="1" spans="1:3" x14ac:dyDescent="0.25">
      <c r="A1" t="s">
        <v>21</v>
      </c>
      <c r="B1" s="101" t="s">
        <v>278</v>
      </c>
      <c r="C1" s="101" t="s">
        <v>279</v>
      </c>
    </row>
    <row r="2" spans="1:3" x14ac:dyDescent="0.25">
      <c r="A2" t="s">
        <v>8</v>
      </c>
      <c r="B2" s="102">
        <v>28310983.200407423</v>
      </c>
      <c r="C2" s="102">
        <v>28310983.200407423</v>
      </c>
    </row>
    <row r="3" spans="1:3" x14ac:dyDescent="0.25">
      <c r="A3" t="s">
        <v>10</v>
      </c>
      <c r="B3" s="102">
        <v>7277060.7003268646</v>
      </c>
      <c r="C3" s="102">
        <v>14190268.365637386</v>
      </c>
    </row>
    <row r="4" spans="1:3" x14ac:dyDescent="0.25">
      <c r="A4" t="s">
        <v>13</v>
      </c>
      <c r="B4" s="102">
        <v>14102293.422634628</v>
      </c>
      <c r="C4" s="102">
        <v>10858765.935428664</v>
      </c>
    </row>
    <row r="5" spans="1:3" x14ac:dyDescent="0.25">
      <c r="A5" t="s">
        <v>16</v>
      </c>
      <c r="B5" s="102">
        <v>3266250.1612920105</v>
      </c>
      <c r="C5" s="102">
        <v>4082812.7016150132</v>
      </c>
    </row>
    <row r="6" spans="1:3" x14ac:dyDescent="0.25">
      <c r="A6" t="s">
        <v>23</v>
      </c>
      <c r="B6" s="102">
        <v>52956587.484660931</v>
      </c>
      <c r="C6" s="102">
        <v>57442830.203088485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1</vt:i4>
      </vt:variant>
      <vt:variant>
        <vt:lpstr>Named Ranges</vt:lpstr>
      </vt:variant>
      <vt:variant>
        <vt:i4>8</vt:i4>
      </vt:variant>
    </vt:vector>
  </HeadingPairs>
  <TitlesOfParts>
    <vt:vector size="18" baseType="lpstr">
      <vt:lpstr>EX SUM</vt:lpstr>
      <vt:lpstr>Consolidated</vt:lpstr>
      <vt:lpstr>Exchange Rates</vt:lpstr>
      <vt:lpstr>Sales in Dollars</vt:lpstr>
      <vt:lpstr>Sales in Pounds</vt:lpstr>
      <vt:lpstr>Sales in AUD</vt:lpstr>
      <vt:lpstr>Sales in Euros</vt:lpstr>
      <vt:lpstr>Sheet3</vt:lpstr>
      <vt:lpstr>Sheet2</vt:lpstr>
      <vt:lpstr>Retail GPM</vt:lpstr>
      <vt:lpstr>'Sales in AUD'!Print_Area</vt:lpstr>
      <vt:lpstr>'Sales in Dollars'!Print_Area</vt:lpstr>
      <vt:lpstr>'Sales in Euros'!Print_Area</vt:lpstr>
      <vt:lpstr>'Sales in Pounds'!Print_Area</vt:lpstr>
      <vt:lpstr>'Sales in AUD'!Print_Titles</vt:lpstr>
      <vt:lpstr>'Sales in Dollars'!Print_Titles</vt:lpstr>
      <vt:lpstr>'Sales in Euros'!Print_Titles</vt:lpstr>
      <vt:lpstr>'Sales in Pounds'!Print_Titles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MNugent</dc:creator>
  <cp:keywords/>
  <dc:description/>
  <cp:lastModifiedBy>ryans</cp:lastModifiedBy>
  <cp:revision/>
  <cp:lastPrinted>2020-02-21T22:35:09Z</cp:lastPrinted>
  <dcterms:created xsi:type="dcterms:W3CDTF">2007-11-16T21:34:12Z</dcterms:created>
  <dcterms:modified xsi:type="dcterms:W3CDTF">2021-07-12T11:43:48Z</dcterms:modified>
  <cp:category/>
  <cp:contentStatus/>
</cp:coreProperties>
</file>