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131"/>
  <workbookPr defaultThemeVersion="124226"/>
  <mc:AlternateContent xmlns:mc="http://schemas.openxmlformats.org/markup-compatibility/2006">
    <mc:Choice Requires="x15">
      <x15ac:absPath xmlns:x15ac="http://schemas.microsoft.com/office/spreadsheetml/2010/11/ac" url="C:\Users\ryans\Desktop\TeamHW3\"/>
    </mc:Choice>
  </mc:AlternateContent>
  <xr:revisionPtr revIDLastSave="0" documentId="13_ncr:1_{50F258DF-B925-45A3-BF34-ABDE8035F794}" xr6:coauthVersionLast="47" xr6:coauthVersionMax="47" xr10:uidLastSave="{00000000-0000-0000-0000-000000000000}"/>
  <bookViews>
    <workbookView xWindow="-108" yWindow="-108" windowWidth="23256" windowHeight="12576" tabRatio="764" xr2:uid="{00000000-000D-0000-FFFF-FFFF00000000}"/>
  </bookViews>
  <sheets>
    <sheet name="Ex Sum" sheetId="20" r:id="rId1"/>
    <sheet name="Memo" sheetId="2" r:id="rId2"/>
    <sheet name="350,000" sheetId="1" r:id="rId3"/>
    <sheet name="350,000 10%" sheetId="11" r:id="rId4"/>
    <sheet name="450,000" sheetId="5" r:id="rId5"/>
    <sheet name="450,000 10%" sheetId="14" r:id="rId6"/>
    <sheet name="500,000" sheetId="7" r:id="rId7"/>
    <sheet name="500,000 10%" sheetId="16" r:id="rId8"/>
    <sheet name="1,000,000" sheetId="9" r:id="rId9"/>
    <sheet name="1,000,000 10%" sheetId="19" r:id="rId10"/>
    <sheet name="Chart 350K" sheetId="17" r:id="rId11"/>
    <sheet name="Chart 350K - 10% Dist" sheetId="12" r:id="rId12"/>
    <sheet name="Chart 450K" sheetId="6" r:id="rId13"/>
    <sheet name="Chart 450K - 10% Dist" sheetId="13" r:id="rId14"/>
    <sheet name="Chart 500K" sheetId="8" r:id="rId15"/>
    <sheet name="Chart 500K - 10% Dist" sheetId="15" r:id="rId16"/>
    <sheet name="Chart 1,000,000" sheetId="10" r:id="rId17"/>
    <sheet name="Chart 1000K - 10% Dist" sheetId="18" r:id="rId18"/>
  </sheets>
  <definedNames>
    <definedName name="_xlnm.Print_Area" localSheetId="8">'1,000,000'!$A$1:$M$45</definedName>
    <definedName name="_xlnm.Print_Area" localSheetId="9">'1,000,000 10%'!$A$1:$M$45</definedName>
    <definedName name="_xlnm.Print_Area" localSheetId="2">'350,000'!$A$1:$M$45</definedName>
    <definedName name="_xlnm.Print_Area" localSheetId="3">'350,000 10%'!$A$1:$M$45</definedName>
    <definedName name="_xlnm.Print_Area" localSheetId="4">'450,000'!$A$1:$M$45</definedName>
    <definedName name="_xlnm.Print_Area" localSheetId="5">'450,000 10%'!$A$1:$M$45</definedName>
    <definedName name="_xlnm.Print_Area" localSheetId="6">'500,000'!$A$1:$M$45</definedName>
    <definedName name="_xlnm.Print_Area" localSheetId="7">'500,000 10%'!$A$1:$M$45</definedName>
    <definedName name="_xlnm.Print_Titles" localSheetId="8">'1,000,000'!$3:$4</definedName>
    <definedName name="_xlnm.Print_Titles" localSheetId="9">'1,000,000 10%'!$3:$4</definedName>
    <definedName name="_xlnm.Print_Titles" localSheetId="2">'350,000'!$1:$4</definedName>
    <definedName name="_xlnm.Print_Titles" localSheetId="3">'350,000 10%'!$3:$4</definedName>
    <definedName name="_xlnm.Print_Titles" localSheetId="4">'450,000'!$3:$4</definedName>
    <definedName name="_xlnm.Print_Titles" localSheetId="5">'450,000 10%'!$3:$4</definedName>
    <definedName name="_xlnm.Print_Titles" localSheetId="6">'500,000'!$3:$4</definedName>
    <definedName name="_xlnm.Print_Titles" localSheetId="7">'500,000 10%'!$3:$4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8" i="19" l="1"/>
  <c r="K18" i="19"/>
  <c r="I18" i="19"/>
  <c r="G18" i="19"/>
  <c r="E18" i="19"/>
  <c r="C18" i="19"/>
  <c r="L6" i="19"/>
  <c r="L7" i="19" s="1"/>
  <c r="L8" i="19" s="1"/>
  <c r="L9" i="19" s="1"/>
  <c r="L10" i="19" s="1"/>
  <c r="L11" i="19" s="1"/>
  <c r="L12" i="19" s="1"/>
  <c r="L13" i="19" s="1"/>
  <c r="L14" i="19" s="1"/>
  <c r="L15" i="19" s="1"/>
  <c r="L16" i="19" s="1"/>
  <c r="L17" i="19" s="1"/>
  <c r="J6" i="19"/>
  <c r="J7" i="19" s="1"/>
  <c r="J8" i="19" s="1"/>
  <c r="J9" i="19" s="1"/>
  <c r="J10" i="19" s="1"/>
  <c r="J11" i="19" s="1"/>
  <c r="J12" i="19" s="1"/>
  <c r="J13" i="19" s="1"/>
  <c r="J14" i="19" s="1"/>
  <c r="J15" i="19" s="1"/>
  <c r="J16" i="19" s="1"/>
  <c r="J17" i="19" s="1"/>
  <c r="H6" i="19"/>
  <c r="H7" i="19" s="1"/>
  <c r="H8" i="19" s="1"/>
  <c r="H9" i="19" s="1"/>
  <c r="H10" i="19" s="1"/>
  <c r="H11" i="19" s="1"/>
  <c r="H12" i="19" s="1"/>
  <c r="H13" i="19" s="1"/>
  <c r="H14" i="19" s="1"/>
  <c r="H15" i="19" s="1"/>
  <c r="H16" i="19" s="1"/>
  <c r="H17" i="19" s="1"/>
  <c r="F6" i="19"/>
  <c r="F7" i="19" s="1"/>
  <c r="F8" i="19" s="1"/>
  <c r="F9" i="19" s="1"/>
  <c r="F10" i="19" s="1"/>
  <c r="F11" i="19" s="1"/>
  <c r="F12" i="19" s="1"/>
  <c r="F13" i="19" s="1"/>
  <c r="F14" i="19" s="1"/>
  <c r="F15" i="19" s="1"/>
  <c r="F16" i="19" s="1"/>
  <c r="F17" i="19" s="1"/>
  <c r="D6" i="19"/>
  <c r="D7" i="19" s="1"/>
  <c r="D8" i="19" s="1"/>
  <c r="D9" i="19" s="1"/>
  <c r="D10" i="19" s="1"/>
  <c r="D11" i="19" s="1"/>
  <c r="D12" i="19" s="1"/>
  <c r="D13" i="19" s="1"/>
  <c r="D14" i="19" s="1"/>
  <c r="D15" i="19" s="1"/>
  <c r="D16" i="19" s="1"/>
  <c r="D17" i="19" s="1"/>
  <c r="B6" i="19"/>
  <c r="B7" i="19" s="1"/>
  <c r="B8" i="19" s="1"/>
  <c r="B9" i="19" s="1"/>
  <c r="B10" i="19" s="1"/>
  <c r="B11" i="19" s="1"/>
  <c r="B12" i="19" s="1"/>
  <c r="B13" i="19" s="1"/>
  <c r="B14" i="19" s="1"/>
  <c r="B15" i="19" s="1"/>
  <c r="B16" i="19" s="1"/>
  <c r="B17" i="19" s="1"/>
  <c r="C26" i="16"/>
  <c r="B26" i="16" s="1"/>
  <c r="E26" i="16"/>
  <c r="D26" i="16" s="1"/>
  <c r="G26" i="16"/>
  <c r="F26" i="16" s="1"/>
  <c r="I26" i="16"/>
  <c r="H26" i="16" s="1"/>
  <c r="K26" i="16"/>
  <c r="J26" i="16" s="1"/>
  <c r="M26" i="16"/>
  <c r="L26" i="16" s="1"/>
  <c r="C25" i="16"/>
  <c r="B25" i="16" s="1"/>
  <c r="E25" i="16"/>
  <c r="D25" i="16" s="1"/>
  <c r="G25" i="16"/>
  <c r="F25" i="16" s="1"/>
  <c r="I25" i="16"/>
  <c r="H25" i="16" s="1"/>
  <c r="K25" i="16"/>
  <c r="J25" i="16" s="1"/>
  <c r="M25" i="16"/>
  <c r="L25" i="16" s="1"/>
  <c r="C23" i="16"/>
  <c r="B23" i="16" s="1"/>
  <c r="E23" i="16"/>
  <c r="D23" i="16" s="1"/>
  <c r="G23" i="16"/>
  <c r="F23" i="16" s="1"/>
  <c r="I23" i="16"/>
  <c r="H23" i="16" s="1"/>
  <c r="K23" i="16"/>
  <c r="J23" i="16" s="1"/>
  <c r="M23" i="16"/>
  <c r="L23" i="16" s="1"/>
  <c r="C21" i="16"/>
  <c r="B21" i="16" s="1"/>
  <c r="E21" i="16"/>
  <c r="D21" i="16" s="1"/>
  <c r="G21" i="16"/>
  <c r="F21" i="16" s="1"/>
  <c r="I21" i="16"/>
  <c r="H21" i="16" s="1"/>
  <c r="K21" i="16"/>
  <c r="J21" i="16" s="1"/>
  <c r="M21" i="16"/>
  <c r="L21" i="16" s="1"/>
  <c r="M18" i="16"/>
  <c r="K18" i="16"/>
  <c r="I18" i="16"/>
  <c r="G18" i="16"/>
  <c r="E18" i="16"/>
  <c r="C18" i="16"/>
  <c r="F18" i="19" l="1"/>
  <c r="G19" i="19" s="1"/>
  <c r="H18" i="19"/>
  <c r="I19" i="19" s="1"/>
  <c r="B18" i="19"/>
  <c r="C19" i="19" s="1"/>
  <c r="J18" i="19"/>
  <c r="K19" i="19" s="1"/>
  <c r="D18" i="19"/>
  <c r="E19" i="19" s="1"/>
  <c r="L18" i="19"/>
  <c r="M19" i="19" s="1"/>
  <c r="M27" i="16"/>
  <c r="L27" i="16" s="1"/>
  <c r="K27" i="16"/>
  <c r="J27" i="16" s="1"/>
  <c r="I27" i="16"/>
  <c r="H27" i="16" s="1"/>
  <c r="G27" i="16"/>
  <c r="F27" i="16" s="1"/>
  <c r="E27" i="16"/>
  <c r="D27" i="16" s="1"/>
  <c r="C27" i="16"/>
  <c r="B27" i="16" s="1"/>
  <c r="J7" i="16"/>
  <c r="J8" i="16" s="1"/>
  <c r="J9" i="16" s="1"/>
  <c r="J10" i="16" s="1"/>
  <c r="J11" i="16" s="1"/>
  <c r="J12" i="16" s="1"/>
  <c r="J13" i="16" s="1"/>
  <c r="J14" i="16" s="1"/>
  <c r="J15" i="16" s="1"/>
  <c r="J16" i="16" s="1"/>
  <c r="J17" i="16" s="1"/>
  <c r="H7" i="16"/>
  <c r="H8" i="16" s="1"/>
  <c r="H9" i="16" s="1"/>
  <c r="H10" i="16" s="1"/>
  <c r="H11" i="16" s="1"/>
  <c r="H12" i="16" s="1"/>
  <c r="H13" i="16" s="1"/>
  <c r="H14" i="16" s="1"/>
  <c r="H15" i="16" s="1"/>
  <c r="H16" i="16" s="1"/>
  <c r="H17" i="16" s="1"/>
  <c r="B7" i="16"/>
  <c r="B8" i="16" s="1"/>
  <c r="B9" i="16" s="1"/>
  <c r="B10" i="16" s="1"/>
  <c r="B11" i="16" s="1"/>
  <c r="B12" i="16" s="1"/>
  <c r="B13" i="16" s="1"/>
  <c r="B14" i="16" s="1"/>
  <c r="B15" i="16" s="1"/>
  <c r="B16" i="16" s="1"/>
  <c r="B17" i="16" s="1"/>
  <c r="L6" i="16"/>
  <c r="L7" i="16" s="1"/>
  <c r="L8" i="16" s="1"/>
  <c r="L9" i="16" s="1"/>
  <c r="L10" i="16" s="1"/>
  <c r="L11" i="16" s="1"/>
  <c r="L12" i="16" s="1"/>
  <c r="L13" i="16" s="1"/>
  <c r="L14" i="16" s="1"/>
  <c r="L15" i="16" s="1"/>
  <c r="L16" i="16" s="1"/>
  <c r="L17" i="16" s="1"/>
  <c r="J6" i="16"/>
  <c r="H6" i="16"/>
  <c r="F6" i="16"/>
  <c r="F7" i="16" s="1"/>
  <c r="F8" i="16" s="1"/>
  <c r="F9" i="16" s="1"/>
  <c r="F10" i="16" s="1"/>
  <c r="F11" i="16" s="1"/>
  <c r="F12" i="16" s="1"/>
  <c r="F13" i="16" s="1"/>
  <c r="F14" i="16" s="1"/>
  <c r="F15" i="16" s="1"/>
  <c r="F16" i="16" s="1"/>
  <c r="F17" i="16" s="1"/>
  <c r="D6" i="16"/>
  <c r="D7" i="16" s="1"/>
  <c r="D8" i="16" s="1"/>
  <c r="D9" i="16" s="1"/>
  <c r="D10" i="16" s="1"/>
  <c r="D11" i="16" s="1"/>
  <c r="D12" i="16" s="1"/>
  <c r="D13" i="16" s="1"/>
  <c r="D14" i="16" s="1"/>
  <c r="D15" i="16" s="1"/>
  <c r="D16" i="16" s="1"/>
  <c r="D17" i="16" s="1"/>
  <c r="B6" i="16"/>
  <c r="M19" i="14"/>
  <c r="M18" i="14"/>
  <c r="K19" i="14"/>
  <c r="K18" i="14"/>
  <c r="I19" i="14"/>
  <c r="I18" i="14"/>
  <c r="G19" i="14"/>
  <c r="G18" i="14"/>
  <c r="E18" i="14"/>
  <c r="C19" i="14"/>
  <c r="C18" i="14"/>
  <c r="H7" i="14"/>
  <c r="H8" i="14" s="1"/>
  <c r="H9" i="14" s="1"/>
  <c r="H10" i="14" s="1"/>
  <c r="H11" i="14" s="1"/>
  <c r="H12" i="14" s="1"/>
  <c r="H13" i="14" s="1"/>
  <c r="H14" i="14" s="1"/>
  <c r="H15" i="14" s="1"/>
  <c r="H16" i="14" s="1"/>
  <c r="H17" i="14" s="1"/>
  <c r="L6" i="14"/>
  <c r="L7" i="14" s="1"/>
  <c r="L8" i="14" s="1"/>
  <c r="L9" i="14" s="1"/>
  <c r="L10" i="14" s="1"/>
  <c r="L11" i="14" s="1"/>
  <c r="L12" i="14" s="1"/>
  <c r="L13" i="14" s="1"/>
  <c r="L14" i="14" s="1"/>
  <c r="L15" i="14" s="1"/>
  <c r="L16" i="14" s="1"/>
  <c r="L17" i="14" s="1"/>
  <c r="J6" i="14"/>
  <c r="J7" i="14" s="1"/>
  <c r="J8" i="14" s="1"/>
  <c r="J9" i="14" s="1"/>
  <c r="J10" i="14" s="1"/>
  <c r="J11" i="14" s="1"/>
  <c r="J12" i="14" s="1"/>
  <c r="J13" i="14" s="1"/>
  <c r="J14" i="14" s="1"/>
  <c r="J15" i="14" s="1"/>
  <c r="J16" i="14" s="1"/>
  <c r="J17" i="14" s="1"/>
  <c r="H6" i="14"/>
  <c r="F6" i="14"/>
  <c r="F7" i="14" s="1"/>
  <c r="F8" i="14" s="1"/>
  <c r="F9" i="14" s="1"/>
  <c r="F10" i="14" s="1"/>
  <c r="F11" i="14" s="1"/>
  <c r="F12" i="14" s="1"/>
  <c r="F13" i="14" s="1"/>
  <c r="F14" i="14" s="1"/>
  <c r="F15" i="14" s="1"/>
  <c r="F16" i="14" s="1"/>
  <c r="F17" i="14" s="1"/>
  <c r="D6" i="14"/>
  <c r="D7" i="14" s="1"/>
  <c r="D8" i="14" s="1"/>
  <c r="D9" i="14" s="1"/>
  <c r="D10" i="14" s="1"/>
  <c r="D11" i="14" s="1"/>
  <c r="D12" i="14" s="1"/>
  <c r="D13" i="14" s="1"/>
  <c r="D14" i="14" s="1"/>
  <c r="D15" i="14" s="1"/>
  <c r="D16" i="14" s="1"/>
  <c r="D17" i="14" s="1"/>
  <c r="B6" i="14"/>
  <c r="B7" i="14" s="1"/>
  <c r="B8" i="14" s="1"/>
  <c r="B9" i="14" s="1"/>
  <c r="B10" i="14" s="1"/>
  <c r="B11" i="14" s="1"/>
  <c r="B12" i="14" s="1"/>
  <c r="B13" i="14" s="1"/>
  <c r="B14" i="14" s="1"/>
  <c r="B15" i="14" s="1"/>
  <c r="B16" i="14" s="1"/>
  <c r="B17" i="14" s="1"/>
  <c r="B19" i="19" l="1"/>
  <c r="C20" i="19" s="1"/>
  <c r="J19" i="19"/>
  <c r="K20" i="19" s="1"/>
  <c r="L19" i="19"/>
  <c r="M20" i="19" s="1"/>
  <c r="H19" i="19"/>
  <c r="I20" i="19" s="1"/>
  <c r="D19" i="19"/>
  <c r="E20" i="19" s="1"/>
  <c r="F19" i="19"/>
  <c r="G20" i="19" s="1"/>
  <c r="L18" i="16"/>
  <c r="M19" i="16" s="1"/>
  <c r="D18" i="16"/>
  <c r="E19" i="16" s="1"/>
  <c r="B18" i="16"/>
  <c r="C19" i="16" s="1"/>
  <c r="H18" i="16"/>
  <c r="I19" i="16" s="1"/>
  <c r="F18" i="16"/>
  <c r="G19" i="16" s="1"/>
  <c r="J18" i="16"/>
  <c r="K19" i="16" s="1"/>
  <c r="B18" i="14"/>
  <c r="L18" i="14"/>
  <c r="J18" i="14"/>
  <c r="D18" i="14"/>
  <c r="E19" i="14" s="1"/>
  <c r="F18" i="14"/>
  <c r="H18" i="14"/>
  <c r="I20" i="11"/>
  <c r="M18" i="11"/>
  <c r="K18" i="11"/>
  <c r="I21" i="11"/>
  <c r="I22" i="11"/>
  <c r="I23" i="11"/>
  <c r="I24" i="11"/>
  <c r="I25" i="11"/>
  <c r="I26" i="11"/>
  <c r="I27" i="11"/>
  <c r="I28" i="11"/>
  <c r="I29" i="11"/>
  <c r="I30" i="11"/>
  <c r="I31" i="11"/>
  <c r="I32" i="11"/>
  <c r="I33" i="11"/>
  <c r="I34" i="11"/>
  <c r="I35" i="11"/>
  <c r="I36" i="11"/>
  <c r="I37" i="11"/>
  <c r="I38" i="11"/>
  <c r="I39" i="11"/>
  <c r="I40" i="11"/>
  <c r="I41" i="11"/>
  <c r="I42" i="11"/>
  <c r="I43" i="11"/>
  <c r="I44" i="11"/>
  <c r="I45" i="11"/>
  <c r="I18" i="11"/>
  <c r="G18" i="11"/>
  <c r="E18" i="11"/>
  <c r="C18" i="11"/>
  <c r="B20" i="19" l="1"/>
  <c r="C21" i="19" s="1"/>
  <c r="F20" i="19"/>
  <c r="G21" i="19" s="1"/>
  <c r="L20" i="19"/>
  <c r="M21" i="19" s="1"/>
  <c r="J20" i="19"/>
  <c r="K21" i="19" s="1"/>
  <c r="D20" i="19"/>
  <c r="E21" i="19" s="1"/>
  <c r="H20" i="19"/>
  <c r="I21" i="19" s="1"/>
  <c r="H19" i="16"/>
  <c r="I20" i="16" s="1"/>
  <c r="B19" i="16"/>
  <c r="C20" i="16" s="1"/>
  <c r="J19" i="16"/>
  <c r="K20" i="16" s="1"/>
  <c r="D19" i="16"/>
  <c r="E20" i="16" s="1"/>
  <c r="F19" i="16"/>
  <c r="G20" i="16" s="1"/>
  <c r="L19" i="16"/>
  <c r="M20" i="16" s="1"/>
  <c r="D19" i="14"/>
  <c r="E20" i="14" s="1"/>
  <c r="J19" i="14"/>
  <c r="K20" i="14" s="1"/>
  <c r="F19" i="14"/>
  <c r="G20" i="14" s="1"/>
  <c r="B19" i="14"/>
  <c r="C20" i="14" s="1"/>
  <c r="H19" i="14"/>
  <c r="I20" i="14" s="1"/>
  <c r="L19" i="14"/>
  <c r="M20" i="14" s="1"/>
  <c r="L6" i="11"/>
  <c r="L7" i="11" s="1"/>
  <c r="L8" i="11" s="1"/>
  <c r="L9" i="11" s="1"/>
  <c r="L10" i="11" s="1"/>
  <c r="L11" i="11" s="1"/>
  <c r="L12" i="11" s="1"/>
  <c r="L13" i="11" s="1"/>
  <c r="L14" i="11" s="1"/>
  <c r="L15" i="11" s="1"/>
  <c r="L16" i="11" s="1"/>
  <c r="L17" i="11" s="1"/>
  <c r="J6" i="11"/>
  <c r="J7" i="11" s="1"/>
  <c r="J8" i="11" s="1"/>
  <c r="J9" i="11" s="1"/>
  <c r="J10" i="11" s="1"/>
  <c r="J11" i="11" s="1"/>
  <c r="J12" i="11" s="1"/>
  <c r="J13" i="11" s="1"/>
  <c r="J14" i="11" s="1"/>
  <c r="J15" i="11" s="1"/>
  <c r="J16" i="11" s="1"/>
  <c r="J17" i="11" s="1"/>
  <c r="H6" i="11"/>
  <c r="H7" i="11" s="1"/>
  <c r="H8" i="11" s="1"/>
  <c r="H9" i="11" s="1"/>
  <c r="H10" i="11" s="1"/>
  <c r="H11" i="11" s="1"/>
  <c r="H12" i="11" s="1"/>
  <c r="H13" i="11" s="1"/>
  <c r="H14" i="11" s="1"/>
  <c r="H15" i="11" s="1"/>
  <c r="H16" i="11" s="1"/>
  <c r="H17" i="11" s="1"/>
  <c r="F6" i="11"/>
  <c r="F7" i="11" s="1"/>
  <c r="F8" i="11" s="1"/>
  <c r="F9" i="11" s="1"/>
  <c r="F10" i="11" s="1"/>
  <c r="F11" i="11" s="1"/>
  <c r="F12" i="11" s="1"/>
  <c r="F13" i="11" s="1"/>
  <c r="F14" i="11" s="1"/>
  <c r="F15" i="11" s="1"/>
  <c r="F16" i="11" s="1"/>
  <c r="F17" i="11" s="1"/>
  <c r="D6" i="11"/>
  <c r="D7" i="11" s="1"/>
  <c r="D8" i="11" s="1"/>
  <c r="D9" i="11" s="1"/>
  <c r="D10" i="11" s="1"/>
  <c r="D11" i="11" s="1"/>
  <c r="D12" i="11" s="1"/>
  <c r="D13" i="11" s="1"/>
  <c r="D14" i="11" s="1"/>
  <c r="D15" i="11" s="1"/>
  <c r="D16" i="11" s="1"/>
  <c r="D17" i="11" s="1"/>
  <c r="B6" i="11"/>
  <c r="B7" i="11" s="1"/>
  <c r="B8" i="11" s="1"/>
  <c r="B9" i="11" s="1"/>
  <c r="B10" i="11" s="1"/>
  <c r="B11" i="11" s="1"/>
  <c r="B12" i="11" s="1"/>
  <c r="B13" i="11" s="1"/>
  <c r="B14" i="11" s="1"/>
  <c r="B15" i="11" s="1"/>
  <c r="B16" i="11" s="1"/>
  <c r="B17" i="11" s="1"/>
  <c r="F21" i="19" l="1"/>
  <c r="G22" i="19" s="1"/>
  <c r="J21" i="19"/>
  <c r="K22" i="19" s="1"/>
  <c r="B21" i="19"/>
  <c r="C22" i="19" s="1"/>
  <c r="D21" i="19"/>
  <c r="E22" i="19" s="1"/>
  <c r="H21" i="19"/>
  <c r="I22" i="19" s="1"/>
  <c r="L21" i="19"/>
  <c r="M22" i="19" s="1"/>
  <c r="J20" i="16"/>
  <c r="F20" i="16"/>
  <c r="H20" i="16"/>
  <c r="D20" i="16"/>
  <c r="L20" i="16"/>
  <c r="B20" i="16"/>
  <c r="J20" i="14"/>
  <c r="K21" i="14" s="1"/>
  <c r="L20" i="14"/>
  <c r="M21" i="14" s="1"/>
  <c r="D20" i="14"/>
  <c r="E21" i="14" s="1"/>
  <c r="B20" i="14"/>
  <c r="C21" i="14" s="1"/>
  <c r="H20" i="14"/>
  <c r="I21" i="14" s="1"/>
  <c r="F20" i="14"/>
  <c r="G21" i="14" s="1"/>
  <c r="B18" i="11"/>
  <c r="C19" i="11" s="1"/>
  <c r="J18" i="11"/>
  <c r="K19" i="11" s="1"/>
  <c r="L18" i="11"/>
  <c r="M19" i="11" s="1"/>
  <c r="D18" i="11"/>
  <c r="E19" i="11" s="1"/>
  <c r="F18" i="11"/>
  <c r="G19" i="11" s="1"/>
  <c r="H18" i="11"/>
  <c r="I19" i="11" s="1"/>
  <c r="L6" i="7"/>
  <c r="L7" i="7" s="1"/>
  <c r="L8" i="7" s="1"/>
  <c r="L9" i="7" s="1"/>
  <c r="L10" i="7" s="1"/>
  <c r="L11" i="7" s="1"/>
  <c r="L12" i="7" s="1"/>
  <c r="L13" i="7" s="1"/>
  <c r="L14" i="7" s="1"/>
  <c r="L15" i="7" s="1"/>
  <c r="L16" i="7" s="1"/>
  <c r="L17" i="7" s="1"/>
  <c r="J6" i="7"/>
  <c r="J7" i="7" s="1"/>
  <c r="J8" i="7" s="1"/>
  <c r="J9" i="7" s="1"/>
  <c r="J10" i="7" s="1"/>
  <c r="J11" i="7" s="1"/>
  <c r="J12" i="7" s="1"/>
  <c r="J13" i="7" s="1"/>
  <c r="J14" i="7" s="1"/>
  <c r="J15" i="7" s="1"/>
  <c r="J16" i="7" s="1"/>
  <c r="J17" i="7" s="1"/>
  <c r="H6" i="7"/>
  <c r="H7" i="7" s="1"/>
  <c r="H8" i="7" s="1"/>
  <c r="H9" i="7" s="1"/>
  <c r="H10" i="7" s="1"/>
  <c r="H11" i="7" s="1"/>
  <c r="H12" i="7" s="1"/>
  <c r="H13" i="7" s="1"/>
  <c r="H14" i="7" s="1"/>
  <c r="H15" i="7" s="1"/>
  <c r="H16" i="7" s="1"/>
  <c r="H17" i="7" s="1"/>
  <c r="F6" i="7"/>
  <c r="F7" i="7" s="1"/>
  <c r="F8" i="7" s="1"/>
  <c r="F9" i="7" s="1"/>
  <c r="F10" i="7" s="1"/>
  <c r="F11" i="7" s="1"/>
  <c r="F12" i="7" s="1"/>
  <c r="F13" i="7" s="1"/>
  <c r="F14" i="7" s="1"/>
  <c r="F15" i="7" s="1"/>
  <c r="F16" i="7" s="1"/>
  <c r="F17" i="7" s="1"/>
  <c r="B22" i="19" l="1"/>
  <c r="C23" i="19" s="1"/>
  <c r="H22" i="19"/>
  <c r="I23" i="19" s="1"/>
  <c r="F22" i="19"/>
  <c r="G23" i="19" s="1"/>
  <c r="D22" i="19"/>
  <c r="E23" i="19" s="1"/>
  <c r="L22" i="19"/>
  <c r="M23" i="19" s="1"/>
  <c r="J22" i="19"/>
  <c r="K23" i="19" s="1"/>
  <c r="M22" i="16"/>
  <c r="I22" i="16"/>
  <c r="G22" i="16"/>
  <c r="K22" i="16"/>
  <c r="C22" i="16"/>
  <c r="E22" i="16"/>
  <c r="F21" i="14"/>
  <c r="G22" i="14" s="1"/>
  <c r="L21" i="14"/>
  <c r="M22" i="14" s="1"/>
  <c r="B21" i="14"/>
  <c r="C22" i="14" s="1"/>
  <c r="D21" i="14"/>
  <c r="E22" i="14" s="1"/>
  <c r="H21" i="14"/>
  <c r="I22" i="14" s="1"/>
  <c r="J21" i="14"/>
  <c r="K22" i="14" s="1"/>
  <c r="L19" i="11"/>
  <c r="F19" i="11"/>
  <c r="B19" i="11"/>
  <c r="J19" i="11"/>
  <c r="D19" i="11"/>
  <c r="F18" i="7"/>
  <c r="G18" i="7"/>
  <c r="K18" i="7"/>
  <c r="J18" i="7" s="1"/>
  <c r="K19" i="7" s="1"/>
  <c r="J19" i="7" s="1"/>
  <c r="K20" i="7" s="1"/>
  <c r="J20" i="7" s="1"/>
  <c r="K21" i="7" s="1"/>
  <c r="J21" i="7" s="1"/>
  <c r="H18" i="7"/>
  <c r="I19" i="7" s="1"/>
  <c r="H19" i="7" s="1"/>
  <c r="I18" i="7"/>
  <c r="M18" i="7"/>
  <c r="L18" i="7" s="1"/>
  <c r="M19" i="7" s="1"/>
  <c r="L19" i="7" s="1"/>
  <c r="M20" i="7" s="1"/>
  <c r="L20" i="7" s="1"/>
  <c r="H23" i="19" l="1"/>
  <c r="I24" i="19" s="1"/>
  <c r="J23" i="19"/>
  <c r="K24" i="19" s="1"/>
  <c r="F23" i="19"/>
  <c r="G24" i="19" s="1"/>
  <c r="D23" i="19"/>
  <c r="E24" i="19" s="1"/>
  <c r="L23" i="19"/>
  <c r="M24" i="19" s="1"/>
  <c r="B23" i="19"/>
  <c r="C24" i="19" s="1"/>
  <c r="L22" i="16"/>
  <c r="B22" i="16"/>
  <c r="F22" i="16"/>
  <c r="J22" i="16"/>
  <c r="D22" i="16"/>
  <c r="H22" i="16"/>
  <c r="H22" i="14"/>
  <c r="I23" i="14" s="1"/>
  <c r="D22" i="14"/>
  <c r="E23" i="14" s="1"/>
  <c r="B22" i="14"/>
  <c r="C23" i="14" s="1"/>
  <c r="J22" i="14"/>
  <c r="K23" i="14" s="1"/>
  <c r="L22" i="14"/>
  <c r="M23" i="14" s="1"/>
  <c r="F22" i="14"/>
  <c r="G23" i="14" s="1"/>
  <c r="K20" i="11"/>
  <c r="J20" i="11"/>
  <c r="K21" i="11" s="1"/>
  <c r="G20" i="11"/>
  <c r="F20" i="11" s="1"/>
  <c r="G21" i="11" s="1"/>
  <c r="E20" i="11"/>
  <c r="D20" i="11" s="1"/>
  <c r="E21" i="11" s="1"/>
  <c r="C20" i="11"/>
  <c r="B20" i="11" s="1"/>
  <c r="C21" i="11" s="1"/>
  <c r="M20" i="11"/>
  <c r="L20" i="11"/>
  <c r="M21" i="11" s="1"/>
  <c r="I20" i="7"/>
  <c r="H20" i="7" s="1"/>
  <c r="I21" i="7" s="1"/>
  <c r="H21" i="7" s="1"/>
  <c r="I22" i="7" s="1"/>
  <c r="H22" i="7" s="1"/>
  <c r="F19" i="7"/>
  <c r="G19" i="7"/>
  <c r="M21" i="7"/>
  <c r="L21" i="7" s="1"/>
  <c r="K22" i="7"/>
  <c r="J22" i="7" s="1"/>
  <c r="D24" i="19" l="1"/>
  <c r="E25" i="19" s="1"/>
  <c r="B24" i="19"/>
  <c r="C25" i="19" s="1"/>
  <c r="J24" i="19"/>
  <c r="K25" i="19" s="1"/>
  <c r="L24" i="19"/>
  <c r="M25" i="19" s="1"/>
  <c r="F24" i="19"/>
  <c r="G25" i="19" s="1"/>
  <c r="H24" i="19"/>
  <c r="I25" i="19" s="1"/>
  <c r="K24" i="16"/>
  <c r="G24" i="16"/>
  <c r="I24" i="16"/>
  <c r="C24" i="16"/>
  <c r="E24" i="16"/>
  <c r="M24" i="16"/>
  <c r="L23" i="14"/>
  <c r="M24" i="14" s="1"/>
  <c r="J23" i="14"/>
  <c r="K24" i="14" s="1"/>
  <c r="B23" i="14"/>
  <c r="C24" i="14" s="1"/>
  <c r="F23" i="14"/>
  <c r="G24" i="14" s="1"/>
  <c r="D23" i="14"/>
  <c r="E24" i="14" s="1"/>
  <c r="H23" i="14"/>
  <c r="I24" i="14" s="1"/>
  <c r="F21" i="11"/>
  <c r="G22" i="11" s="1"/>
  <c r="L21" i="11"/>
  <c r="M22" i="11" s="1"/>
  <c r="D21" i="11"/>
  <c r="E22" i="11" s="1"/>
  <c r="J21" i="11"/>
  <c r="K22" i="11" s="1"/>
  <c r="B21" i="11"/>
  <c r="C22" i="11" s="1"/>
  <c r="G20" i="7"/>
  <c r="F20" i="7"/>
  <c r="G21" i="7" s="1"/>
  <c r="F21" i="7" s="1"/>
  <c r="G22" i="7" s="1"/>
  <c r="F22" i="7" s="1"/>
  <c r="G23" i="7" s="1"/>
  <c r="F23" i="7" s="1"/>
  <c r="K23" i="7"/>
  <c r="J23" i="7" s="1"/>
  <c r="M22" i="7"/>
  <c r="L22" i="7" s="1"/>
  <c r="I23" i="7"/>
  <c r="H23" i="7" s="1"/>
  <c r="I20" i="1"/>
  <c r="I21" i="1"/>
  <c r="I22" i="1"/>
  <c r="I23" i="1"/>
  <c r="I24" i="1"/>
  <c r="I25" i="1"/>
  <c r="I26" i="1"/>
  <c r="I27" i="1"/>
  <c r="I28" i="1"/>
  <c r="I29" i="1"/>
  <c r="I30" i="1"/>
  <c r="I31" i="1"/>
  <c r="I32" i="1"/>
  <c r="I33" i="1"/>
  <c r="I34" i="1"/>
  <c r="I35" i="1"/>
  <c r="I36" i="1"/>
  <c r="I37" i="1"/>
  <c r="I38" i="1"/>
  <c r="I39" i="1"/>
  <c r="I40" i="1"/>
  <c r="I41" i="1"/>
  <c r="I42" i="1"/>
  <c r="I43" i="1"/>
  <c r="I44" i="1"/>
  <c r="I45" i="1"/>
  <c r="H6" i="1"/>
  <c r="H7" i="1" s="1"/>
  <c r="H8" i="1" s="1"/>
  <c r="H9" i="1" s="1"/>
  <c r="H10" i="1" s="1"/>
  <c r="H11" i="1" s="1"/>
  <c r="H12" i="1" s="1"/>
  <c r="H13" i="1" s="1"/>
  <c r="H14" i="1" s="1"/>
  <c r="H15" i="1" s="1"/>
  <c r="H16" i="1" s="1"/>
  <c r="H17" i="1" s="1"/>
  <c r="F6" i="1"/>
  <c r="F7" i="1" s="1"/>
  <c r="F8" i="1" s="1"/>
  <c r="F9" i="1" s="1"/>
  <c r="F10" i="1" s="1"/>
  <c r="F11" i="1" s="1"/>
  <c r="F12" i="1" s="1"/>
  <c r="F13" i="1" s="1"/>
  <c r="F14" i="1" s="1"/>
  <c r="F15" i="1" s="1"/>
  <c r="F16" i="1" s="1"/>
  <c r="F17" i="1" s="1"/>
  <c r="B6" i="1"/>
  <c r="B7" i="1" s="1"/>
  <c r="B8" i="1" s="1"/>
  <c r="B9" i="1" s="1"/>
  <c r="B10" i="1" s="1"/>
  <c r="B11" i="1" s="1"/>
  <c r="B12" i="1" s="1"/>
  <c r="B13" i="1" s="1"/>
  <c r="B14" i="1" s="1"/>
  <c r="B15" i="1" s="1"/>
  <c r="B16" i="1" s="1"/>
  <c r="B17" i="1" s="1"/>
  <c r="C18" i="1" s="1"/>
  <c r="D6" i="1"/>
  <c r="D7" i="1" s="1"/>
  <c r="D8" i="1" s="1"/>
  <c r="D9" i="1" s="1"/>
  <c r="D10" i="1" s="1"/>
  <c r="D11" i="1" s="1"/>
  <c r="D12" i="1" s="1"/>
  <c r="D13" i="1" s="1"/>
  <c r="D14" i="1" s="1"/>
  <c r="D15" i="1" s="1"/>
  <c r="D16" i="1" s="1"/>
  <c r="D17" i="1" s="1"/>
  <c r="J6" i="1"/>
  <c r="J7" i="1" s="1"/>
  <c r="J8" i="1" s="1"/>
  <c r="J9" i="1" s="1"/>
  <c r="J10" i="1" s="1"/>
  <c r="J11" i="1" s="1"/>
  <c r="J12" i="1" s="1"/>
  <c r="J13" i="1" s="1"/>
  <c r="J14" i="1" s="1"/>
  <c r="J15" i="1" s="1"/>
  <c r="J16" i="1" s="1"/>
  <c r="J17" i="1" s="1"/>
  <c r="L6" i="1"/>
  <c r="L7" i="1" s="1"/>
  <c r="L8" i="1" s="1"/>
  <c r="L9" i="1" s="1"/>
  <c r="L10" i="1" s="1"/>
  <c r="L11" i="1" s="1"/>
  <c r="L12" i="1" s="1"/>
  <c r="L13" i="1" s="1"/>
  <c r="L14" i="1" s="1"/>
  <c r="L15" i="1" s="1"/>
  <c r="L16" i="1" s="1"/>
  <c r="L17" i="1" s="1"/>
  <c r="L25" i="19" l="1"/>
  <c r="M26" i="19" s="1"/>
  <c r="B25" i="19"/>
  <c r="C26" i="19" s="1"/>
  <c r="H25" i="19"/>
  <c r="I26" i="19" s="1"/>
  <c r="J25" i="19"/>
  <c r="K26" i="19" s="1"/>
  <c r="F25" i="19"/>
  <c r="G26" i="19" s="1"/>
  <c r="D25" i="19"/>
  <c r="E26" i="19" s="1"/>
  <c r="H24" i="16"/>
  <c r="D24" i="16"/>
  <c r="J24" i="16"/>
  <c r="B24" i="16"/>
  <c r="L24" i="16"/>
  <c r="F24" i="16"/>
  <c r="F24" i="14"/>
  <c r="G25" i="14" s="1"/>
  <c r="J24" i="14"/>
  <c r="K25" i="14" s="1"/>
  <c r="H24" i="14"/>
  <c r="I25" i="14" s="1"/>
  <c r="D24" i="14"/>
  <c r="E25" i="14" s="1"/>
  <c r="B24" i="14"/>
  <c r="C25" i="14" s="1"/>
  <c r="L24" i="14"/>
  <c r="M25" i="14" s="1"/>
  <c r="D22" i="11"/>
  <c r="E23" i="11" s="1"/>
  <c r="J22" i="11"/>
  <c r="K23" i="11" s="1"/>
  <c r="L22" i="11"/>
  <c r="M23" i="11" s="1"/>
  <c r="B22" i="11"/>
  <c r="C23" i="11" s="1"/>
  <c r="F22" i="11"/>
  <c r="G23" i="11" s="1"/>
  <c r="M18" i="1"/>
  <c r="L18" i="1" s="1"/>
  <c r="M19" i="1" s="1"/>
  <c r="L19" i="1" s="1"/>
  <c r="M20" i="1" s="1"/>
  <c r="L20" i="1" s="1"/>
  <c r="K18" i="1"/>
  <c r="J18" i="1" s="1"/>
  <c r="G18" i="1"/>
  <c r="F18" i="1" s="1"/>
  <c r="G19" i="1" s="1"/>
  <c r="F19" i="1" s="1"/>
  <c r="G24" i="7"/>
  <c r="F24" i="7" s="1"/>
  <c r="M23" i="7"/>
  <c r="L23" i="7" s="1"/>
  <c r="K24" i="7"/>
  <c r="J24" i="7" s="1"/>
  <c r="I24" i="7"/>
  <c r="H24" i="7" s="1"/>
  <c r="I18" i="1"/>
  <c r="H18" i="1" s="1"/>
  <c r="I19" i="1" s="1"/>
  <c r="E18" i="1"/>
  <c r="D18" i="1" s="1"/>
  <c r="B18" i="1"/>
  <c r="D6" i="7"/>
  <c r="D7" i="7" s="1"/>
  <c r="D8" i="7" s="1"/>
  <c r="D9" i="7" s="1"/>
  <c r="D10" i="7" s="1"/>
  <c r="D11" i="7" s="1"/>
  <c r="D12" i="7" s="1"/>
  <c r="D13" i="7" s="1"/>
  <c r="D14" i="7" s="1"/>
  <c r="D15" i="7" s="1"/>
  <c r="D16" i="7" s="1"/>
  <c r="D17" i="7" s="1"/>
  <c r="B6" i="7"/>
  <c r="B7" i="7" s="1"/>
  <c r="B8" i="7" s="1"/>
  <c r="B9" i="7" s="1"/>
  <c r="B10" i="7" s="1"/>
  <c r="B11" i="7" s="1"/>
  <c r="B12" i="7" s="1"/>
  <c r="B13" i="7" s="1"/>
  <c r="B14" i="7" s="1"/>
  <c r="B15" i="7" s="1"/>
  <c r="B16" i="7" s="1"/>
  <c r="B17" i="7" s="1"/>
  <c r="B26" i="19" l="1"/>
  <c r="C27" i="19" s="1"/>
  <c r="J26" i="19"/>
  <c r="K27" i="19" s="1"/>
  <c r="H26" i="19"/>
  <c r="I27" i="19" s="1"/>
  <c r="D26" i="19"/>
  <c r="E27" i="19" s="1"/>
  <c r="F26" i="19"/>
  <c r="G27" i="19" s="1"/>
  <c r="L26" i="19"/>
  <c r="M27" i="19" s="1"/>
  <c r="J25" i="14"/>
  <c r="K26" i="14" s="1"/>
  <c r="D25" i="14"/>
  <c r="E26" i="14" s="1"/>
  <c r="L25" i="14"/>
  <c r="M26" i="14" s="1"/>
  <c r="B25" i="14"/>
  <c r="C26" i="14" s="1"/>
  <c r="H25" i="14"/>
  <c r="I26" i="14" s="1"/>
  <c r="F25" i="14"/>
  <c r="G26" i="14" s="1"/>
  <c r="L23" i="11"/>
  <c r="M24" i="11" s="1"/>
  <c r="F23" i="11"/>
  <c r="G24" i="11" s="1"/>
  <c r="J23" i="11"/>
  <c r="K24" i="11" s="1"/>
  <c r="D23" i="11"/>
  <c r="E24" i="11" s="1"/>
  <c r="B23" i="11"/>
  <c r="C24" i="11" s="1"/>
  <c r="C18" i="7"/>
  <c r="B18" i="7" s="1"/>
  <c r="K19" i="1"/>
  <c r="J19" i="1" s="1"/>
  <c r="K20" i="1" s="1"/>
  <c r="G20" i="1"/>
  <c r="F20" i="1" s="1"/>
  <c r="G21" i="1" s="1"/>
  <c r="F21" i="1" s="1"/>
  <c r="G22" i="1" s="1"/>
  <c r="C19" i="1"/>
  <c r="B19" i="1" s="1"/>
  <c r="K25" i="7"/>
  <c r="J25" i="7" s="1"/>
  <c r="M24" i="7"/>
  <c r="L24" i="7" s="1"/>
  <c r="G25" i="7"/>
  <c r="F25" i="7"/>
  <c r="I25" i="7"/>
  <c r="H25" i="7" s="1"/>
  <c r="E18" i="7"/>
  <c r="D18" i="7" s="1"/>
  <c r="M21" i="1"/>
  <c r="L21" i="1" s="1"/>
  <c r="E19" i="1"/>
  <c r="D19" i="1" s="1"/>
  <c r="E20" i="1" s="1"/>
  <c r="D20" i="1" s="1"/>
  <c r="L6" i="9"/>
  <c r="L7" i="9" s="1"/>
  <c r="L8" i="9" s="1"/>
  <c r="L9" i="9" s="1"/>
  <c r="L10" i="9" s="1"/>
  <c r="L11" i="9" s="1"/>
  <c r="L12" i="9" s="1"/>
  <c r="L13" i="9" s="1"/>
  <c r="L14" i="9" s="1"/>
  <c r="L15" i="9" s="1"/>
  <c r="L16" i="9" s="1"/>
  <c r="L17" i="9" s="1"/>
  <c r="J6" i="9"/>
  <c r="J7" i="9" s="1"/>
  <c r="J8" i="9" s="1"/>
  <c r="J9" i="9" s="1"/>
  <c r="J10" i="9" s="1"/>
  <c r="J11" i="9" s="1"/>
  <c r="J12" i="9" s="1"/>
  <c r="J13" i="9" s="1"/>
  <c r="J14" i="9" s="1"/>
  <c r="J15" i="9" s="1"/>
  <c r="J16" i="9" s="1"/>
  <c r="J17" i="9" s="1"/>
  <c r="H6" i="9"/>
  <c r="H7" i="9" s="1"/>
  <c r="H8" i="9" s="1"/>
  <c r="H9" i="9" s="1"/>
  <c r="H10" i="9" s="1"/>
  <c r="H11" i="9" s="1"/>
  <c r="H12" i="9" s="1"/>
  <c r="H13" i="9" s="1"/>
  <c r="H14" i="9" s="1"/>
  <c r="H15" i="9" s="1"/>
  <c r="H16" i="9" s="1"/>
  <c r="H17" i="9" s="1"/>
  <c r="F6" i="9"/>
  <c r="F7" i="9" s="1"/>
  <c r="F8" i="9" s="1"/>
  <c r="F9" i="9" s="1"/>
  <c r="F10" i="9" s="1"/>
  <c r="F11" i="9" s="1"/>
  <c r="F12" i="9" s="1"/>
  <c r="F13" i="9" s="1"/>
  <c r="F14" i="9" s="1"/>
  <c r="F15" i="9" s="1"/>
  <c r="F16" i="9" s="1"/>
  <c r="F17" i="9" s="1"/>
  <c r="D6" i="9"/>
  <c r="D7" i="9" s="1"/>
  <c r="D8" i="9" s="1"/>
  <c r="D9" i="9" s="1"/>
  <c r="D10" i="9" s="1"/>
  <c r="D11" i="9" s="1"/>
  <c r="D12" i="9" s="1"/>
  <c r="D13" i="9" s="1"/>
  <c r="D14" i="9" s="1"/>
  <c r="D15" i="9" s="1"/>
  <c r="D16" i="9" s="1"/>
  <c r="D17" i="9" s="1"/>
  <c r="B6" i="9"/>
  <c r="B7" i="9" s="1"/>
  <c r="B8" i="9" s="1"/>
  <c r="B9" i="9" s="1"/>
  <c r="B10" i="9" s="1"/>
  <c r="B11" i="9" s="1"/>
  <c r="B12" i="9" s="1"/>
  <c r="B13" i="9" s="1"/>
  <c r="B14" i="9" s="1"/>
  <c r="B15" i="9" s="1"/>
  <c r="B16" i="9" s="1"/>
  <c r="B17" i="9" s="1"/>
  <c r="D27" i="19" l="1"/>
  <c r="E28" i="19" s="1"/>
  <c r="L27" i="19"/>
  <c r="M28" i="19" s="1"/>
  <c r="J27" i="19"/>
  <c r="K28" i="19" s="1"/>
  <c r="H27" i="19"/>
  <c r="I28" i="19" s="1"/>
  <c r="F27" i="19"/>
  <c r="G28" i="19" s="1"/>
  <c r="B27" i="19"/>
  <c r="C28" i="19" s="1"/>
  <c r="L26" i="14"/>
  <c r="M27" i="14" s="1"/>
  <c r="H26" i="14"/>
  <c r="I27" i="14" s="1"/>
  <c r="J26" i="14"/>
  <c r="K27" i="14" s="1"/>
  <c r="B26" i="14"/>
  <c r="C27" i="14" s="1"/>
  <c r="F26" i="14"/>
  <c r="G27" i="14" s="1"/>
  <c r="D26" i="14"/>
  <c r="E27" i="14" s="1"/>
  <c r="B24" i="11"/>
  <c r="C25" i="11" s="1"/>
  <c r="F24" i="11"/>
  <c r="G25" i="11" s="1"/>
  <c r="D24" i="11"/>
  <c r="E25" i="11" s="1"/>
  <c r="J24" i="11"/>
  <c r="K25" i="11" s="1"/>
  <c r="L24" i="11"/>
  <c r="M25" i="11" s="1"/>
  <c r="J20" i="1"/>
  <c r="K21" i="1" s="1"/>
  <c r="C20" i="1"/>
  <c r="B20" i="1" s="1"/>
  <c r="C21" i="1" s="1"/>
  <c r="B21" i="1" s="1"/>
  <c r="C22" i="1" s="1"/>
  <c r="B22" i="1" s="1"/>
  <c r="C23" i="1" s="1"/>
  <c r="B23" i="1" s="1"/>
  <c r="C24" i="1" s="1"/>
  <c r="B24" i="1" s="1"/>
  <c r="C25" i="1" s="1"/>
  <c r="B25" i="1" s="1"/>
  <c r="C26" i="1" s="1"/>
  <c r="B26" i="1" s="1"/>
  <c r="C27" i="1" s="1"/>
  <c r="B27" i="1" s="1"/>
  <c r="C28" i="1" s="1"/>
  <c r="B28" i="1" s="1"/>
  <c r="C29" i="1" s="1"/>
  <c r="B29" i="1" s="1"/>
  <c r="C30" i="1" s="1"/>
  <c r="B30" i="1" s="1"/>
  <c r="C31" i="1" s="1"/>
  <c r="B31" i="1" s="1"/>
  <c r="C32" i="1" s="1"/>
  <c r="B32" i="1" s="1"/>
  <c r="C33" i="1" s="1"/>
  <c r="B33" i="1" s="1"/>
  <c r="C34" i="1" s="1"/>
  <c r="B34" i="1" s="1"/>
  <c r="C35" i="1" s="1"/>
  <c r="B35" i="1" s="1"/>
  <c r="C36" i="1" s="1"/>
  <c r="B36" i="1" s="1"/>
  <c r="C37" i="1" s="1"/>
  <c r="B37" i="1" s="1"/>
  <c r="C38" i="1" s="1"/>
  <c r="B38" i="1" s="1"/>
  <c r="C39" i="1" s="1"/>
  <c r="B39" i="1" s="1"/>
  <c r="C40" i="1" s="1"/>
  <c r="B40" i="1" s="1"/>
  <c r="C41" i="1" s="1"/>
  <c r="B41" i="1" s="1"/>
  <c r="C42" i="1" s="1"/>
  <c r="B42" i="1" s="1"/>
  <c r="C43" i="1" s="1"/>
  <c r="B43" i="1" s="1"/>
  <c r="C44" i="1" s="1"/>
  <c r="B44" i="1" s="1"/>
  <c r="C45" i="1" s="1"/>
  <c r="B45" i="1" s="1"/>
  <c r="I26" i="7"/>
  <c r="H26" i="7" s="1"/>
  <c r="M25" i="7"/>
  <c r="L25" i="7" s="1"/>
  <c r="J26" i="7"/>
  <c r="K26" i="7"/>
  <c r="G26" i="7"/>
  <c r="F26" i="7" s="1"/>
  <c r="E19" i="7"/>
  <c r="D19" i="7" s="1"/>
  <c r="E20" i="7"/>
  <c r="D20" i="7" s="1"/>
  <c r="F22" i="1"/>
  <c r="G23" i="1" s="1"/>
  <c r="M22" i="1"/>
  <c r="L22" i="1" s="1"/>
  <c r="E21" i="1"/>
  <c r="D21" i="1" s="1"/>
  <c r="E22" i="1" s="1"/>
  <c r="C18" i="9"/>
  <c r="B18" i="9"/>
  <c r="C19" i="9" s="1"/>
  <c r="B19" i="9" s="1"/>
  <c r="C20" i="9" s="1"/>
  <c r="B20" i="9" s="1"/>
  <c r="C21" i="9" s="1"/>
  <c r="B21" i="9" s="1"/>
  <c r="C22" i="9" s="1"/>
  <c r="B22" i="9" s="1"/>
  <c r="C23" i="9" s="1"/>
  <c r="B23" i="9" s="1"/>
  <c r="C24" i="9" s="1"/>
  <c r="B24" i="9" s="1"/>
  <c r="C25" i="9" s="1"/>
  <c r="B25" i="9" s="1"/>
  <c r="C26" i="9" s="1"/>
  <c r="B26" i="9" s="1"/>
  <c r="C27" i="9" s="1"/>
  <c r="B27" i="9" s="1"/>
  <c r="C28" i="9" s="1"/>
  <c r="B28" i="9" s="1"/>
  <c r="C29" i="9" s="1"/>
  <c r="B29" i="9" s="1"/>
  <c r="C30" i="9" s="1"/>
  <c r="B30" i="9" s="1"/>
  <c r="C31" i="9" s="1"/>
  <c r="B31" i="9" s="1"/>
  <c r="C32" i="9" s="1"/>
  <c r="B32" i="9" s="1"/>
  <c r="C33" i="9" s="1"/>
  <c r="B33" i="9" s="1"/>
  <c r="C34" i="9" s="1"/>
  <c r="B34" i="9" s="1"/>
  <c r="C35" i="9" s="1"/>
  <c r="B35" i="9" s="1"/>
  <c r="C36" i="9" s="1"/>
  <c r="B36" i="9" s="1"/>
  <c r="C37" i="9" s="1"/>
  <c r="B37" i="9" s="1"/>
  <c r="C38" i="9" s="1"/>
  <c r="B38" i="9" s="1"/>
  <c r="C39" i="9" s="1"/>
  <c r="B39" i="9" s="1"/>
  <c r="C40" i="9" s="1"/>
  <c r="B40" i="9" s="1"/>
  <c r="C41" i="9" s="1"/>
  <c r="B41" i="9" s="1"/>
  <c r="C42" i="9" s="1"/>
  <c r="B42" i="9" s="1"/>
  <c r="C43" i="9" s="1"/>
  <c r="B43" i="9" s="1"/>
  <c r="C44" i="9" s="1"/>
  <c r="B44" i="9" s="1"/>
  <c r="C45" i="9" s="1"/>
  <c r="B45" i="9" s="1"/>
  <c r="E18" i="9"/>
  <c r="D18" i="9"/>
  <c r="E19" i="9" s="1"/>
  <c r="D19" i="9" s="1"/>
  <c r="G18" i="9"/>
  <c r="F18" i="9"/>
  <c r="G19" i="9" s="1"/>
  <c r="F19" i="9" s="1"/>
  <c r="I18" i="9"/>
  <c r="H18" i="9"/>
  <c r="H19" i="9" s="1"/>
  <c r="K18" i="9"/>
  <c r="J18" i="9"/>
  <c r="K19" i="9" s="1"/>
  <c r="J19" i="9" s="1"/>
  <c r="M18" i="9"/>
  <c r="L18" i="9"/>
  <c r="L19" i="9" s="1"/>
  <c r="C19" i="7"/>
  <c r="B19" i="7" s="1"/>
  <c r="I19" i="9"/>
  <c r="M19" i="9"/>
  <c r="L6" i="5"/>
  <c r="L7" i="5" s="1"/>
  <c r="L8" i="5" s="1"/>
  <c r="L9" i="5" s="1"/>
  <c r="L10" i="5" s="1"/>
  <c r="L11" i="5" s="1"/>
  <c r="L12" i="5" s="1"/>
  <c r="L13" i="5" s="1"/>
  <c r="L14" i="5" s="1"/>
  <c r="L15" i="5" s="1"/>
  <c r="L16" i="5" s="1"/>
  <c r="L17" i="5" s="1"/>
  <c r="M18" i="5" s="1"/>
  <c r="J6" i="5"/>
  <c r="J7" i="5" s="1"/>
  <c r="J8" i="5" s="1"/>
  <c r="J9" i="5" s="1"/>
  <c r="J10" i="5" s="1"/>
  <c r="J11" i="5" s="1"/>
  <c r="J12" i="5" s="1"/>
  <c r="J13" i="5" s="1"/>
  <c r="J14" i="5" s="1"/>
  <c r="J15" i="5" s="1"/>
  <c r="J16" i="5" s="1"/>
  <c r="J17" i="5" s="1"/>
  <c r="K18" i="5" s="1"/>
  <c r="H6" i="5"/>
  <c r="H7" i="5" s="1"/>
  <c r="H8" i="5" s="1"/>
  <c r="H9" i="5" s="1"/>
  <c r="H10" i="5" s="1"/>
  <c r="H11" i="5" s="1"/>
  <c r="H12" i="5" s="1"/>
  <c r="H13" i="5" s="1"/>
  <c r="H14" i="5" s="1"/>
  <c r="H15" i="5" s="1"/>
  <c r="H16" i="5" s="1"/>
  <c r="H17" i="5" s="1"/>
  <c r="F6" i="5"/>
  <c r="F7" i="5" s="1"/>
  <c r="F8" i="5" s="1"/>
  <c r="F9" i="5" s="1"/>
  <c r="F10" i="5" s="1"/>
  <c r="F11" i="5" s="1"/>
  <c r="F12" i="5" s="1"/>
  <c r="F13" i="5" s="1"/>
  <c r="F14" i="5" s="1"/>
  <c r="F15" i="5" s="1"/>
  <c r="F16" i="5" s="1"/>
  <c r="F17" i="5" s="1"/>
  <c r="D6" i="5"/>
  <c r="D7" i="5" s="1"/>
  <c r="D8" i="5" s="1"/>
  <c r="D9" i="5" s="1"/>
  <c r="D10" i="5" s="1"/>
  <c r="D11" i="5" s="1"/>
  <c r="D12" i="5" s="1"/>
  <c r="D13" i="5" s="1"/>
  <c r="D14" i="5" s="1"/>
  <c r="D15" i="5" s="1"/>
  <c r="D16" i="5" s="1"/>
  <c r="D17" i="5" s="1"/>
  <c r="B6" i="5"/>
  <c r="B7" i="5" s="1"/>
  <c r="B8" i="5" s="1"/>
  <c r="B9" i="5" s="1"/>
  <c r="B10" i="5" s="1"/>
  <c r="B11" i="5" s="1"/>
  <c r="B12" i="5" s="1"/>
  <c r="B13" i="5" s="1"/>
  <c r="B14" i="5" s="1"/>
  <c r="B15" i="5" s="1"/>
  <c r="B16" i="5" s="1"/>
  <c r="B17" i="5" s="1"/>
  <c r="C18" i="5" s="1"/>
  <c r="L28" i="19" l="1"/>
  <c r="M29" i="19" s="1"/>
  <c r="H28" i="19"/>
  <c r="I29" i="19" s="1"/>
  <c r="B28" i="19"/>
  <c r="C29" i="19" s="1"/>
  <c r="D28" i="19"/>
  <c r="E29" i="19" s="1"/>
  <c r="F28" i="19"/>
  <c r="G29" i="19" s="1"/>
  <c r="J28" i="19"/>
  <c r="K29" i="19" s="1"/>
  <c r="I28" i="16"/>
  <c r="E28" i="16"/>
  <c r="G28" i="16"/>
  <c r="K28" i="16"/>
  <c r="M28" i="16"/>
  <c r="C28" i="16"/>
  <c r="J27" i="14"/>
  <c r="K28" i="14" s="1"/>
  <c r="F27" i="14"/>
  <c r="G28" i="14" s="1"/>
  <c r="L27" i="14"/>
  <c r="M28" i="14" s="1"/>
  <c r="B27" i="14"/>
  <c r="C28" i="14" s="1"/>
  <c r="H27" i="14"/>
  <c r="I28" i="14" s="1"/>
  <c r="D27" i="14"/>
  <c r="E28" i="14" s="1"/>
  <c r="L25" i="11"/>
  <c r="M26" i="11" s="1"/>
  <c r="F25" i="11"/>
  <c r="G26" i="11" s="1"/>
  <c r="J25" i="11"/>
  <c r="K26" i="11" s="1"/>
  <c r="B25" i="11"/>
  <c r="C26" i="11" s="1"/>
  <c r="D25" i="11"/>
  <c r="E26" i="11" s="1"/>
  <c r="J21" i="1"/>
  <c r="K22" i="1" s="1"/>
  <c r="G27" i="7"/>
  <c r="F27" i="7" s="1"/>
  <c r="I27" i="7"/>
  <c r="H27" i="7" s="1"/>
  <c r="M26" i="7"/>
  <c r="L26" i="7"/>
  <c r="K27" i="7"/>
  <c r="J27" i="7" s="1"/>
  <c r="E21" i="7"/>
  <c r="D21" i="7" s="1"/>
  <c r="M23" i="1"/>
  <c r="L23" i="1" s="1"/>
  <c r="F23" i="1"/>
  <c r="G24" i="1" s="1"/>
  <c r="D22" i="1"/>
  <c r="E20" i="9"/>
  <c r="D20" i="9"/>
  <c r="C20" i="7"/>
  <c r="B20" i="7" s="1"/>
  <c r="G20" i="9"/>
  <c r="F20" i="9" s="1"/>
  <c r="K20" i="9"/>
  <c r="J20" i="9" s="1"/>
  <c r="I20" i="9"/>
  <c r="H20" i="9" s="1"/>
  <c r="M20" i="9"/>
  <c r="L20" i="9" s="1"/>
  <c r="B18" i="5"/>
  <c r="E18" i="5"/>
  <c r="D18" i="5"/>
  <c r="E19" i="5" s="1"/>
  <c r="D19" i="5" s="1"/>
  <c r="E20" i="5" s="1"/>
  <c r="D20" i="5" s="1"/>
  <c r="E21" i="5" s="1"/>
  <c r="D21" i="5" s="1"/>
  <c r="E22" i="5" s="1"/>
  <c r="D22" i="5" s="1"/>
  <c r="E23" i="5" s="1"/>
  <c r="D23" i="5" s="1"/>
  <c r="E24" i="5" s="1"/>
  <c r="D24" i="5" s="1"/>
  <c r="E25" i="5" s="1"/>
  <c r="D25" i="5" s="1"/>
  <c r="E26" i="5" s="1"/>
  <c r="D26" i="5" s="1"/>
  <c r="E27" i="5" s="1"/>
  <c r="D27" i="5" s="1"/>
  <c r="E28" i="5" s="1"/>
  <c r="D28" i="5" s="1"/>
  <c r="E29" i="5" s="1"/>
  <c r="D29" i="5" s="1"/>
  <c r="E30" i="5" s="1"/>
  <c r="D30" i="5" s="1"/>
  <c r="E31" i="5" s="1"/>
  <c r="D31" i="5" s="1"/>
  <c r="E32" i="5" s="1"/>
  <c r="D32" i="5" s="1"/>
  <c r="E33" i="5" s="1"/>
  <c r="D33" i="5" s="1"/>
  <c r="E34" i="5" s="1"/>
  <c r="D34" i="5" s="1"/>
  <c r="E35" i="5" s="1"/>
  <c r="D35" i="5" s="1"/>
  <c r="E36" i="5" s="1"/>
  <c r="D36" i="5" s="1"/>
  <c r="E37" i="5" s="1"/>
  <c r="D37" i="5" s="1"/>
  <c r="E38" i="5" s="1"/>
  <c r="D38" i="5" s="1"/>
  <c r="E39" i="5" s="1"/>
  <c r="D39" i="5" s="1"/>
  <c r="E40" i="5" s="1"/>
  <c r="D40" i="5" s="1"/>
  <c r="E41" i="5" s="1"/>
  <c r="D41" i="5" s="1"/>
  <c r="E42" i="5" s="1"/>
  <c r="D42" i="5" s="1"/>
  <c r="E43" i="5" s="1"/>
  <c r="D43" i="5" s="1"/>
  <c r="E44" i="5" s="1"/>
  <c r="D44" i="5" s="1"/>
  <c r="E45" i="5" s="1"/>
  <c r="D45" i="5" s="1"/>
  <c r="G18" i="5"/>
  <c r="F18" i="5" s="1"/>
  <c r="G19" i="5" s="1"/>
  <c r="F19" i="5" s="1"/>
  <c r="G20" i="5" s="1"/>
  <c r="F20" i="5" s="1"/>
  <c r="G21" i="5" s="1"/>
  <c r="F21" i="5" s="1"/>
  <c r="G22" i="5" s="1"/>
  <c r="F22" i="5" s="1"/>
  <c r="G23" i="5" s="1"/>
  <c r="F23" i="5" s="1"/>
  <c r="G24" i="5" s="1"/>
  <c r="F24" i="5" s="1"/>
  <c r="G25" i="5" s="1"/>
  <c r="F25" i="5" s="1"/>
  <c r="G26" i="5" s="1"/>
  <c r="F26" i="5" s="1"/>
  <c r="G27" i="5" s="1"/>
  <c r="F27" i="5" s="1"/>
  <c r="G28" i="5" s="1"/>
  <c r="F28" i="5" s="1"/>
  <c r="G29" i="5" s="1"/>
  <c r="F29" i="5" s="1"/>
  <c r="G30" i="5" s="1"/>
  <c r="F30" i="5" s="1"/>
  <c r="G31" i="5" s="1"/>
  <c r="F31" i="5" s="1"/>
  <c r="G32" i="5" s="1"/>
  <c r="F32" i="5" s="1"/>
  <c r="G33" i="5" s="1"/>
  <c r="F33" i="5" s="1"/>
  <c r="G34" i="5" s="1"/>
  <c r="F34" i="5" s="1"/>
  <c r="G35" i="5" s="1"/>
  <c r="F35" i="5" s="1"/>
  <c r="G36" i="5" s="1"/>
  <c r="F36" i="5" s="1"/>
  <c r="G37" i="5" s="1"/>
  <c r="F37" i="5" s="1"/>
  <c r="G38" i="5" s="1"/>
  <c r="F38" i="5" s="1"/>
  <c r="G39" i="5" s="1"/>
  <c r="F39" i="5" s="1"/>
  <c r="G40" i="5" s="1"/>
  <c r="F40" i="5" s="1"/>
  <c r="G41" i="5" s="1"/>
  <c r="F41" i="5" s="1"/>
  <c r="G42" i="5" s="1"/>
  <c r="F42" i="5" s="1"/>
  <c r="G43" i="5" s="1"/>
  <c r="F43" i="5" s="1"/>
  <c r="G44" i="5" s="1"/>
  <c r="F44" i="5" s="1"/>
  <c r="G45" i="5" s="1"/>
  <c r="F45" i="5" s="1"/>
  <c r="I18" i="5"/>
  <c r="H18" i="5"/>
  <c r="I19" i="5" s="1"/>
  <c r="H19" i="5" s="1"/>
  <c r="I20" i="5" s="1"/>
  <c r="H20" i="5" s="1"/>
  <c r="I21" i="5" s="1"/>
  <c r="H21" i="5" s="1"/>
  <c r="I22" i="5" s="1"/>
  <c r="H22" i="5" s="1"/>
  <c r="I23" i="5" s="1"/>
  <c r="H23" i="5" s="1"/>
  <c r="I24" i="5" s="1"/>
  <c r="H24" i="5" s="1"/>
  <c r="I25" i="5" s="1"/>
  <c r="H25" i="5" s="1"/>
  <c r="I26" i="5" s="1"/>
  <c r="H26" i="5" s="1"/>
  <c r="I27" i="5" s="1"/>
  <c r="H27" i="5" s="1"/>
  <c r="I28" i="5" s="1"/>
  <c r="H28" i="5" s="1"/>
  <c r="I29" i="5" s="1"/>
  <c r="H29" i="5" s="1"/>
  <c r="I30" i="5" s="1"/>
  <c r="H30" i="5" s="1"/>
  <c r="I31" i="5" s="1"/>
  <c r="H31" i="5" s="1"/>
  <c r="I32" i="5" s="1"/>
  <c r="H32" i="5" s="1"/>
  <c r="I33" i="5" s="1"/>
  <c r="H33" i="5" s="1"/>
  <c r="I34" i="5" s="1"/>
  <c r="H34" i="5" s="1"/>
  <c r="I35" i="5" s="1"/>
  <c r="H35" i="5" s="1"/>
  <c r="I36" i="5" s="1"/>
  <c r="H36" i="5" s="1"/>
  <c r="I37" i="5" s="1"/>
  <c r="H37" i="5" s="1"/>
  <c r="I38" i="5" s="1"/>
  <c r="H38" i="5" s="1"/>
  <c r="I39" i="5" s="1"/>
  <c r="H39" i="5" s="1"/>
  <c r="I40" i="5" s="1"/>
  <c r="H40" i="5" s="1"/>
  <c r="I41" i="5" s="1"/>
  <c r="H41" i="5" s="1"/>
  <c r="I42" i="5" s="1"/>
  <c r="H42" i="5" s="1"/>
  <c r="I43" i="5" s="1"/>
  <c r="H43" i="5" s="1"/>
  <c r="I44" i="5" s="1"/>
  <c r="H44" i="5" s="1"/>
  <c r="I45" i="5" s="1"/>
  <c r="H45" i="5" s="1"/>
  <c r="J29" i="19" l="1"/>
  <c r="K30" i="19" s="1"/>
  <c r="H29" i="19"/>
  <c r="I30" i="19" s="1"/>
  <c r="D29" i="19"/>
  <c r="E30" i="19" s="1"/>
  <c r="F29" i="19"/>
  <c r="G30" i="19" s="1"/>
  <c r="B29" i="19"/>
  <c r="C30" i="19" s="1"/>
  <c r="L29" i="19"/>
  <c r="M30" i="19" s="1"/>
  <c r="F28" i="16"/>
  <c r="G29" i="16" s="1"/>
  <c r="L28" i="16"/>
  <c r="M29" i="16" s="1"/>
  <c r="H28" i="16"/>
  <c r="I29" i="16" s="1"/>
  <c r="B28" i="16"/>
  <c r="C29" i="16" s="1"/>
  <c r="J28" i="16"/>
  <c r="K29" i="16" s="1"/>
  <c r="D28" i="16"/>
  <c r="E29" i="16" s="1"/>
  <c r="F28" i="14"/>
  <c r="G29" i="14" s="1"/>
  <c r="B28" i="14"/>
  <c r="C29" i="14" s="1"/>
  <c r="D28" i="14"/>
  <c r="E29" i="14" s="1"/>
  <c r="L28" i="14"/>
  <c r="M29" i="14" s="1"/>
  <c r="H28" i="14"/>
  <c r="I29" i="14" s="1"/>
  <c r="J28" i="14"/>
  <c r="K29" i="14" s="1"/>
  <c r="L26" i="11"/>
  <c r="M27" i="11" s="1"/>
  <c r="D26" i="11"/>
  <c r="E27" i="11" s="1"/>
  <c r="F26" i="11"/>
  <c r="G27" i="11" s="1"/>
  <c r="B26" i="11"/>
  <c r="C27" i="11" s="1"/>
  <c r="J26" i="11"/>
  <c r="K27" i="11" s="1"/>
  <c r="J22" i="1"/>
  <c r="K23" i="1" s="1"/>
  <c r="I28" i="7"/>
  <c r="H28" i="7"/>
  <c r="K28" i="7"/>
  <c r="J28" i="7" s="1"/>
  <c r="G28" i="7"/>
  <c r="F28" i="7" s="1"/>
  <c r="M27" i="7"/>
  <c r="L27" i="7" s="1"/>
  <c r="E22" i="7"/>
  <c r="D22" i="7" s="1"/>
  <c r="M24" i="1"/>
  <c r="L24" i="1" s="1"/>
  <c r="F24" i="1"/>
  <c r="G25" i="1" s="1"/>
  <c r="E23" i="1"/>
  <c r="D23" i="1" s="1"/>
  <c r="M21" i="9"/>
  <c r="L21" i="9"/>
  <c r="I21" i="9"/>
  <c r="H21" i="9" s="1"/>
  <c r="G21" i="9"/>
  <c r="F21" i="9" s="1"/>
  <c r="C21" i="7"/>
  <c r="B21" i="7" s="1"/>
  <c r="K21" i="9"/>
  <c r="J21" i="9" s="1"/>
  <c r="E21" i="9"/>
  <c r="D21" i="9" s="1"/>
  <c r="C19" i="5"/>
  <c r="B19" i="5" s="1"/>
  <c r="C20" i="5" s="1"/>
  <c r="B20" i="5" s="1"/>
  <c r="F30" i="19" l="1"/>
  <c r="G31" i="19" s="1"/>
  <c r="D30" i="19"/>
  <c r="E31" i="19" s="1"/>
  <c r="L30" i="19"/>
  <c r="M31" i="19" s="1"/>
  <c r="H30" i="19"/>
  <c r="I31" i="19" s="1"/>
  <c r="B30" i="19"/>
  <c r="C31" i="19" s="1"/>
  <c r="J30" i="19"/>
  <c r="K31" i="19" s="1"/>
  <c r="B29" i="16"/>
  <c r="C30" i="16" s="1"/>
  <c r="H29" i="16"/>
  <c r="I30" i="16" s="1"/>
  <c r="D29" i="16"/>
  <c r="E30" i="16" s="1"/>
  <c r="L29" i="16"/>
  <c r="M30" i="16" s="1"/>
  <c r="J29" i="16"/>
  <c r="K30" i="16" s="1"/>
  <c r="F29" i="16"/>
  <c r="G30" i="16" s="1"/>
  <c r="D29" i="14"/>
  <c r="E30" i="14" s="1"/>
  <c r="H29" i="14"/>
  <c r="I30" i="14" s="1"/>
  <c r="B29" i="14"/>
  <c r="C30" i="14" s="1"/>
  <c r="F29" i="14"/>
  <c r="G30" i="14" s="1"/>
  <c r="L29" i="14"/>
  <c r="M30" i="14" s="1"/>
  <c r="J29" i="14"/>
  <c r="K30" i="14" s="1"/>
  <c r="D27" i="11"/>
  <c r="E28" i="11" s="1"/>
  <c r="J27" i="11"/>
  <c r="K28" i="11" s="1"/>
  <c r="B27" i="11"/>
  <c r="C28" i="11" s="1"/>
  <c r="L27" i="11"/>
  <c r="M28" i="11" s="1"/>
  <c r="F27" i="11"/>
  <c r="G28" i="11" s="1"/>
  <c r="J23" i="1"/>
  <c r="K24" i="1" s="1"/>
  <c r="M28" i="7"/>
  <c r="L28" i="7" s="1"/>
  <c r="G29" i="7"/>
  <c r="F29" i="7"/>
  <c r="K29" i="7"/>
  <c r="J29" i="7" s="1"/>
  <c r="I29" i="7"/>
  <c r="H29" i="7" s="1"/>
  <c r="E23" i="7"/>
  <c r="D23" i="7" s="1"/>
  <c r="M25" i="1"/>
  <c r="L25" i="1" s="1"/>
  <c r="F25" i="1"/>
  <c r="G26" i="1" s="1"/>
  <c r="E24" i="1"/>
  <c r="D24" i="1" s="1"/>
  <c r="K22" i="9"/>
  <c r="J22" i="9" s="1"/>
  <c r="G22" i="9"/>
  <c r="F22" i="9" s="1"/>
  <c r="C22" i="7"/>
  <c r="B22" i="7" s="1"/>
  <c r="E22" i="9"/>
  <c r="D22" i="9" s="1"/>
  <c r="I22" i="9"/>
  <c r="H22" i="9" s="1"/>
  <c r="M22" i="9"/>
  <c r="L22" i="9" s="1"/>
  <c r="C21" i="5"/>
  <c r="B21" i="5" s="1"/>
  <c r="C22" i="5" s="1"/>
  <c r="B22" i="5" s="1"/>
  <c r="C23" i="5" s="1"/>
  <c r="B23" i="5" s="1"/>
  <c r="F31" i="19" l="1"/>
  <c r="G32" i="19" s="1"/>
  <c r="B31" i="19"/>
  <c r="C32" i="19" s="1"/>
  <c r="L31" i="19"/>
  <c r="M32" i="19" s="1"/>
  <c r="H31" i="19"/>
  <c r="I32" i="19" s="1"/>
  <c r="J31" i="19"/>
  <c r="K32" i="19" s="1"/>
  <c r="D31" i="19"/>
  <c r="E32" i="19" s="1"/>
  <c r="H30" i="16"/>
  <c r="I31" i="16" s="1"/>
  <c r="L30" i="16"/>
  <c r="M31" i="16" s="1"/>
  <c r="F30" i="16"/>
  <c r="G31" i="16" s="1"/>
  <c r="J30" i="16"/>
  <c r="K31" i="16" s="1"/>
  <c r="D30" i="16"/>
  <c r="E31" i="16" s="1"/>
  <c r="B30" i="16"/>
  <c r="C31" i="16" s="1"/>
  <c r="L30" i="14"/>
  <c r="M31" i="14" s="1"/>
  <c r="B30" i="14"/>
  <c r="C31" i="14" s="1"/>
  <c r="H30" i="14"/>
  <c r="I31" i="14" s="1"/>
  <c r="J30" i="14"/>
  <c r="K31" i="14" s="1"/>
  <c r="F30" i="14"/>
  <c r="G31" i="14" s="1"/>
  <c r="D30" i="14"/>
  <c r="E31" i="14" s="1"/>
  <c r="B28" i="11"/>
  <c r="C29" i="11" s="1"/>
  <c r="F28" i="11"/>
  <c r="G29" i="11" s="1"/>
  <c r="L28" i="11"/>
  <c r="M29" i="11" s="1"/>
  <c r="D28" i="11"/>
  <c r="E29" i="11" s="1"/>
  <c r="J28" i="11"/>
  <c r="K29" i="11" s="1"/>
  <c r="J24" i="1"/>
  <c r="K25" i="1" s="1"/>
  <c r="I30" i="7"/>
  <c r="H30" i="7" s="1"/>
  <c r="K30" i="7"/>
  <c r="J30" i="7"/>
  <c r="M29" i="7"/>
  <c r="L29" i="7" s="1"/>
  <c r="G30" i="7"/>
  <c r="F30" i="7"/>
  <c r="E24" i="7"/>
  <c r="D24" i="7" s="1"/>
  <c r="M26" i="1"/>
  <c r="L26" i="1" s="1"/>
  <c r="F26" i="1"/>
  <c r="G27" i="1" s="1"/>
  <c r="E25" i="1"/>
  <c r="D25" i="1" s="1"/>
  <c r="C23" i="7"/>
  <c r="B23" i="7" s="1"/>
  <c r="M23" i="9"/>
  <c r="L23" i="9" s="1"/>
  <c r="I23" i="9"/>
  <c r="H23" i="9"/>
  <c r="G23" i="9"/>
  <c r="F23" i="9" s="1"/>
  <c r="K23" i="9"/>
  <c r="J23" i="9" s="1"/>
  <c r="E23" i="9"/>
  <c r="D23" i="9" s="1"/>
  <c r="C24" i="5"/>
  <c r="B24" i="5" s="1"/>
  <c r="H32" i="19" l="1"/>
  <c r="I33" i="19" s="1"/>
  <c r="L32" i="19"/>
  <c r="M33" i="19" s="1"/>
  <c r="D32" i="19"/>
  <c r="E33" i="19" s="1"/>
  <c r="B32" i="19"/>
  <c r="C33" i="19" s="1"/>
  <c r="J32" i="19"/>
  <c r="K33" i="19" s="1"/>
  <c r="F32" i="19"/>
  <c r="G33" i="19" s="1"/>
  <c r="L31" i="16"/>
  <c r="M32" i="16" s="1"/>
  <c r="B31" i="16"/>
  <c r="C32" i="16" s="1"/>
  <c r="J31" i="16"/>
  <c r="K32" i="16" s="1"/>
  <c r="D31" i="16"/>
  <c r="E32" i="16" s="1"/>
  <c r="F31" i="16"/>
  <c r="G32" i="16" s="1"/>
  <c r="H31" i="16"/>
  <c r="I32" i="16" s="1"/>
  <c r="J31" i="14"/>
  <c r="K32" i="14" s="1"/>
  <c r="H31" i="14"/>
  <c r="I32" i="14" s="1"/>
  <c r="D31" i="14"/>
  <c r="E32" i="14" s="1"/>
  <c r="B31" i="14"/>
  <c r="C32" i="14" s="1"/>
  <c r="F31" i="14"/>
  <c r="G32" i="14" s="1"/>
  <c r="L31" i="14"/>
  <c r="M32" i="14" s="1"/>
  <c r="F29" i="11"/>
  <c r="G30" i="11" s="1"/>
  <c r="D29" i="11"/>
  <c r="E30" i="11" s="1"/>
  <c r="J29" i="11"/>
  <c r="K30" i="11" s="1"/>
  <c r="L29" i="11"/>
  <c r="M30" i="11" s="1"/>
  <c r="B29" i="11"/>
  <c r="C30" i="11" s="1"/>
  <c r="J25" i="1"/>
  <c r="K26" i="1" s="1"/>
  <c r="M30" i="7"/>
  <c r="L30" i="7" s="1"/>
  <c r="I31" i="7"/>
  <c r="H31" i="7"/>
  <c r="F31" i="7"/>
  <c r="G31" i="7"/>
  <c r="K31" i="7"/>
  <c r="J31" i="7"/>
  <c r="E25" i="7"/>
  <c r="D25" i="7" s="1"/>
  <c r="M27" i="1"/>
  <c r="L27" i="1" s="1"/>
  <c r="F27" i="1"/>
  <c r="G28" i="1" s="1"/>
  <c r="E26" i="1"/>
  <c r="D26" i="1" s="1"/>
  <c r="K24" i="9"/>
  <c r="J24" i="9" s="1"/>
  <c r="G24" i="9"/>
  <c r="F24" i="9" s="1"/>
  <c r="E24" i="9"/>
  <c r="D24" i="9" s="1"/>
  <c r="C24" i="7"/>
  <c r="B24" i="7" s="1"/>
  <c r="M24" i="9"/>
  <c r="L24" i="9" s="1"/>
  <c r="I24" i="9"/>
  <c r="H24" i="9" s="1"/>
  <c r="C25" i="5"/>
  <c r="B25" i="5" s="1"/>
  <c r="D33" i="19" l="1"/>
  <c r="E34" i="19" s="1"/>
  <c r="J33" i="19"/>
  <c r="K34" i="19" s="1"/>
  <c r="H33" i="19"/>
  <c r="I34" i="19" s="1"/>
  <c r="B33" i="19"/>
  <c r="C34" i="19" s="1"/>
  <c r="F33" i="19"/>
  <c r="G34" i="19" s="1"/>
  <c r="L33" i="19"/>
  <c r="M34" i="19" s="1"/>
  <c r="B32" i="16"/>
  <c r="C33" i="16" s="1"/>
  <c r="F32" i="16"/>
  <c r="G33" i="16" s="1"/>
  <c r="H32" i="16"/>
  <c r="I33" i="16" s="1"/>
  <c r="D32" i="16"/>
  <c r="E33" i="16" s="1"/>
  <c r="J32" i="16"/>
  <c r="K33" i="16" s="1"/>
  <c r="L32" i="16"/>
  <c r="M33" i="16" s="1"/>
  <c r="B32" i="14"/>
  <c r="C33" i="14" s="1"/>
  <c r="L32" i="14"/>
  <c r="M33" i="14" s="1"/>
  <c r="J32" i="14"/>
  <c r="K33" i="14" s="1"/>
  <c r="H32" i="14"/>
  <c r="I33" i="14" s="1"/>
  <c r="F32" i="14"/>
  <c r="G33" i="14" s="1"/>
  <c r="D32" i="14"/>
  <c r="E33" i="14" s="1"/>
  <c r="L30" i="11"/>
  <c r="M31" i="11" s="1"/>
  <c r="J30" i="11"/>
  <c r="K31" i="11" s="1"/>
  <c r="D30" i="11"/>
  <c r="E31" i="11" s="1"/>
  <c r="F30" i="11"/>
  <c r="G31" i="11" s="1"/>
  <c r="B30" i="11"/>
  <c r="C31" i="11" s="1"/>
  <c r="J26" i="1"/>
  <c r="K27" i="1" s="1"/>
  <c r="M31" i="7"/>
  <c r="L31" i="7" s="1"/>
  <c r="G32" i="7"/>
  <c r="F32" i="7" s="1"/>
  <c r="K32" i="7"/>
  <c r="J32" i="7" s="1"/>
  <c r="I32" i="7"/>
  <c r="H32" i="7"/>
  <c r="E26" i="7"/>
  <c r="D26" i="7" s="1"/>
  <c r="J27" i="1"/>
  <c r="K28" i="1" s="1"/>
  <c r="M28" i="1"/>
  <c r="L28" i="1" s="1"/>
  <c r="F28" i="1"/>
  <c r="G29" i="1" s="1"/>
  <c r="E27" i="1"/>
  <c r="D27" i="1" s="1"/>
  <c r="G25" i="9"/>
  <c r="F25" i="9" s="1"/>
  <c r="C25" i="7"/>
  <c r="B25" i="7" s="1"/>
  <c r="I25" i="9"/>
  <c r="H25" i="9"/>
  <c r="E25" i="9"/>
  <c r="D25" i="9" s="1"/>
  <c r="M25" i="9"/>
  <c r="L25" i="9" s="1"/>
  <c r="K25" i="9"/>
  <c r="J25" i="9" s="1"/>
  <c r="C26" i="5"/>
  <c r="B26" i="5" s="1"/>
  <c r="L34" i="19" l="1"/>
  <c r="M35" i="19" s="1"/>
  <c r="J34" i="19"/>
  <c r="K35" i="19" s="1"/>
  <c r="B34" i="19"/>
  <c r="C35" i="19" s="1"/>
  <c r="D34" i="19"/>
  <c r="E35" i="19" s="1"/>
  <c r="F34" i="19"/>
  <c r="G35" i="19" s="1"/>
  <c r="H34" i="19"/>
  <c r="I35" i="19" s="1"/>
  <c r="H33" i="16"/>
  <c r="I34" i="16" s="1"/>
  <c r="J33" i="16"/>
  <c r="K34" i="16" s="1"/>
  <c r="D33" i="16"/>
  <c r="E34" i="16" s="1"/>
  <c r="L33" i="16"/>
  <c r="M34" i="16" s="1"/>
  <c r="F33" i="16"/>
  <c r="G34" i="16" s="1"/>
  <c r="B33" i="16"/>
  <c r="C34" i="16" s="1"/>
  <c r="J33" i="14"/>
  <c r="K34" i="14" s="1"/>
  <c r="F33" i="14"/>
  <c r="G34" i="14" s="1"/>
  <c r="B33" i="14"/>
  <c r="C34" i="14" s="1"/>
  <c r="L33" i="14"/>
  <c r="M34" i="14" s="1"/>
  <c r="D33" i="14"/>
  <c r="E34" i="14" s="1"/>
  <c r="H33" i="14"/>
  <c r="I34" i="14" s="1"/>
  <c r="B31" i="11"/>
  <c r="C32" i="11" s="1"/>
  <c r="F31" i="11"/>
  <c r="G32" i="11" s="1"/>
  <c r="D31" i="11"/>
  <c r="E32" i="11" s="1"/>
  <c r="L31" i="11"/>
  <c r="M32" i="11" s="1"/>
  <c r="J31" i="11"/>
  <c r="K32" i="11" s="1"/>
  <c r="G33" i="7"/>
  <c r="F33" i="7"/>
  <c r="M32" i="7"/>
  <c r="L32" i="7" s="1"/>
  <c r="K33" i="7"/>
  <c r="J33" i="7" s="1"/>
  <c r="I33" i="7"/>
  <c r="H33" i="7" s="1"/>
  <c r="E27" i="7"/>
  <c r="D27" i="7" s="1"/>
  <c r="J28" i="1"/>
  <c r="K29" i="1" s="1"/>
  <c r="M29" i="1"/>
  <c r="L29" i="1" s="1"/>
  <c r="F29" i="1"/>
  <c r="G30" i="1"/>
  <c r="E28" i="1"/>
  <c r="D28" i="1" s="1"/>
  <c r="C26" i="7"/>
  <c r="B26" i="7" s="1"/>
  <c r="K26" i="9"/>
  <c r="J26" i="9" s="1"/>
  <c r="E26" i="9"/>
  <c r="D26" i="9" s="1"/>
  <c r="G26" i="9"/>
  <c r="F26" i="9" s="1"/>
  <c r="M26" i="9"/>
  <c r="L26" i="9" s="1"/>
  <c r="I26" i="9"/>
  <c r="H26" i="9" s="1"/>
  <c r="C27" i="5"/>
  <c r="B27" i="5" s="1"/>
  <c r="D35" i="19" l="1"/>
  <c r="E36" i="19" s="1"/>
  <c r="B35" i="19"/>
  <c r="C36" i="19" s="1"/>
  <c r="F35" i="19"/>
  <c r="G36" i="19" s="1"/>
  <c r="H35" i="19"/>
  <c r="I36" i="19" s="1"/>
  <c r="J35" i="19"/>
  <c r="K36" i="19" s="1"/>
  <c r="L35" i="19"/>
  <c r="M36" i="19" s="1"/>
  <c r="F34" i="16"/>
  <c r="G35" i="16" s="1"/>
  <c r="L34" i="16"/>
  <c r="M35" i="16" s="1"/>
  <c r="D34" i="16"/>
  <c r="E35" i="16" s="1"/>
  <c r="B34" i="16"/>
  <c r="C35" i="16" s="1"/>
  <c r="J34" i="16"/>
  <c r="K35" i="16" s="1"/>
  <c r="H34" i="16"/>
  <c r="I35" i="16" s="1"/>
  <c r="L34" i="14"/>
  <c r="M35" i="14" s="1"/>
  <c r="B34" i="14"/>
  <c r="C35" i="14" s="1"/>
  <c r="H34" i="14"/>
  <c r="I35" i="14" s="1"/>
  <c r="F34" i="14"/>
  <c r="G35" i="14" s="1"/>
  <c r="D34" i="14"/>
  <c r="E35" i="14" s="1"/>
  <c r="J34" i="14"/>
  <c r="K35" i="14" s="1"/>
  <c r="L32" i="11"/>
  <c r="M33" i="11" s="1"/>
  <c r="B32" i="11"/>
  <c r="C33" i="11" s="1"/>
  <c r="F32" i="11"/>
  <c r="G33" i="11" s="1"/>
  <c r="J32" i="11"/>
  <c r="K33" i="11" s="1"/>
  <c r="D32" i="11"/>
  <c r="E33" i="11" s="1"/>
  <c r="I34" i="7"/>
  <c r="H34" i="7" s="1"/>
  <c r="K34" i="7"/>
  <c r="J34" i="7" s="1"/>
  <c r="M33" i="7"/>
  <c r="L33" i="7" s="1"/>
  <c r="G34" i="7"/>
  <c r="F34" i="7" s="1"/>
  <c r="E28" i="7"/>
  <c r="D28" i="7" s="1"/>
  <c r="J29" i="1"/>
  <c r="K30" i="1" s="1"/>
  <c r="M30" i="1"/>
  <c r="L30" i="1" s="1"/>
  <c r="F30" i="1"/>
  <c r="G31" i="1" s="1"/>
  <c r="E29" i="1"/>
  <c r="D29" i="1" s="1"/>
  <c r="K27" i="9"/>
  <c r="J27" i="9" s="1"/>
  <c r="I27" i="9"/>
  <c r="H27" i="9" s="1"/>
  <c r="M27" i="9"/>
  <c r="L27" i="9"/>
  <c r="G27" i="9"/>
  <c r="F27" i="9" s="1"/>
  <c r="C27" i="7"/>
  <c r="B27" i="7" s="1"/>
  <c r="E27" i="9"/>
  <c r="D27" i="9" s="1"/>
  <c r="C28" i="5"/>
  <c r="B28" i="5" s="1"/>
  <c r="H36" i="19" l="1"/>
  <c r="I37" i="19" s="1"/>
  <c r="F36" i="19"/>
  <c r="G37" i="19" s="1"/>
  <c r="D36" i="19"/>
  <c r="E37" i="19" s="1"/>
  <c r="L36" i="19"/>
  <c r="M37" i="19" s="1"/>
  <c r="B36" i="19"/>
  <c r="C37" i="19" s="1"/>
  <c r="J36" i="19"/>
  <c r="K37" i="19" s="1"/>
  <c r="B35" i="16"/>
  <c r="C36" i="16" s="1"/>
  <c r="D35" i="16"/>
  <c r="E36" i="16" s="1"/>
  <c r="H35" i="16"/>
  <c r="I36" i="16" s="1"/>
  <c r="L35" i="16"/>
  <c r="M36" i="16" s="1"/>
  <c r="J35" i="16"/>
  <c r="K36" i="16" s="1"/>
  <c r="F35" i="16"/>
  <c r="G36" i="16" s="1"/>
  <c r="B35" i="14"/>
  <c r="C36" i="14" s="1"/>
  <c r="J35" i="14"/>
  <c r="K36" i="14" s="1"/>
  <c r="F35" i="14"/>
  <c r="G36" i="14" s="1"/>
  <c r="D35" i="14"/>
  <c r="E36" i="14" s="1"/>
  <c r="H35" i="14"/>
  <c r="I36" i="14" s="1"/>
  <c r="L35" i="14"/>
  <c r="M36" i="14" s="1"/>
  <c r="J33" i="11"/>
  <c r="K34" i="11" s="1"/>
  <c r="F33" i="11"/>
  <c r="G34" i="11" s="1"/>
  <c r="B33" i="11"/>
  <c r="C34" i="11" s="1"/>
  <c r="L33" i="11"/>
  <c r="M34" i="11" s="1"/>
  <c r="D33" i="11"/>
  <c r="E34" i="11" s="1"/>
  <c r="M34" i="7"/>
  <c r="L34" i="7" s="1"/>
  <c r="K35" i="7"/>
  <c r="J35" i="7" s="1"/>
  <c r="G35" i="7"/>
  <c r="F35" i="7" s="1"/>
  <c r="I35" i="7"/>
  <c r="H35" i="7" s="1"/>
  <c r="E29" i="7"/>
  <c r="D29" i="7" s="1"/>
  <c r="J30" i="1"/>
  <c r="K31" i="1" s="1"/>
  <c r="M31" i="1"/>
  <c r="L31" i="1" s="1"/>
  <c r="F31" i="1"/>
  <c r="G32" i="1" s="1"/>
  <c r="E30" i="1"/>
  <c r="D30" i="1" s="1"/>
  <c r="C28" i="7"/>
  <c r="B28" i="7" s="1"/>
  <c r="G28" i="9"/>
  <c r="F28" i="9" s="1"/>
  <c r="E28" i="9"/>
  <c r="D28" i="9"/>
  <c r="K28" i="9"/>
  <c r="J28" i="9" s="1"/>
  <c r="I28" i="9"/>
  <c r="H28" i="9" s="1"/>
  <c r="M28" i="9"/>
  <c r="L28" i="9" s="1"/>
  <c r="C29" i="5"/>
  <c r="B29" i="5" s="1"/>
  <c r="D37" i="19" l="1"/>
  <c r="E38" i="19" s="1"/>
  <c r="F37" i="19"/>
  <c r="G38" i="19" s="1"/>
  <c r="L37" i="19"/>
  <c r="M38" i="19" s="1"/>
  <c r="J37" i="19"/>
  <c r="K38" i="19" s="1"/>
  <c r="B37" i="19"/>
  <c r="C38" i="19" s="1"/>
  <c r="H37" i="19"/>
  <c r="I38" i="19" s="1"/>
  <c r="H36" i="16"/>
  <c r="I37" i="16" s="1"/>
  <c r="J36" i="16"/>
  <c r="K37" i="16" s="1"/>
  <c r="B36" i="16"/>
  <c r="C37" i="16" s="1"/>
  <c r="L36" i="16"/>
  <c r="M37" i="16" s="1"/>
  <c r="F36" i="16"/>
  <c r="G37" i="16" s="1"/>
  <c r="D36" i="16"/>
  <c r="E37" i="16" s="1"/>
  <c r="B36" i="14"/>
  <c r="C37" i="14" s="1"/>
  <c r="F36" i="14"/>
  <c r="G37" i="14" s="1"/>
  <c r="J36" i="14"/>
  <c r="K37" i="14" s="1"/>
  <c r="H36" i="14"/>
  <c r="I37" i="14" s="1"/>
  <c r="D36" i="14"/>
  <c r="E37" i="14" s="1"/>
  <c r="L36" i="14"/>
  <c r="M37" i="14" s="1"/>
  <c r="B34" i="11"/>
  <c r="C35" i="11" s="1"/>
  <c r="L34" i="11"/>
  <c r="M35" i="11" s="1"/>
  <c r="F34" i="11"/>
  <c r="G35" i="11" s="1"/>
  <c r="D34" i="11"/>
  <c r="E35" i="11" s="1"/>
  <c r="J34" i="11"/>
  <c r="K35" i="11" s="1"/>
  <c r="G36" i="7"/>
  <c r="F36" i="7" s="1"/>
  <c r="K36" i="7"/>
  <c r="J36" i="7" s="1"/>
  <c r="I36" i="7"/>
  <c r="H36" i="7" s="1"/>
  <c r="M35" i="7"/>
  <c r="L35" i="7" s="1"/>
  <c r="E30" i="7"/>
  <c r="D30" i="7" s="1"/>
  <c r="J31" i="1"/>
  <c r="K32" i="1" s="1"/>
  <c r="M32" i="1"/>
  <c r="L32" i="1" s="1"/>
  <c r="F32" i="1"/>
  <c r="G33" i="1" s="1"/>
  <c r="E31" i="1"/>
  <c r="D31" i="1" s="1"/>
  <c r="M29" i="9"/>
  <c r="L29" i="9" s="1"/>
  <c r="I29" i="9"/>
  <c r="H29" i="9"/>
  <c r="G29" i="9"/>
  <c r="F29" i="9" s="1"/>
  <c r="K29" i="9"/>
  <c r="J29" i="9" s="1"/>
  <c r="C29" i="7"/>
  <c r="B29" i="7" s="1"/>
  <c r="E29" i="9"/>
  <c r="D29" i="9" s="1"/>
  <c r="C30" i="5"/>
  <c r="B30" i="5" s="1"/>
  <c r="J38" i="19" l="1"/>
  <c r="K39" i="19" s="1"/>
  <c r="L38" i="19"/>
  <c r="M39" i="19" s="1"/>
  <c r="H38" i="19"/>
  <c r="I39" i="19" s="1"/>
  <c r="F38" i="19"/>
  <c r="G39" i="19" s="1"/>
  <c r="B38" i="19"/>
  <c r="C39" i="19" s="1"/>
  <c r="D38" i="19"/>
  <c r="E39" i="19" s="1"/>
  <c r="J37" i="16"/>
  <c r="K38" i="16" s="1"/>
  <c r="D37" i="16"/>
  <c r="E38" i="16" s="1"/>
  <c r="L37" i="16"/>
  <c r="M38" i="16" s="1"/>
  <c r="F37" i="16"/>
  <c r="G38" i="16" s="1"/>
  <c r="B37" i="16"/>
  <c r="C38" i="16" s="1"/>
  <c r="H37" i="16"/>
  <c r="I38" i="16" s="1"/>
  <c r="J37" i="14"/>
  <c r="K38" i="14" s="1"/>
  <c r="D37" i="14"/>
  <c r="E38" i="14" s="1"/>
  <c r="B37" i="14"/>
  <c r="C38" i="14" s="1"/>
  <c r="F37" i="14"/>
  <c r="G38" i="14" s="1"/>
  <c r="L37" i="14"/>
  <c r="M38" i="14" s="1"/>
  <c r="H37" i="14"/>
  <c r="I38" i="14" s="1"/>
  <c r="F35" i="11"/>
  <c r="G36" i="11" s="1"/>
  <c r="B35" i="11"/>
  <c r="C36" i="11" s="1"/>
  <c r="L35" i="11"/>
  <c r="M36" i="11" s="1"/>
  <c r="D35" i="11"/>
  <c r="E36" i="11" s="1"/>
  <c r="J35" i="11"/>
  <c r="K36" i="11" s="1"/>
  <c r="K37" i="7"/>
  <c r="J37" i="7" s="1"/>
  <c r="M36" i="7"/>
  <c r="L36" i="7" s="1"/>
  <c r="I37" i="7"/>
  <c r="H37" i="7" s="1"/>
  <c r="G37" i="7"/>
  <c r="F37" i="7" s="1"/>
  <c r="E31" i="7"/>
  <c r="D31" i="7" s="1"/>
  <c r="J32" i="1"/>
  <c r="K33" i="1" s="1"/>
  <c r="M33" i="1"/>
  <c r="L33" i="1" s="1"/>
  <c r="F33" i="1"/>
  <c r="G34" i="1"/>
  <c r="E32" i="1"/>
  <c r="D32" i="1" s="1"/>
  <c r="C30" i="7"/>
  <c r="B30" i="7" s="1"/>
  <c r="K30" i="9"/>
  <c r="J30" i="9" s="1"/>
  <c r="E30" i="9"/>
  <c r="D30" i="9"/>
  <c r="G30" i="9"/>
  <c r="F30" i="9" s="1"/>
  <c r="M30" i="9"/>
  <c r="L30" i="9" s="1"/>
  <c r="I30" i="9"/>
  <c r="H30" i="9" s="1"/>
  <c r="C31" i="5"/>
  <c r="B31" i="5" s="1"/>
  <c r="L39" i="19" l="1"/>
  <c r="M40" i="19" s="1"/>
  <c r="D39" i="19"/>
  <c r="E40" i="19" s="1"/>
  <c r="F39" i="19"/>
  <c r="G40" i="19" s="1"/>
  <c r="J39" i="19"/>
  <c r="K40" i="19" s="1"/>
  <c r="B39" i="19"/>
  <c r="C40" i="19" s="1"/>
  <c r="H39" i="19"/>
  <c r="I40" i="19" s="1"/>
  <c r="D38" i="16"/>
  <c r="E39" i="16" s="1"/>
  <c r="H38" i="16"/>
  <c r="I39" i="16" s="1"/>
  <c r="F38" i="16"/>
  <c r="G39" i="16" s="1"/>
  <c r="B38" i="16"/>
  <c r="C39" i="16" s="1"/>
  <c r="L38" i="16"/>
  <c r="M39" i="16" s="1"/>
  <c r="J38" i="16"/>
  <c r="K39" i="16" s="1"/>
  <c r="D38" i="14"/>
  <c r="E39" i="14" s="1"/>
  <c r="B38" i="14"/>
  <c r="C39" i="14" s="1"/>
  <c r="H38" i="14"/>
  <c r="I39" i="14" s="1"/>
  <c r="F38" i="14"/>
  <c r="G39" i="14" s="1"/>
  <c r="L38" i="14"/>
  <c r="M39" i="14" s="1"/>
  <c r="J38" i="14"/>
  <c r="K39" i="14" s="1"/>
  <c r="F36" i="11"/>
  <c r="G37" i="11" s="1"/>
  <c r="J36" i="11"/>
  <c r="K37" i="11" s="1"/>
  <c r="D36" i="11"/>
  <c r="E37" i="11" s="1"/>
  <c r="L36" i="11"/>
  <c r="M37" i="11" s="1"/>
  <c r="B36" i="11"/>
  <c r="C37" i="11" s="1"/>
  <c r="I38" i="7"/>
  <c r="H38" i="7" s="1"/>
  <c r="M37" i="7"/>
  <c r="L37" i="7" s="1"/>
  <c r="K38" i="7"/>
  <c r="J38" i="7" s="1"/>
  <c r="G38" i="7"/>
  <c r="F38" i="7" s="1"/>
  <c r="E32" i="7"/>
  <c r="D32" i="7" s="1"/>
  <c r="J33" i="1"/>
  <c r="K34" i="1" s="1"/>
  <c r="M34" i="1"/>
  <c r="L34" i="1" s="1"/>
  <c r="F34" i="1"/>
  <c r="G35" i="1"/>
  <c r="E33" i="1"/>
  <c r="D33" i="1" s="1"/>
  <c r="G31" i="9"/>
  <c r="F31" i="9"/>
  <c r="I31" i="9"/>
  <c r="H31" i="9"/>
  <c r="C31" i="7"/>
  <c r="B31" i="7" s="1"/>
  <c r="M31" i="9"/>
  <c r="L31" i="9"/>
  <c r="K31" i="9"/>
  <c r="J31" i="9" s="1"/>
  <c r="E31" i="9"/>
  <c r="D31" i="9" s="1"/>
  <c r="C32" i="5"/>
  <c r="B32" i="5" s="1"/>
  <c r="F40" i="19" l="1"/>
  <c r="G41" i="19" s="1"/>
  <c r="H40" i="19"/>
  <c r="I41" i="19" s="1"/>
  <c r="D40" i="19"/>
  <c r="E41" i="19" s="1"/>
  <c r="J40" i="19"/>
  <c r="K41" i="19" s="1"/>
  <c r="B40" i="19"/>
  <c r="C41" i="19" s="1"/>
  <c r="L40" i="19"/>
  <c r="M41" i="19" s="1"/>
  <c r="F39" i="16"/>
  <c r="G40" i="16" s="1"/>
  <c r="L39" i="16"/>
  <c r="M40" i="16" s="1"/>
  <c r="D39" i="16"/>
  <c r="E40" i="16" s="1"/>
  <c r="J39" i="16"/>
  <c r="K40" i="16" s="1"/>
  <c r="B39" i="16"/>
  <c r="C40" i="16" s="1"/>
  <c r="H39" i="16"/>
  <c r="I40" i="16" s="1"/>
  <c r="F39" i="14"/>
  <c r="G40" i="14" s="1"/>
  <c r="J39" i="14"/>
  <c r="K40" i="14" s="1"/>
  <c r="H39" i="14"/>
  <c r="I40" i="14" s="1"/>
  <c r="B39" i="14"/>
  <c r="C40" i="14" s="1"/>
  <c r="L39" i="14"/>
  <c r="M40" i="14" s="1"/>
  <c r="D39" i="14"/>
  <c r="E40" i="14" s="1"/>
  <c r="B37" i="11"/>
  <c r="C38" i="11" s="1"/>
  <c r="F37" i="11"/>
  <c r="G38" i="11" s="1"/>
  <c r="J37" i="11"/>
  <c r="K38" i="11" s="1"/>
  <c r="D37" i="11"/>
  <c r="E38" i="11" s="1"/>
  <c r="L37" i="11"/>
  <c r="M38" i="11" s="1"/>
  <c r="G39" i="7"/>
  <c r="F39" i="7" s="1"/>
  <c r="I39" i="7"/>
  <c r="H39" i="7" s="1"/>
  <c r="M38" i="7"/>
  <c r="L38" i="7" s="1"/>
  <c r="K39" i="7"/>
  <c r="J39" i="7" s="1"/>
  <c r="E33" i="7"/>
  <c r="D33" i="7" s="1"/>
  <c r="J34" i="1"/>
  <c r="K35" i="1" s="1"/>
  <c r="M35" i="1"/>
  <c r="L35" i="1" s="1"/>
  <c r="F35" i="1"/>
  <c r="G36" i="1" s="1"/>
  <c r="E32" i="9"/>
  <c r="D32" i="9"/>
  <c r="K32" i="9"/>
  <c r="J32" i="9" s="1"/>
  <c r="C32" i="7"/>
  <c r="B32" i="7" s="1"/>
  <c r="M32" i="9"/>
  <c r="L32" i="9" s="1"/>
  <c r="I32" i="9"/>
  <c r="H32" i="9" s="1"/>
  <c r="G32" i="9"/>
  <c r="F32" i="9" s="1"/>
  <c r="C33" i="5"/>
  <c r="B33" i="5" s="1"/>
  <c r="F41" i="19" l="1"/>
  <c r="G42" i="19" s="1"/>
  <c r="D41" i="19"/>
  <c r="E42" i="19" s="1"/>
  <c r="J41" i="19"/>
  <c r="K42" i="19" s="1"/>
  <c r="B41" i="19"/>
  <c r="C42" i="19" s="1"/>
  <c r="L41" i="19"/>
  <c r="M42" i="19" s="1"/>
  <c r="H41" i="19"/>
  <c r="I42" i="19" s="1"/>
  <c r="B40" i="16"/>
  <c r="C41" i="16" s="1"/>
  <c r="F40" i="16"/>
  <c r="G41" i="16" s="1"/>
  <c r="H40" i="16"/>
  <c r="I41" i="16" s="1"/>
  <c r="J40" i="16"/>
  <c r="K41" i="16" s="1"/>
  <c r="L40" i="16"/>
  <c r="M41" i="16" s="1"/>
  <c r="D40" i="16"/>
  <c r="E41" i="16" s="1"/>
  <c r="L40" i="14"/>
  <c r="M41" i="14" s="1"/>
  <c r="H40" i="14"/>
  <c r="I41" i="14" s="1"/>
  <c r="J40" i="14"/>
  <c r="K41" i="14" s="1"/>
  <c r="F40" i="14"/>
  <c r="G41" i="14" s="1"/>
  <c r="D40" i="14"/>
  <c r="E41" i="14" s="1"/>
  <c r="B40" i="14"/>
  <c r="C41" i="14" s="1"/>
  <c r="D38" i="11"/>
  <c r="E39" i="11" s="1"/>
  <c r="F38" i="11"/>
  <c r="G39" i="11" s="1"/>
  <c r="J38" i="11"/>
  <c r="K39" i="11" s="1"/>
  <c r="L38" i="11"/>
  <c r="M39" i="11" s="1"/>
  <c r="B38" i="11"/>
  <c r="C39" i="11" s="1"/>
  <c r="G40" i="7"/>
  <c r="F40" i="7" s="1"/>
  <c r="M39" i="7"/>
  <c r="L39" i="7" s="1"/>
  <c r="I40" i="7"/>
  <c r="H40" i="7"/>
  <c r="K40" i="7"/>
  <c r="J40" i="7" s="1"/>
  <c r="E34" i="7"/>
  <c r="D34" i="7" s="1"/>
  <c r="J35" i="1"/>
  <c r="K36" i="1" s="1"/>
  <c r="M36" i="1"/>
  <c r="L36" i="1" s="1"/>
  <c r="F36" i="1"/>
  <c r="G37" i="1"/>
  <c r="E34" i="1"/>
  <c r="D34" i="1" s="1"/>
  <c r="G33" i="9"/>
  <c r="F33" i="9" s="1"/>
  <c r="K33" i="9"/>
  <c r="J33" i="9" s="1"/>
  <c r="I33" i="9"/>
  <c r="H33" i="9"/>
  <c r="M33" i="9"/>
  <c r="L33" i="9"/>
  <c r="C33" i="7"/>
  <c r="B33" i="7" s="1"/>
  <c r="E33" i="9"/>
  <c r="D33" i="9" s="1"/>
  <c r="C34" i="5"/>
  <c r="B34" i="5" s="1"/>
  <c r="J42" i="19" l="1"/>
  <c r="K43" i="19" s="1"/>
  <c r="L42" i="19"/>
  <c r="M43" i="19" s="1"/>
  <c r="F42" i="19"/>
  <c r="G43" i="19" s="1"/>
  <c r="H42" i="19"/>
  <c r="I43" i="19" s="1"/>
  <c r="D42" i="19"/>
  <c r="E43" i="19" s="1"/>
  <c r="B42" i="19"/>
  <c r="C43" i="19" s="1"/>
  <c r="F41" i="16"/>
  <c r="G42" i="16" s="1"/>
  <c r="D41" i="16"/>
  <c r="E42" i="16" s="1"/>
  <c r="B41" i="16"/>
  <c r="C42" i="16" s="1"/>
  <c r="J41" i="16"/>
  <c r="K42" i="16" s="1"/>
  <c r="L41" i="16"/>
  <c r="M42" i="16" s="1"/>
  <c r="H41" i="16"/>
  <c r="I42" i="16" s="1"/>
  <c r="H41" i="14"/>
  <c r="I42" i="14" s="1"/>
  <c r="F41" i="14"/>
  <c r="G42" i="14" s="1"/>
  <c r="B41" i="14"/>
  <c r="C42" i="14" s="1"/>
  <c r="D41" i="14"/>
  <c r="E42" i="14" s="1"/>
  <c r="J41" i="14"/>
  <c r="K42" i="14" s="1"/>
  <c r="L41" i="14"/>
  <c r="M42" i="14" s="1"/>
  <c r="J39" i="11"/>
  <c r="K40" i="11" s="1"/>
  <c r="F39" i="11"/>
  <c r="G40" i="11" s="1"/>
  <c r="D39" i="11"/>
  <c r="E40" i="11" s="1"/>
  <c r="L39" i="11"/>
  <c r="M40" i="11" s="1"/>
  <c r="B39" i="11"/>
  <c r="C40" i="11" s="1"/>
  <c r="K41" i="7"/>
  <c r="J41" i="7" s="1"/>
  <c r="M40" i="7"/>
  <c r="L40" i="7" s="1"/>
  <c r="G41" i="7"/>
  <c r="F41" i="7"/>
  <c r="I41" i="7"/>
  <c r="H41" i="7"/>
  <c r="E35" i="7"/>
  <c r="D35" i="7" s="1"/>
  <c r="J36" i="1"/>
  <c r="K37" i="1" s="1"/>
  <c r="M37" i="1"/>
  <c r="L37" i="1" s="1"/>
  <c r="F37" i="1"/>
  <c r="G38" i="1" s="1"/>
  <c r="K34" i="9"/>
  <c r="J34" i="9" s="1"/>
  <c r="E34" i="9"/>
  <c r="D34" i="9" s="1"/>
  <c r="C34" i="7"/>
  <c r="B34" i="7" s="1"/>
  <c r="G34" i="9"/>
  <c r="F34" i="9" s="1"/>
  <c r="I34" i="9"/>
  <c r="H34" i="9" s="1"/>
  <c r="M34" i="9"/>
  <c r="L34" i="9" s="1"/>
  <c r="C35" i="5"/>
  <c r="B35" i="5" s="1"/>
  <c r="F43" i="19" l="1"/>
  <c r="G44" i="19" s="1"/>
  <c r="D43" i="19"/>
  <c r="E44" i="19" s="1"/>
  <c r="L43" i="19"/>
  <c r="M44" i="19" s="1"/>
  <c r="J43" i="19"/>
  <c r="K44" i="19" s="1"/>
  <c r="H43" i="19"/>
  <c r="I44" i="19" s="1"/>
  <c r="B43" i="19"/>
  <c r="C44" i="19" s="1"/>
  <c r="L42" i="16"/>
  <c r="M43" i="16" s="1"/>
  <c r="J42" i="16"/>
  <c r="K43" i="16" s="1"/>
  <c r="B42" i="16"/>
  <c r="C43" i="16" s="1"/>
  <c r="H42" i="16"/>
  <c r="I43" i="16" s="1"/>
  <c r="D42" i="16"/>
  <c r="E43" i="16" s="1"/>
  <c r="F42" i="16"/>
  <c r="G43" i="16" s="1"/>
  <c r="H42" i="14"/>
  <c r="I43" i="14" s="1"/>
  <c r="B42" i="14"/>
  <c r="C43" i="14" s="1"/>
  <c r="J42" i="14"/>
  <c r="K43" i="14" s="1"/>
  <c r="L42" i="14"/>
  <c r="M43" i="14" s="1"/>
  <c r="F42" i="14"/>
  <c r="G43" i="14" s="1"/>
  <c r="D42" i="14"/>
  <c r="E43" i="14" s="1"/>
  <c r="L40" i="11"/>
  <c r="M41" i="11" s="1"/>
  <c r="D40" i="11"/>
  <c r="E41" i="11" s="1"/>
  <c r="F40" i="11"/>
  <c r="G41" i="11" s="1"/>
  <c r="B40" i="11"/>
  <c r="C41" i="11" s="1"/>
  <c r="J40" i="11"/>
  <c r="K41" i="11" s="1"/>
  <c r="M41" i="7"/>
  <c r="L41" i="7" s="1"/>
  <c r="K42" i="7"/>
  <c r="J42" i="7" s="1"/>
  <c r="G42" i="7"/>
  <c r="F42" i="7" s="1"/>
  <c r="I42" i="7"/>
  <c r="H42" i="7" s="1"/>
  <c r="E36" i="7"/>
  <c r="D36" i="7" s="1"/>
  <c r="J37" i="1"/>
  <c r="K38" i="1" s="1"/>
  <c r="M38" i="1"/>
  <c r="L38" i="1" s="1"/>
  <c r="F38" i="1"/>
  <c r="G39" i="1"/>
  <c r="E35" i="1"/>
  <c r="D35" i="1" s="1"/>
  <c r="C35" i="7"/>
  <c r="B35" i="7" s="1"/>
  <c r="M35" i="9"/>
  <c r="L35" i="9"/>
  <c r="I35" i="9"/>
  <c r="H35" i="9" s="1"/>
  <c r="G35" i="9"/>
  <c r="F35" i="9"/>
  <c r="K35" i="9"/>
  <c r="J35" i="9" s="1"/>
  <c r="E35" i="9"/>
  <c r="D35" i="9" s="1"/>
  <c r="C36" i="5"/>
  <c r="B36" i="5" s="1"/>
  <c r="D44" i="19" l="1"/>
  <c r="E45" i="19" s="1"/>
  <c r="J44" i="19"/>
  <c r="K45" i="19" s="1"/>
  <c r="L44" i="19"/>
  <c r="M45" i="19" s="1"/>
  <c r="B44" i="19"/>
  <c r="C45" i="19" s="1"/>
  <c r="H44" i="19"/>
  <c r="I45" i="19" s="1"/>
  <c r="F44" i="19"/>
  <c r="G45" i="19" s="1"/>
  <c r="J43" i="16"/>
  <c r="K44" i="16" s="1"/>
  <c r="F43" i="16"/>
  <c r="G44" i="16" s="1"/>
  <c r="L43" i="16"/>
  <c r="M44" i="16" s="1"/>
  <c r="H43" i="16"/>
  <c r="I44" i="16" s="1"/>
  <c r="D43" i="16"/>
  <c r="E44" i="16" s="1"/>
  <c r="B43" i="16"/>
  <c r="C44" i="16" s="1"/>
  <c r="F43" i="14"/>
  <c r="G44" i="14" s="1"/>
  <c r="B43" i="14"/>
  <c r="C44" i="14" s="1"/>
  <c r="J43" i="14"/>
  <c r="K44" i="14" s="1"/>
  <c r="H43" i="14"/>
  <c r="I44" i="14" s="1"/>
  <c r="L43" i="14"/>
  <c r="M44" i="14" s="1"/>
  <c r="D43" i="14"/>
  <c r="E44" i="14" s="1"/>
  <c r="F41" i="11"/>
  <c r="G42" i="11" s="1"/>
  <c r="J41" i="11"/>
  <c r="K42" i="11" s="1"/>
  <c r="L41" i="11"/>
  <c r="M42" i="11" s="1"/>
  <c r="B41" i="11"/>
  <c r="C42" i="11" s="1"/>
  <c r="D41" i="11"/>
  <c r="E42" i="11" s="1"/>
  <c r="I43" i="7"/>
  <c r="H43" i="7" s="1"/>
  <c r="K43" i="7"/>
  <c r="J43" i="7" s="1"/>
  <c r="M42" i="7"/>
  <c r="L42" i="7" s="1"/>
  <c r="G43" i="7"/>
  <c r="F43" i="7" s="1"/>
  <c r="E37" i="7"/>
  <c r="D37" i="7" s="1"/>
  <c r="J38" i="1"/>
  <c r="K39" i="1" s="1"/>
  <c r="M39" i="1"/>
  <c r="L39" i="1" s="1"/>
  <c r="F39" i="1"/>
  <c r="G40" i="1" s="1"/>
  <c r="E36" i="9"/>
  <c r="D36" i="9" s="1"/>
  <c r="K36" i="9"/>
  <c r="J36" i="9" s="1"/>
  <c r="C36" i="7"/>
  <c r="B36" i="7" s="1"/>
  <c r="G36" i="9"/>
  <c r="F36" i="9" s="1"/>
  <c r="M36" i="9"/>
  <c r="L36" i="9" s="1"/>
  <c r="I36" i="9"/>
  <c r="H36" i="9" s="1"/>
  <c r="C37" i="5"/>
  <c r="B37" i="5" s="1"/>
  <c r="B45" i="19" l="1"/>
  <c r="F45" i="19"/>
  <c r="J45" i="19"/>
  <c r="H45" i="19"/>
  <c r="L45" i="19"/>
  <c r="D45" i="19"/>
  <c r="B44" i="16"/>
  <c r="C45" i="16" s="1"/>
  <c r="F44" i="16"/>
  <c r="G45" i="16" s="1"/>
  <c r="H44" i="16"/>
  <c r="I45" i="16" s="1"/>
  <c r="J44" i="16"/>
  <c r="K45" i="16" s="1"/>
  <c r="D44" i="16"/>
  <c r="E45" i="16" s="1"/>
  <c r="L44" i="16"/>
  <c r="M45" i="16" s="1"/>
  <c r="J44" i="14"/>
  <c r="K45" i="14" s="1"/>
  <c r="L44" i="14"/>
  <c r="M45" i="14" s="1"/>
  <c r="B44" i="14"/>
  <c r="C45" i="14" s="1"/>
  <c r="F44" i="14"/>
  <c r="G45" i="14" s="1"/>
  <c r="H44" i="14"/>
  <c r="I45" i="14" s="1"/>
  <c r="D44" i="14"/>
  <c r="E45" i="14" s="1"/>
  <c r="B42" i="11"/>
  <c r="C43" i="11" s="1"/>
  <c r="L42" i="11"/>
  <c r="M43" i="11" s="1"/>
  <c r="J42" i="11"/>
  <c r="K43" i="11" s="1"/>
  <c r="F42" i="11"/>
  <c r="G43" i="11" s="1"/>
  <c r="D42" i="11"/>
  <c r="E43" i="11" s="1"/>
  <c r="G44" i="7"/>
  <c r="F44" i="7" s="1"/>
  <c r="M43" i="7"/>
  <c r="L43" i="7" s="1"/>
  <c r="K44" i="7"/>
  <c r="J44" i="7" s="1"/>
  <c r="I44" i="7"/>
  <c r="H44" i="7"/>
  <c r="E38" i="7"/>
  <c r="D38" i="7" s="1"/>
  <c r="J39" i="1"/>
  <c r="K40" i="1" s="1"/>
  <c r="M40" i="1"/>
  <c r="L40" i="1" s="1"/>
  <c r="F40" i="1"/>
  <c r="G41" i="1" s="1"/>
  <c r="E36" i="1"/>
  <c r="D36" i="1" s="1"/>
  <c r="K37" i="9"/>
  <c r="J37" i="9" s="1"/>
  <c r="I37" i="9"/>
  <c r="H37" i="9"/>
  <c r="M37" i="9"/>
  <c r="L37" i="9"/>
  <c r="G37" i="9"/>
  <c r="F37" i="9"/>
  <c r="C37" i="7"/>
  <c r="B37" i="7" s="1"/>
  <c r="E37" i="9"/>
  <c r="D37" i="9" s="1"/>
  <c r="C38" i="5"/>
  <c r="B38" i="5" s="1"/>
  <c r="J45" i="16" l="1"/>
  <c r="H45" i="16"/>
  <c r="L45" i="16"/>
  <c r="F45" i="16"/>
  <c r="D45" i="16"/>
  <c r="B45" i="16"/>
  <c r="B45" i="14"/>
  <c r="H45" i="14"/>
  <c r="J45" i="14"/>
  <c r="L45" i="14"/>
  <c r="D45" i="14"/>
  <c r="F45" i="14"/>
  <c r="D43" i="11"/>
  <c r="E44" i="11" s="1"/>
  <c r="L43" i="11"/>
  <c r="M44" i="11" s="1"/>
  <c r="F43" i="11"/>
  <c r="G44" i="11" s="1"/>
  <c r="B43" i="11"/>
  <c r="C44" i="11" s="1"/>
  <c r="J43" i="11"/>
  <c r="K44" i="11" s="1"/>
  <c r="K45" i="7"/>
  <c r="J45" i="7" s="1"/>
  <c r="M44" i="7"/>
  <c r="L44" i="7" s="1"/>
  <c r="G45" i="7"/>
  <c r="F45" i="7"/>
  <c r="I45" i="7"/>
  <c r="H45" i="7" s="1"/>
  <c r="E39" i="7"/>
  <c r="D39" i="7" s="1"/>
  <c r="J40" i="1"/>
  <c r="K41" i="1" s="1"/>
  <c r="M41" i="1"/>
  <c r="L41" i="1" s="1"/>
  <c r="F41" i="1"/>
  <c r="G42" i="1" s="1"/>
  <c r="C38" i="7"/>
  <c r="B38" i="7" s="1"/>
  <c r="E38" i="9"/>
  <c r="D38" i="9"/>
  <c r="K38" i="9"/>
  <c r="J38" i="9" s="1"/>
  <c r="G38" i="9"/>
  <c r="F38" i="9" s="1"/>
  <c r="I38" i="9"/>
  <c r="H38" i="9" s="1"/>
  <c r="M38" i="9"/>
  <c r="L38" i="9" s="1"/>
  <c r="C39" i="5"/>
  <c r="B39" i="5" s="1"/>
  <c r="B44" i="11" l="1"/>
  <c r="C45" i="11" s="1"/>
  <c r="F44" i="11"/>
  <c r="G45" i="11" s="1"/>
  <c r="L44" i="11"/>
  <c r="M45" i="11" s="1"/>
  <c r="D44" i="11"/>
  <c r="E45" i="11" s="1"/>
  <c r="J44" i="11"/>
  <c r="K45" i="11" s="1"/>
  <c r="M45" i="7"/>
  <c r="L45" i="7" s="1"/>
  <c r="E40" i="7"/>
  <c r="D40" i="7" s="1"/>
  <c r="J41" i="1"/>
  <c r="K42" i="1" s="1"/>
  <c r="M42" i="1"/>
  <c r="L42" i="1" s="1"/>
  <c r="F42" i="1"/>
  <c r="G43" i="1" s="1"/>
  <c r="E37" i="1"/>
  <c r="D37" i="1" s="1"/>
  <c r="M39" i="9"/>
  <c r="L39" i="9"/>
  <c r="I39" i="9"/>
  <c r="H39" i="9" s="1"/>
  <c r="G39" i="9"/>
  <c r="F39" i="9"/>
  <c r="K39" i="9"/>
  <c r="J39" i="9" s="1"/>
  <c r="C39" i="7"/>
  <c r="B39" i="7" s="1"/>
  <c r="E39" i="9"/>
  <c r="D39" i="9" s="1"/>
  <c r="C40" i="5"/>
  <c r="B40" i="5" s="1"/>
  <c r="B45" i="11" l="1"/>
  <c r="F45" i="11"/>
  <c r="L45" i="11"/>
  <c r="D45" i="11"/>
  <c r="J45" i="11"/>
  <c r="E41" i="7"/>
  <c r="D41" i="7" s="1"/>
  <c r="J42" i="1"/>
  <c r="K43" i="1" s="1"/>
  <c r="M43" i="1"/>
  <c r="L43" i="1" s="1"/>
  <c r="F43" i="1"/>
  <c r="G44" i="1"/>
  <c r="K40" i="9"/>
  <c r="J40" i="9" s="1"/>
  <c r="E40" i="9"/>
  <c r="D40" i="9" s="1"/>
  <c r="C40" i="7"/>
  <c r="B40" i="7" s="1"/>
  <c r="G40" i="9"/>
  <c r="F40" i="9" s="1"/>
  <c r="I40" i="9"/>
  <c r="H40" i="9" s="1"/>
  <c r="M40" i="9"/>
  <c r="L40" i="9" s="1"/>
  <c r="C41" i="5"/>
  <c r="B41" i="5" s="1"/>
  <c r="E42" i="7" l="1"/>
  <c r="D42" i="7" s="1"/>
  <c r="J43" i="1"/>
  <c r="K44" i="1" s="1"/>
  <c r="M44" i="1"/>
  <c r="L44" i="1" s="1"/>
  <c r="F44" i="1"/>
  <c r="G45" i="1" s="1"/>
  <c r="E38" i="1"/>
  <c r="D38" i="1" s="1"/>
  <c r="G41" i="9"/>
  <c r="F41" i="9"/>
  <c r="M41" i="9"/>
  <c r="L41" i="9" s="1"/>
  <c r="I41" i="9"/>
  <c r="H41" i="9"/>
  <c r="C41" i="7"/>
  <c r="B41" i="7" s="1"/>
  <c r="K41" i="9"/>
  <c r="J41" i="9" s="1"/>
  <c r="E41" i="9"/>
  <c r="D41" i="9" s="1"/>
  <c r="C42" i="5"/>
  <c r="B42" i="5" s="1"/>
  <c r="E43" i="7" l="1"/>
  <c r="D43" i="7" s="1"/>
  <c r="J44" i="1"/>
  <c r="K45" i="1" s="1"/>
  <c r="M45" i="1"/>
  <c r="L45" i="1" s="1"/>
  <c r="F45" i="1"/>
  <c r="C42" i="7"/>
  <c r="B42" i="7" s="1"/>
  <c r="E42" i="9"/>
  <c r="D42" i="9" s="1"/>
  <c r="K42" i="9"/>
  <c r="J42" i="9" s="1"/>
  <c r="G42" i="9"/>
  <c r="F42" i="9" s="1"/>
  <c r="M42" i="9"/>
  <c r="L42" i="9" s="1"/>
  <c r="I42" i="9"/>
  <c r="H42" i="9" s="1"/>
  <c r="C43" i="5"/>
  <c r="B43" i="5" s="1"/>
  <c r="E44" i="7" l="1"/>
  <c r="D44" i="7" s="1"/>
  <c r="J45" i="1"/>
  <c r="E39" i="1"/>
  <c r="D39" i="1" s="1"/>
  <c r="G43" i="9"/>
  <c r="F43" i="9" s="1"/>
  <c r="I43" i="9"/>
  <c r="H43" i="9" s="1"/>
  <c r="M43" i="9"/>
  <c r="L43" i="9" s="1"/>
  <c r="K43" i="9"/>
  <c r="J43" i="9" s="1"/>
  <c r="C43" i="7"/>
  <c r="B43" i="7" s="1"/>
  <c r="E43" i="9"/>
  <c r="D43" i="9" s="1"/>
  <c r="C44" i="5"/>
  <c r="B44" i="5" s="1"/>
  <c r="E45" i="7" l="1"/>
  <c r="D45" i="7" s="1"/>
  <c r="K44" i="9"/>
  <c r="J44" i="9" s="1"/>
  <c r="E44" i="9"/>
  <c r="D44" i="9" s="1"/>
  <c r="C44" i="7"/>
  <c r="B44" i="7" s="1"/>
  <c r="M44" i="9"/>
  <c r="L44" i="9" s="1"/>
  <c r="I44" i="9"/>
  <c r="H44" i="9" s="1"/>
  <c r="G44" i="9"/>
  <c r="F44" i="9" s="1"/>
  <c r="C45" i="5"/>
  <c r="B45" i="5" s="1"/>
  <c r="J18" i="5"/>
  <c r="K19" i="5" s="1"/>
  <c r="J19" i="5" s="1"/>
  <c r="K20" i="5" s="1"/>
  <c r="J20" i="5" s="1"/>
  <c r="K21" i="5" s="1"/>
  <c r="J21" i="5" s="1"/>
  <c r="K22" i="5" s="1"/>
  <c r="J22" i="5" s="1"/>
  <c r="K23" i="5" s="1"/>
  <c r="J23" i="5" s="1"/>
  <c r="K24" i="5" s="1"/>
  <c r="J24" i="5" s="1"/>
  <c r="K25" i="5" s="1"/>
  <c r="J25" i="5" s="1"/>
  <c r="K26" i="5" s="1"/>
  <c r="J26" i="5" s="1"/>
  <c r="K27" i="5" s="1"/>
  <c r="J27" i="5" s="1"/>
  <c r="K28" i="5" s="1"/>
  <c r="J28" i="5" s="1"/>
  <c r="K29" i="5" s="1"/>
  <c r="J29" i="5" s="1"/>
  <c r="K30" i="5" s="1"/>
  <c r="J30" i="5" s="1"/>
  <c r="K31" i="5" s="1"/>
  <c r="J31" i="5" s="1"/>
  <c r="K32" i="5" s="1"/>
  <c r="J32" i="5" s="1"/>
  <c r="K33" i="5" s="1"/>
  <c r="J33" i="5" s="1"/>
  <c r="K34" i="5" s="1"/>
  <c r="J34" i="5" s="1"/>
  <c r="K35" i="5" s="1"/>
  <c r="J35" i="5" s="1"/>
  <c r="K36" i="5" s="1"/>
  <c r="J36" i="5" s="1"/>
  <c r="K37" i="5" s="1"/>
  <c r="J37" i="5" s="1"/>
  <c r="K38" i="5" s="1"/>
  <c r="J38" i="5" s="1"/>
  <c r="K39" i="5" s="1"/>
  <c r="J39" i="5" s="1"/>
  <c r="K40" i="5" s="1"/>
  <c r="J40" i="5" s="1"/>
  <c r="K41" i="5" s="1"/>
  <c r="J41" i="5" s="1"/>
  <c r="K42" i="5" s="1"/>
  <c r="J42" i="5" s="1"/>
  <c r="K43" i="5" s="1"/>
  <c r="J43" i="5" s="1"/>
  <c r="K44" i="5" s="1"/>
  <c r="J44" i="5" s="1"/>
  <c r="K45" i="5" s="1"/>
  <c r="J45" i="5" s="1"/>
  <c r="E40" i="1" l="1"/>
  <c r="D40" i="1" s="1"/>
  <c r="C45" i="7"/>
  <c r="B45" i="7" s="1"/>
  <c r="G45" i="9"/>
  <c r="F45" i="9" s="1"/>
  <c r="E45" i="9"/>
  <c r="D45" i="9" s="1"/>
  <c r="I45" i="9"/>
  <c r="H45" i="9"/>
  <c r="M45" i="9"/>
  <c r="L45" i="9"/>
  <c r="K45" i="9"/>
  <c r="J45" i="9" s="1"/>
  <c r="L18" i="5"/>
  <c r="E41" i="1" l="1"/>
  <c r="D41" i="1" s="1"/>
  <c r="M19" i="5"/>
  <c r="L19" i="5"/>
  <c r="E42" i="1" l="1"/>
  <c r="D42" i="1" s="1"/>
  <c r="M20" i="5"/>
  <c r="L20" i="5"/>
  <c r="E43" i="1" l="1"/>
  <c r="D43" i="1" s="1"/>
  <c r="M21" i="5"/>
  <c r="L21" i="5" s="1"/>
  <c r="E44" i="1" l="1"/>
  <c r="D44" i="1" s="1"/>
  <c r="M22" i="5"/>
  <c r="L22" i="5" s="1"/>
  <c r="E45" i="1" l="1"/>
  <c r="D45" i="1" s="1"/>
  <c r="M23" i="5"/>
  <c r="L23" i="5" s="1"/>
  <c r="M24" i="5" l="1"/>
  <c r="L24" i="5" s="1"/>
  <c r="M25" i="5" l="1"/>
  <c r="L25" i="5"/>
  <c r="M26" i="5" l="1"/>
  <c r="L26" i="5"/>
  <c r="M27" i="5" l="1"/>
  <c r="L27" i="5" s="1"/>
  <c r="M28" i="5" l="1"/>
  <c r="L28" i="5" s="1"/>
  <c r="M29" i="5" l="1"/>
  <c r="L29" i="5" s="1"/>
  <c r="M30" i="5" l="1"/>
  <c r="L30" i="5"/>
  <c r="M31" i="5" l="1"/>
  <c r="L31" i="5"/>
  <c r="M32" i="5" l="1"/>
  <c r="L32" i="5"/>
  <c r="M33" i="5" l="1"/>
  <c r="L33" i="5" s="1"/>
  <c r="M34" i="5" l="1"/>
  <c r="L34" i="5"/>
  <c r="M35" i="5" l="1"/>
  <c r="L35" i="5" s="1"/>
  <c r="M36" i="5" l="1"/>
  <c r="L36" i="5" s="1"/>
  <c r="M37" i="5" l="1"/>
  <c r="L37" i="5"/>
  <c r="M38" i="5" l="1"/>
  <c r="L38" i="5" s="1"/>
  <c r="M39" i="5" l="1"/>
  <c r="L39" i="5" s="1"/>
  <c r="M40" i="5" l="1"/>
  <c r="L40" i="5" s="1"/>
  <c r="M41" i="5" l="1"/>
  <c r="L41" i="5"/>
  <c r="M42" i="5" l="1"/>
  <c r="L42" i="5"/>
  <c r="M43" i="5" l="1"/>
  <c r="L43" i="5" s="1"/>
  <c r="M44" i="5" l="1"/>
  <c r="L44" i="5"/>
  <c r="M45" i="5" l="1"/>
  <c r="L45"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00000000-0006-0000-0100-000001000000}">
      <text>
        <r>
          <rPr>
            <b/>
            <sz val="9"/>
            <color indexed="81"/>
            <rFont val="Tahoma"/>
            <family val="2"/>
          </rPr>
          <t>Michael Nugent:</t>
        </r>
        <r>
          <rPr>
            <sz val="9"/>
            <color indexed="81"/>
            <rFont val="Tahoma"/>
            <family val="2"/>
          </rPr>
          <t xml:space="preserve">
Please update the cells on this worksheet with formulas.  </t>
        </r>
      </text>
    </comment>
    <comment ref="B17" authorId="1" shapeId="0" xr:uid="{00000000-0006-0000-0100-000002000000}">
      <text>
        <r>
          <rPr>
            <b/>
            <sz val="9"/>
            <color indexed="81"/>
            <rFont val="Tahoma"/>
            <family val="2"/>
          </rPr>
          <t>This is the Balance at the beginning of the year.</t>
        </r>
      </text>
    </comment>
    <comment ref="C18" authorId="1" shapeId="0" xr:uid="{00000000-0006-0000-0100-000003000000}">
      <text>
        <r>
          <rPr>
            <b/>
            <sz val="9"/>
            <color rgb="FF000000"/>
            <rFont val="Tahoma"/>
            <family val="2"/>
          </rPr>
          <t xml:space="preserve">This distribution occurs at the beginning of the year.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3E94C5EC-9088-0443-949C-B042EA88403D}">
      <text>
        <r>
          <rPr>
            <b/>
            <sz val="9"/>
            <color indexed="81"/>
            <rFont val="Tahoma"/>
            <family val="2"/>
          </rPr>
          <t>Michael Nugent:</t>
        </r>
        <r>
          <rPr>
            <sz val="9"/>
            <color indexed="81"/>
            <rFont val="Tahoma"/>
            <family val="2"/>
          </rPr>
          <t xml:space="preserve">
Please update the cells on this worksheet with formulas.  </t>
        </r>
      </text>
    </comment>
    <comment ref="B17" authorId="1" shapeId="0" xr:uid="{EECF46D1-095E-6A4D-8EE7-5AEFB27284E6}">
      <text>
        <r>
          <rPr>
            <b/>
            <sz val="9"/>
            <color indexed="81"/>
            <rFont val="Tahoma"/>
            <family val="2"/>
          </rPr>
          <t>This is the Balance at the beginning of the year.</t>
        </r>
      </text>
    </comment>
    <comment ref="C18" authorId="1" shapeId="0" xr:uid="{1A6AA6FB-0453-AE45-8C64-87A33FEC3CC6}">
      <text>
        <r>
          <rPr>
            <b/>
            <sz val="9"/>
            <color indexed="81"/>
            <rFont val="Tahoma"/>
            <family val="2"/>
          </rPr>
          <t xml:space="preserve">This distribution occurs at the beginning of the year.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3C1E963B-BC71-4C58-AD4C-E4343318E4C5}">
      <text>
        <r>
          <rPr>
            <b/>
            <sz val="9"/>
            <color indexed="81"/>
            <rFont val="Tahoma"/>
            <family val="2"/>
          </rPr>
          <t>Michael Nugent:</t>
        </r>
        <r>
          <rPr>
            <sz val="9"/>
            <color indexed="81"/>
            <rFont val="Tahoma"/>
            <family val="2"/>
          </rPr>
          <t xml:space="preserve">
Please update the cells on this worksheet with formulas.  </t>
        </r>
      </text>
    </comment>
    <comment ref="B17" authorId="1" shapeId="0" xr:uid="{AE640BAC-7D91-47D3-B669-DFCD7F0FFEF0}">
      <text>
        <r>
          <rPr>
            <b/>
            <sz val="9"/>
            <color indexed="81"/>
            <rFont val="Tahoma"/>
            <family val="2"/>
          </rPr>
          <t>This is the Balance at the beginning of the year.</t>
        </r>
      </text>
    </comment>
    <comment ref="C18" authorId="1" shapeId="0" xr:uid="{72DEE0DB-C213-4569-9BB0-281E52D1DA27}">
      <text>
        <r>
          <rPr>
            <b/>
            <sz val="9"/>
            <color indexed="81"/>
            <rFont val="Tahoma"/>
            <family val="2"/>
          </rPr>
          <t xml:space="preserve">This distribution occurs at the beginning of the year. </t>
        </r>
      </text>
    </comment>
    <comment ref="E18" authorId="1" shapeId="0" xr:uid="{9504098B-2828-4F74-84A7-81E7394F2F93}">
      <text>
        <r>
          <rPr>
            <b/>
            <sz val="9"/>
            <color indexed="81"/>
            <rFont val="Tahoma"/>
            <family val="2"/>
          </rPr>
          <t xml:space="preserve">This distribution occurs at the beginning of the year. </t>
        </r>
      </text>
    </comment>
    <comment ref="G18" authorId="1" shapeId="0" xr:uid="{31A1C701-9491-4F0E-BCEA-37163B8493F5}">
      <text>
        <r>
          <rPr>
            <b/>
            <sz val="9"/>
            <color indexed="81"/>
            <rFont val="Tahoma"/>
            <family val="2"/>
          </rPr>
          <t xml:space="preserve">This distribution occurs at the beginning of the year. </t>
        </r>
      </text>
    </comment>
    <comment ref="I18" authorId="1" shapeId="0" xr:uid="{375CCAD7-272C-462C-AA7A-D14D94499628}">
      <text>
        <r>
          <rPr>
            <b/>
            <sz val="9"/>
            <color indexed="81"/>
            <rFont val="Tahoma"/>
            <family val="2"/>
          </rPr>
          <t xml:space="preserve">This distribution occurs at the beginning of the year. </t>
        </r>
      </text>
    </comment>
    <comment ref="K18" authorId="1" shapeId="0" xr:uid="{A5E787DE-71F1-4EA1-AE3C-16908CE5C6BF}">
      <text>
        <r>
          <rPr>
            <b/>
            <sz val="9"/>
            <color indexed="81"/>
            <rFont val="Tahoma"/>
            <family val="2"/>
          </rPr>
          <t xml:space="preserve">This distribution occurs at the beginning of the year. </t>
        </r>
      </text>
    </comment>
    <comment ref="M18" authorId="1" shapeId="0" xr:uid="{2AA587F5-C850-48D4-B083-671AA6051F80}">
      <text>
        <r>
          <rPr>
            <b/>
            <sz val="9"/>
            <color indexed="81"/>
            <rFont val="Tahoma"/>
            <family val="2"/>
          </rPr>
          <t xml:space="preserve">This distribution occurs at the beginning of the year.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67662E3A-CD6E-794C-95E6-7FD702D23037}">
      <text>
        <r>
          <rPr>
            <b/>
            <sz val="9"/>
            <color rgb="FF000000"/>
            <rFont val="Tahoma"/>
            <family val="2"/>
          </rPr>
          <t>Michael Nugent:</t>
        </r>
        <r>
          <rPr>
            <sz val="9"/>
            <color rgb="FF000000"/>
            <rFont val="Tahoma"/>
            <family val="2"/>
          </rPr>
          <t xml:space="preserve">
</t>
        </r>
        <r>
          <rPr>
            <sz val="9"/>
            <color rgb="FF000000"/>
            <rFont val="Tahoma"/>
            <family val="2"/>
          </rPr>
          <t xml:space="preserve">Please update the cells on this worksheet with formulas.  </t>
        </r>
      </text>
    </comment>
    <comment ref="B17" authorId="1" shapeId="0" xr:uid="{65F33525-192C-A341-BA78-34B16E707F59}">
      <text>
        <r>
          <rPr>
            <b/>
            <sz val="9"/>
            <color indexed="81"/>
            <rFont val="Tahoma"/>
            <family val="2"/>
          </rPr>
          <t>This is the Balance at the beginning of the year.</t>
        </r>
      </text>
    </comment>
    <comment ref="C18" authorId="1" shapeId="0" xr:uid="{2E67CB1E-B456-C04E-98EC-A55DC197164C}">
      <text>
        <r>
          <rPr>
            <b/>
            <sz val="9"/>
            <color rgb="FF000000"/>
            <rFont val="Tahoma"/>
            <family val="2"/>
          </rPr>
          <t xml:space="preserve">This distribution occurs at the beginning of the year. </t>
        </r>
      </text>
    </comment>
    <comment ref="E18" authorId="1" shapeId="0" xr:uid="{B940E8EA-4C59-5841-A57B-47F031463F48}">
      <text>
        <r>
          <rPr>
            <b/>
            <sz val="9"/>
            <color rgb="FF000000"/>
            <rFont val="Tahoma"/>
            <family val="2"/>
          </rPr>
          <t xml:space="preserve">This distribution occurs at the beginning of the year. </t>
        </r>
      </text>
    </comment>
    <comment ref="G18" authorId="1" shapeId="0" xr:uid="{FA538CB4-25EC-304E-A30C-342676D844A7}">
      <text>
        <r>
          <rPr>
            <b/>
            <sz val="9"/>
            <color rgb="FF000000"/>
            <rFont val="Tahoma"/>
            <family val="2"/>
          </rPr>
          <t xml:space="preserve">This distribution occurs at the beginning of the year. </t>
        </r>
      </text>
    </comment>
    <comment ref="I18" authorId="1" shapeId="0" xr:uid="{867328F2-E0A9-3D4B-AFFC-1F2666A54ACB}">
      <text>
        <r>
          <rPr>
            <b/>
            <sz val="9"/>
            <color rgb="FF000000"/>
            <rFont val="Tahoma"/>
            <family val="2"/>
          </rPr>
          <t xml:space="preserve">This distribution occurs at the beginning of the year. </t>
        </r>
      </text>
    </comment>
    <comment ref="K18" authorId="1" shapeId="0" xr:uid="{426872FA-5D5E-FD41-A4F5-8B6AA3884028}">
      <text>
        <r>
          <rPr>
            <b/>
            <sz val="9"/>
            <color rgb="FF000000"/>
            <rFont val="Tahoma"/>
            <family val="2"/>
          </rPr>
          <t xml:space="preserve">This distribution occurs at the beginning of the year. </t>
        </r>
      </text>
    </comment>
    <comment ref="M18" authorId="1" shapeId="0" xr:uid="{9F1A5778-DD35-F94E-A848-28470452DB09}">
      <text>
        <r>
          <rPr>
            <b/>
            <sz val="9"/>
            <color rgb="FF000000"/>
            <rFont val="Tahoma"/>
            <family val="2"/>
          </rPr>
          <t xml:space="preserve">This distribution occurs at the beginning of the year.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91C0D1D6-46E1-4234-8098-450A72486339}">
      <text>
        <r>
          <rPr>
            <b/>
            <sz val="9"/>
            <color rgb="FF000000"/>
            <rFont val="Tahoma"/>
            <family val="2"/>
          </rPr>
          <t>Michael Nugent:</t>
        </r>
        <r>
          <rPr>
            <sz val="9"/>
            <color rgb="FF000000"/>
            <rFont val="Tahoma"/>
            <family val="2"/>
          </rPr>
          <t xml:space="preserve">
</t>
        </r>
        <r>
          <rPr>
            <sz val="9"/>
            <color rgb="FF000000"/>
            <rFont val="Tahoma"/>
            <family val="2"/>
          </rPr>
          <t xml:space="preserve">Please update the cells on this worksheet with formulas.  </t>
        </r>
      </text>
    </comment>
    <comment ref="B17" authorId="1" shapeId="0" xr:uid="{7E3B65F1-535E-41C4-9B32-7F73D042AC04}">
      <text>
        <r>
          <rPr>
            <b/>
            <sz val="9"/>
            <color indexed="81"/>
            <rFont val="Tahoma"/>
            <family val="2"/>
          </rPr>
          <t>This is the Balance at the beginning of the year.</t>
        </r>
      </text>
    </comment>
    <comment ref="C18" authorId="1" shapeId="0" xr:uid="{E35808FB-8DAF-4853-9325-7DB7E20B3424}">
      <text>
        <r>
          <rPr>
            <b/>
            <sz val="9"/>
            <color indexed="81"/>
            <rFont val="Tahoma"/>
            <family val="2"/>
          </rPr>
          <t xml:space="preserve">This distribution occurs at the beginning of the year. </t>
        </r>
      </text>
    </comment>
    <comment ref="E18" authorId="1" shapeId="0" xr:uid="{3D52650F-5821-4C2A-B32E-C158C5781E77}">
      <text>
        <r>
          <rPr>
            <b/>
            <sz val="9"/>
            <color indexed="81"/>
            <rFont val="Tahoma"/>
            <family val="2"/>
          </rPr>
          <t xml:space="preserve">This distribution occurs at the beginning of the year. </t>
        </r>
      </text>
    </comment>
    <comment ref="G18" authorId="1" shapeId="0" xr:uid="{B3A311AA-88E9-4F8D-A265-92B7A28362CB}">
      <text>
        <r>
          <rPr>
            <b/>
            <sz val="9"/>
            <color rgb="FF000000"/>
            <rFont val="Tahoma"/>
            <family val="2"/>
          </rPr>
          <t xml:space="preserve">This distribution occurs at the beginning of the year. </t>
        </r>
      </text>
    </comment>
    <comment ref="I18" authorId="1" shapeId="0" xr:uid="{AE80F9F7-AABC-414D-B37E-56053833AD1F}">
      <text>
        <r>
          <rPr>
            <b/>
            <sz val="9"/>
            <color indexed="81"/>
            <rFont val="Tahoma"/>
            <family val="2"/>
          </rPr>
          <t xml:space="preserve">This distribution occurs at the beginning of the year. </t>
        </r>
      </text>
    </comment>
    <comment ref="K18" authorId="1" shapeId="0" xr:uid="{84923F62-4452-429E-B5E6-50F7F39A026E}">
      <text>
        <r>
          <rPr>
            <b/>
            <sz val="9"/>
            <color indexed="81"/>
            <rFont val="Tahoma"/>
            <family val="2"/>
          </rPr>
          <t xml:space="preserve">This distribution occurs at the beginning of the year. </t>
        </r>
      </text>
    </comment>
    <comment ref="M18" authorId="1" shapeId="0" xr:uid="{228F563D-49CB-465E-B583-ED73F47F14E6}">
      <text>
        <r>
          <rPr>
            <b/>
            <sz val="9"/>
            <color rgb="FF000000"/>
            <rFont val="Tahoma"/>
            <family val="2"/>
          </rPr>
          <t xml:space="preserve">This distribution occurs at the beginning of the year.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66E0A41B-6A6F-7647-85C7-4F1C48F8A2F0}">
      <text>
        <r>
          <rPr>
            <b/>
            <sz val="9"/>
            <color rgb="FF000000"/>
            <rFont val="Tahoma"/>
            <family val="2"/>
          </rPr>
          <t>Michael Nugent:</t>
        </r>
        <r>
          <rPr>
            <sz val="9"/>
            <color rgb="FF000000"/>
            <rFont val="Tahoma"/>
            <family val="2"/>
          </rPr>
          <t xml:space="preserve">
</t>
        </r>
        <r>
          <rPr>
            <sz val="9"/>
            <color rgb="FF000000"/>
            <rFont val="Tahoma"/>
            <family val="2"/>
          </rPr>
          <t xml:space="preserve">Please update the cells on this worksheet with formulas.  </t>
        </r>
      </text>
    </comment>
    <comment ref="B17" authorId="1" shapeId="0" xr:uid="{E98EB22D-9627-3D4E-9016-939172E35F21}">
      <text>
        <r>
          <rPr>
            <b/>
            <sz val="9"/>
            <color indexed="81"/>
            <rFont val="Tahoma"/>
            <family val="2"/>
          </rPr>
          <t>This is the Balance at the beginning of the year.</t>
        </r>
      </text>
    </comment>
    <comment ref="C18" authorId="1" shapeId="0" xr:uid="{18AD1345-5C23-0848-826C-E45DB01FA296}">
      <text>
        <r>
          <rPr>
            <b/>
            <sz val="9"/>
            <color indexed="81"/>
            <rFont val="Tahoma"/>
            <family val="2"/>
          </rPr>
          <t xml:space="preserve">This distribution occurs at the beginning of the year. </t>
        </r>
      </text>
    </comment>
    <comment ref="E18" authorId="1" shapeId="0" xr:uid="{14DF6A76-8B83-C846-931E-B5F8CBAFE868}">
      <text>
        <r>
          <rPr>
            <b/>
            <sz val="9"/>
            <color rgb="FF000000"/>
            <rFont val="Tahoma"/>
            <family val="2"/>
          </rPr>
          <t xml:space="preserve">This distribution occurs at the beginning of the year. </t>
        </r>
      </text>
    </comment>
    <comment ref="G18" authorId="1" shapeId="0" xr:uid="{18E4EC97-ADA8-3C45-9423-947AAB821B31}">
      <text>
        <r>
          <rPr>
            <b/>
            <sz val="9"/>
            <color rgb="FF000000"/>
            <rFont val="Tahoma"/>
            <family val="2"/>
          </rPr>
          <t xml:space="preserve">This distribution occurs at the beginning of the year. </t>
        </r>
      </text>
    </comment>
    <comment ref="I18" authorId="1" shapeId="0" xr:uid="{22CE36FA-C1C7-734E-A079-658DBC2E7B08}">
      <text>
        <r>
          <rPr>
            <b/>
            <sz val="9"/>
            <color rgb="FF000000"/>
            <rFont val="Tahoma"/>
            <family val="2"/>
          </rPr>
          <t xml:space="preserve">This distribution occurs at the beginning of the year. </t>
        </r>
      </text>
    </comment>
    <comment ref="K18" authorId="1" shapeId="0" xr:uid="{C7685550-C7B4-A84E-8796-DDED67D9900D}">
      <text>
        <r>
          <rPr>
            <b/>
            <sz val="9"/>
            <color rgb="FF000000"/>
            <rFont val="Tahoma"/>
            <family val="2"/>
          </rPr>
          <t xml:space="preserve">This distribution occurs at the beginning of the year. </t>
        </r>
      </text>
    </comment>
    <comment ref="M18" authorId="1" shapeId="0" xr:uid="{69DE632A-0E06-BD47-B746-56994854A5A1}">
      <text>
        <r>
          <rPr>
            <b/>
            <sz val="9"/>
            <color rgb="FF000000"/>
            <rFont val="Tahoma"/>
            <family val="2"/>
          </rPr>
          <t xml:space="preserve">This distribution occurs at the beginning of the year.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07DA24E7-FB97-4DA2-8FA8-418E4A50F816}">
      <text>
        <r>
          <rPr>
            <b/>
            <sz val="9"/>
            <color rgb="FF000000"/>
            <rFont val="Tahoma"/>
            <family val="2"/>
          </rPr>
          <t>Michael Nugent:</t>
        </r>
        <r>
          <rPr>
            <sz val="9"/>
            <color rgb="FF000000"/>
            <rFont val="Tahoma"/>
            <family val="2"/>
          </rPr>
          <t xml:space="preserve">
</t>
        </r>
        <r>
          <rPr>
            <sz val="9"/>
            <color rgb="FF000000"/>
            <rFont val="Tahoma"/>
            <family val="2"/>
          </rPr>
          <t xml:space="preserve">Please update the cells on this worksheet with formulas.  </t>
        </r>
      </text>
    </comment>
    <comment ref="B17" authorId="1" shapeId="0" xr:uid="{2C4FDDFF-05A4-4310-9817-38240F6DE8A5}">
      <text>
        <r>
          <rPr>
            <b/>
            <sz val="9"/>
            <color indexed="81"/>
            <rFont val="Tahoma"/>
            <family val="2"/>
          </rPr>
          <t>This is the Balance at the beginning of the year.</t>
        </r>
      </text>
    </comment>
    <comment ref="C18" authorId="1" shapeId="0" xr:uid="{15D10092-75CC-41B2-9725-F1B2340CAA9C}">
      <text>
        <r>
          <rPr>
            <b/>
            <sz val="9"/>
            <color indexed="81"/>
            <rFont val="Tahoma"/>
            <family val="2"/>
          </rPr>
          <t xml:space="preserve">This distribution occurs at the beginning of the year. </t>
        </r>
      </text>
    </comment>
    <comment ref="E18" authorId="1" shapeId="0" xr:uid="{502EA009-D4E1-4963-AF00-E701ACD381FD}">
      <text>
        <r>
          <rPr>
            <b/>
            <sz val="9"/>
            <color indexed="81"/>
            <rFont val="Tahoma"/>
            <family val="2"/>
          </rPr>
          <t xml:space="preserve">This distribution occurs at the beginning of the year. </t>
        </r>
      </text>
    </comment>
    <comment ref="G18" authorId="1" shapeId="0" xr:uid="{FAD5127E-9CDE-49B8-AFD3-9FEC88548144}">
      <text>
        <r>
          <rPr>
            <b/>
            <sz val="9"/>
            <color indexed="81"/>
            <rFont val="Tahoma"/>
            <family val="2"/>
          </rPr>
          <t xml:space="preserve">This distribution occurs at the beginning of the year. </t>
        </r>
      </text>
    </comment>
    <comment ref="I18" authorId="1" shapeId="0" xr:uid="{3E805C8C-41C4-4012-81ED-17F99D50227A}">
      <text>
        <r>
          <rPr>
            <b/>
            <sz val="9"/>
            <color indexed="81"/>
            <rFont val="Tahoma"/>
            <family val="2"/>
          </rPr>
          <t xml:space="preserve">This distribution occurs at the beginning of the year. </t>
        </r>
      </text>
    </comment>
    <comment ref="K18" authorId="1" shapeId="0" xr:uid="{3663603F-CB5B-4569-8AFC-770D57E33D03}">
      <text>
        <r>
          <rPr>
            <b/>
            <sz val="9"/>
            <color indexed="81"/>
            <rFont val="Tahoma"/>
            <family val="2"/>
          </rPr>
          <t xml:space="preserve">This distribution occurs at the beginning of the year. </t>
        </r>
      </text>
    </comment>
    <comment ref="M18" authorId="1" shapeId="0" xr:uid="{E1705112-F654-4FEA-B69B-E4858B0F2EEA}">
      <text>
        <r>
          <rPr>
            <b/>
            <sz val="9"/>
            <color indexed="81"/>
            <rFont val="Tahoma"/>
            <family val="2"/>
          </rPr>
          <t xml:space="preserve">This distribution occurs at the beginning of the year.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Nugent</author>
    <author>SINC</author>
  </authors>
  <commentList>
    <comment ref="A3" authorId="0" shapeId="0" xr:uid="{BC911AFE-195E-1248-9D6C-5DC19A3D6DF9}">
      <text>
        <r>
          <rPr>
            <b/>
            <sz val="9"/>
            <color rgb="FF000000"/>
            <rFont val="Tahoma"/>
            <family val="2"/>
          </rPr>
          <t>Michael Nugent:</t>
        </r>
        <r>
          <rPr>
            <sz val="9"/>
            <color rgb="FF000000"/>
            <rFont val="Tahoma"/>
            <family val="2"/>
          </rPr>
          <t xml:space="preserve">
</t>
        </r>
        <r>
          <rPr>
            <sz val="9"/>
            <color rgb="FF000000"/>
            <rFont val="Tahoma"/>
            <family val="2"/>
          </rPr>
          <t xml:space="preserve">Please update the cells on this worksheet with formulas.  </t>
        </r>
      </text>
    </comment>
    <comment ref="B17" authorId="1" shapeId="0" xr:uid="{EF2C4693-A029-6F4B-8AA1-439A7F15EA95}">
      <text>
        <r>
          <rPr>
            <b/>
            <sz val="9"/>
            <color indexed="81"/>
            <rFont val="Tahoma"/>
            <family val="2"/>
          </rPr>
          <t>This is the Balance at the beginning of the year.</t>
        </r>
      </text>
    </comment>
    <comment ref="C18" authorId="1" shapeId="0" xr:uid="{007908AB-E4EB-3B46-9808-3E3358E1F75B}">
      <text>
        <r>
          <rPr>
            <b/>
            <sz val="9"/>
            <color rgb="FF000000"/>
            <rFont val="Tahoma"/>
            <family val="2"/>
          </rPr>
          <t xml:space="preserve">This distribution occurs at the beginning of the year. </t>
        </r>
      </text>
    </comment>
    <comment ref="E18" authorId="1" shapeId="0" xr:uid="{4F8A7B0D-A206-324C-8AC0-5D16DB247160}">
      <text>
        <r>
          <rPr>
            <b/>
            <sz val="9"/>
            <color rgb="FF000000"/>
            <rFont val="Tahoma"/>
            <family val="2"/>
          </rPr>
          <t xml:space="preserve">This distribution occurs at the beginning of the year. </t>
        </r>
      </text>
    </comment>
    <comment ref="G18" authorId="1" shapeId="0" xr:uid="{CACE7759-E15E-3E46-AE83-128D56586AC4}">
      <text>
        <r>
          <rPr>
            <b/>
            <sz val="9"/>
            <color rgb="FF000000"/>
            <rFont val="Tahoma"/>
            <family val="2"/>
          </rPr>
          <t xml:space="preserve">This distribution occurs at the beginning of the year. </t>
        </r>
      </text>
    </comment>
    <comment ref="I18" authorId="1" shapeId="0" xr:uid="{80A6B472-C046-5D4B-BD83-93C866980281}">
      <text>
        <r>
          <rPr>
            <b/>
            <sz val="9"/>
            <color rgb="FF000000"/>
            <rFont val="Tahoma"/>
            <family val="2"/>
          </rPr>
          <t xml:space="preserve">This distribution occurs at the beginning of the year. </t>
        </r>
      </text>
    </comment>
    <comment ref="K18" authorId="1" shapeId="0" xr:uid="{085D19B4-34E7-1A43-8DDD-16043FB2613F}">
      <text>
        <r>
          <rPr>
            <b/>
            <sz val="9"/>
            <color rgb="FF000000"/>
            <rFont val="Tahoma"/>
            <family val="2"/>
          </rPr>
          <t xml:space="preserve">This distribution occurs at the beginning of the year. </t>
        </r>
      </text>
    </comment>
    <comment ref="M18" authorId="1" shapeId="0" xr:uid="{9A248178-0510-C94D-8863-E1F9309E6327}">
      <text>
        <r>
          <rPr>
            <b/>
            <sz val="9"/>
            <color rgb="FF000000"/>
            <rFont val="Tahoma"/>
            <family val="2"/>
          </rPr>
          <t xml:space="preserve">This distribution occurs at the beginning of the year. </t>
        </r>
      </text>
    </comment>
  </commentList>
</comments>
</file>

<file path=xl/sharedStrings.xml><?xml version="1.0" encoding="utf-8"?>
<sst xmlns="http://schemas.openxmlformats.org/spreadsheetml/2006/main" count="556" uniqueCount="16">
  <si>
    <t>Starting Balance $350000</t>
  </si>
  <si>
    <t>Distributions starting year 13, 5%</t>
  </si>
  <si>
    <t>Account Balance Given Annual Growth</t>
  </si>
  <si>
    <t>End of Year</t>
  </si>
  <si>
    <t>5% dist</t>
  </si>
  <si>
    <t>-</t>
  </si>
  <si>
    <t>Distributions starting year 13, 10%</t>
  </si>
  <si>
    <t>Starting Balance $450,000</t>
  </si>
  <si>
    <t xml:space="preserve"> Distribution Starting Year 13, 5%</t>
  </si>
  <si>
    <t xml:space="preserve"> Distribution Starting Year 13, 10%</t>
  </si>
  <si>
    <t>Starting Balance $500000</t>
  </si>
  <si>
    <t>Distributions starting year 13, 5.25%</t>
  </si>
  <si>
    <t>5.25% dist</t>
  </si>
  <si>
    <t>Starting Balance $1000000</t>
  </si>
  <si>
    <t>Distributions starting year 13, 6.25%</t>
  </si>
  <si>
    <t>6.25% dist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</si>
</sst>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00"/>
    <numFmt numFmtId="166" formatCode="[$$-1009]#,##0"/>
  </numFmts>
  <fonts count="14" x14ac:knownFonts="1">
    <font>
      <sz val="10"/>
      <name val="Arial"/>
    </font>
    <font>
      <b/>
      <sz val="10"/>
      <name val="Arial"/>
      <family val="2"/>
    </font>
    <font>
      <sz val="8"/>
      <name val="Arial"/>
      <family val="2"/>
    </font>
    <font>
      <b/>
      <sz val="10"/>
      <color indexed="9"/>
      <name val="Arial"/>
      <family val="2"/>
    </font>
    <font>
      <b/>
      <i/>
      <sz val="10"/>
      <color indexed="9"/>
      <name val="Arial"/>
      <family val="2"/>
    </font>
    <font>
      <b/>
      <sz val="12"/>
      <name val="Arial"/>
      <family val="2"/>
    </font>
    <font>
      <sz val="10"/>
      <name val="Arial"/>
      <family val="2"/>
    </font>
    <font>
      <b/>
      <sz val="9"/>
      <color indexed="81"/>
      <name val="Tahoma"/>
      <family val="2"/>
    </font>
    <font>
      <sz val="9"/>
      <color indexed="81"/>
      <name val="Tahoma"/>
      <family val="2"/>
    </font>
    <font>
      <sz val="12"/>
      <name val="Arial"/>
      <family val="2"/>
    </font>
    <font>
      <b/>
      <sz val="9"/>
      <color rgb="FF000000"/>
      <name val="Tahoma"/>
      <family val="2"/>
    </font>
    <font>
      <sz val="9"/>
      <color rgb="FF000000"/>
      <name val="Tahoma"/>
      <family val="2"/>
    </font>
    <font>
      <b/>
      <i/>
      <sz val="9"/>
      <color indexed="9"/>
      <name val="Arial"/>
      <family val="2"/>
    </font>
    <font>
      <b/>
      <sz val="9"/>
      <color indexed="9"/>
      <name val="Arial"/>
      <family val="2"/>
    </font>
  </fonts>
  <fills count="6">
    <fill>
      <patternFill patternType="none"/>
    </fill>
    <fill>
      <patternFill patternType="gray125"/>
    </fill>
    <fill>
      <patternFill patternType="solid">
        <fgColor indexed="18"/>
        <bgColor indexed="64"/>
      </patternFill>
    </fill>
    <fill>
      <patternFill patternType="solid">
        <fgColor indexed="44"/>
        <bgColor indexed="64"/>
      </patternFill>
    </fill>
    <fill>
      <patternFill patternType="solid">
        <fgColor theme="2" tint="-0.49998474074526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22">
    <xf numFmtId="0" fontId="0" fillId="0" borderId="0" xfId="0"/>
    <xf numFmtId="17" fontId="0" fillId="0" borderId="0" xfId="0" applyNumberFormat="1"/>
    <xf numFmtId="1" fontId="0" fillId="0" borderId="0" xfId="0" applyNumberFormat="1" applyAlignment="1">
      <alignment vertical="center"/>
    </xf>
    <xf numFmtId="164" fontId="0" fillId="0" borderId="0" xfId="0" applyNumberFormat="1" applyAlignment="1">
      <alignment horizontal="center" vertical="center"/>
    </xf>
    <xf numFmtId="1" fontId="0" fillId="3" borderId="0" xfId="0" applyNumberFormat="1" applyFill="1" applyAlignment="1">
      <alignment vertical="center"/>
    </xf>
    <xf numFmtId="164" fontId="0" fillId="3" borderId="0" xfId="0" applyNumberFormat="1" applyFill="1" applyAlignment="1">
      <alignment horizontal="center" vertical="center"/>
    </xf>
    <xf numFmtId="0" fontId="6" fillId="4" borderId="0" xfId="0" applyFont="1" applyFill="1"/>
    <xf numFmtId="164" fontId="0" fillId="0" borderId="0" xfId="0" applyNumberFormat="1"/>
    <xf numFmtId="165" fontId="0" fillId="0" borderId="0" xfId="0" applyNumberFormat="1"/>
    <xf numFmtId="0" fontId="0" fillId="0" borderId="0" xfId="0" quotePrefix="1"/>
    <xf numFmtId="1" fontId="0" fillId="5" borderId="0" xfId="0" applyNumberFormat="1" applyFill="1" applyAlignment="1">
      <alignment vertical="center"/>
    </xf>
    <xf numFmtId="164" fontId="0" fillId="5" borderId="0" xfId="0" applyNumberFormat="1" applyFill="1" applyAlignment="1">
      <alignment horizontal="center" vertical="center"/>
    </xf>
    <xf numFmtId="166" fontId="0" fillId="3" borderId="0" xfId="0" applyNumberFormat="1" applyFill="1" applyAlignment="1">
      <alignment horizontal="center" vertical="center"/>
    </xf>
    <xf numFmtId="0" fontId="3" fillId="2" borderId="0" xfId="0" applyFont="1" applyFill="1" applyAlignment="1">
      <alignment horizontal="center"/>
    </xf>
    <xf numFmtId="9" fontId="4" fillId="2" borderId="0" xfId="0" applyNumberFormat="1" applyFont="1" applyFill="1" applyAlignment="1">
      <alignment horizontal="center"/>
    </xf>
    <xf numFmtId="9" fontId="12" fillId="2" borderId="0" xfId="0" applyNumberFormat="1" applyFont="1" applyFill="1" applyAlignment="1">
      <alignment horizontal="center"/>
    </xf>
    <xf numFmtId="0" fontId="13" fillId="2" borderId="0" xfId="0" applyFont="1" applyFill="1" applyAlignment="1">
      <alignment horizontal="center"/>
    </xf>
    <xf numFmtId="0" fontId="3" fillId="2" borderId="0" xfId="0" applyFont="1" applyFill="1" applyAlignment="1">
      <alignment horizontal="center"/>
    </xf>
    <xf numFmtId="0" fontId="5" fillId="0" borderId="0" xfId="0" applyFont="1" applyAlignment="1">
      <alignment horizontal="center"/>
    </xf>
    <xf numFmtId="0" fontId="1" fillId="0" borderId="0" xfId="0" applyFont="1" applyAlignment="1">
      <alignment horizontal="center"/>
    </xf>
    <xf numFmtId="0" fontId="9" fillId="0" borderId="0" xfId="0" applyFont="1" applyAlignment="1">
      <alignment horizontal="center"/>
    </xf>
    <xf numFmtId="9" fontId="4" fillId="2" borderId="0" xfId="0" applyNumberFormat="1"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800" b="1" i="0" baseline="0">
                <a:effectLst/>
              </a:rPr>
              <a:t>Hypothetical Illustration</a:t>
            </a:r>
            <a:endParaRPr lang="en-CN">
              <a:effectLst/>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lineChart>
        <c:grouping val="standard"/>
        <c:varyColors val="0"/>
        <c:ser>
          <c:idx val="0"/>
          <c:order val="0"/>
          <c:tx>
            <c:strRef>
              <c:f>'500,000'!$B$4</c:f>
              <c:strCache>
                <c:ptCount val="1"/>
                <c:pt idx="0">
                  <c:v>4%</c:v>
                </c:pt>
              </c:strCache>
            </c:strRef>
          </c:tx>
          <c:spPr>
            <a:ln w="28575" cap="rnd">
              <a:solidFill>
                <a:schemeClr val="accent6"/>
              </a:solidFill>
              <a:round/>
            </a:ln>
            <a:effectLst/>
          </c:spPr>
          <c:marker>
            <c:symbol val="none"/>
          </c:marker>
          <c:dLbls>
            <c:dLbl>
              <c:idx val="40"/>
              <c:layout>
                <c:manualLayout>
                  <c:x val="1.6568047337277934E-2"/>
                  <c:y val="4.188481675392670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8E63-3847-8DD5-20AA11DA1D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'500,000'!$A$5:$A$45</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'500,000'!$B$5:$B$45</c:f>
              <c:numCache>
                <c:formatCode>"$"#,##0</c:formatCode>
                <c:ptCount val="41"/>
                <c:pt idx="0">
                  <c:v>500000</c:v>
                </c:pt>
                <c:pt idx="1">
                  <c:v>520000</c:v>
                </c:pt>
                <c:pt idx="2">
                  <c:v>540800</c:v>
                </c:pt>
                <c:pt idx="3">
                  <c:v>562432</c:v>
                </c:pt>
                <c:pt idx="4">
                  <c:v>584929.28000000003</c:v>
                </c:pt>
                <c:pt idx="5">
                  <c:v>608326.45120000001</c:v>
                </c:pt>
                <c:pt idx="6">
                  <c:v>632659.50924799999</c:v>
                </c:pt>
                <c:pt idx="7">
                  <c:v>657965.88961792004</c:v>
                </c:pt>
                <c:pt idx="8">
                  <c:v>684284.52520263684</c:v>
                </c:pt>
                <c:pt idx="9">
                  <c:v>711655.90621074231</c:v>
                </c:pt>
                <c:pt idx="10">
                  <c:v>740122.14245917206</c:v>
                </c:pt>
                <c:pt idx="11">
                  <c:v>769727.02815753897</c:v>
                </c:pt>
                <c:pt idx="12">
                  <c:v>800516.10928384052</c:v>
                </c:pt>
                <c:pt idx="13">
                  <c:v>788828.5740882965</c:v>
                </c:pt>
                <c:pt idx="14">
                  <c:v>777311.67690660735</c:v>
                </c:pt>
                <c:pt idx="15">
                  <c:v>765962.92642377096</c:v>
                </c:pt>
                <c:pt idx="16">
                  <c:v>754779.86769798386</c:v>
                </c:pt>
                <c:pt idx="17">
                  <c:v>743760.08162959327</c:v>
                </c:pt>
                <c:pt idx="18">
                  <c:v>732901.18443780125</c:v>
                </c:pt>
                <c:pt idx="19">
                  <c:v>722200.82714500942</c:v>
                </c:pt>
                <c:pt idx="20">
                  <c:v>711656.69506869232</c:v>
                </c:pt>
                <c:pt idx="21">
                  <c:v>701266.50732068939</c:v>
                </c:pt>
                <c:pt idx="22">
                  <c:v>691028.01631380734</c:v>
                </c:pt>
                <c:pt idx="23">
                  <c:v>680939.00727562583</c:v>
                </c:pt>
                <c:pt idx="24">
                  <c:v>670997.29776940169</c:v>
                </c:pt>
                <c:pt idx="25">
                  <c:v>661200.73722196848</c:v>
                </c:pt>
                <c:pt idx="26">
                  <c:v>651547.20645852783</c:v>
                </c:pt>
                <c:pt idx="27">
                  <c:v>642034.61724423338</c:v>
                </c:pt>
                <c:pt idx="28">
                  <c:v>632660.91183246765</c:v>
                </c:pt>
                <c:pt idx="29">
                  <c:v>623424.06251971365</c:v>
                </c:pt>
                <c:pt idx="30">
                  <c:v>614322.0712069259</c:v>
                </c:pt>
                <c:pt idx="31">
                  <c:v>605352.9689673048</c:v>
                </c:pt>
                <c:pt idx="32">
                  <c:v>596514.81562038208</c:v>
                </c:pt>
                <c:pt idx="33">
                  <c:v>587805.69931232452</c:v>
                </c:pt>
                <c:pt idx="34">
                  <c:v>579223.73610236461</c:v>
                </c:pt>
                <c:pt idx="35">
                  <c:v>570767.06955527002</c:v>
                </c:pt>
                <c:pt idx="36">
                  <c:v>562433.87033976312</c:v>
                </c:pt>
                <c:pt idx="37">
                  <c:v>554222.33583280258</c:v>
                </c:pt>
                <c:pt idx="38">
                  <c:v>546130.68972964364</c:v>
                </c:pt>
                <c:pt idx="39">
                  <c:v>538157.18165959092</c:v>
                </c:pt>
                <c:pt idx="40">
                  <c:v>530300.08680736087</c:v>
                </c:pt>
              </c:numCache>
            </c:numRef>
          </c:val>
          <c:smooth val="0"/>
          <c:extLst>
            <c:ext xmlns:c16="http://schemas.microsoft.com/office/drawing/2014/chart" uri="{C3380CC4-5D6E-409C-BE32-E72D297353CC}">
              <c16:uniqueId val="{00000001-8E63-3847-8DD5-20AA11DA1D98}"/>
            </c:ext>
          </c:extLst>
        </c:ser>
        <c:ser>
          <c:idx val="2"/>
          <c:order val="1"/>
          <c:tx>
            <c:strRef>
              <c:f>'500,000'!$D$4</c:f>
              <c:strCache>
                <c:ptCount val="1"/>
                <c:pt idx="0">
                  <c:v>6%</c:v>
                </c:pt>
              </c:strCache>
            </c:strRef>
          </c:tx>
          <c:spPr>
            <a:ln w="28575" cap="rnd">
              <a:solidFill>
                <a:schemeClr val="accent4"/>
              </a:solidFill>
              <a:round/>
            </a:ln>
            <a:effectLst/>
          </c:spPr>
          <c:marker>
            <c:symbol val="none"/>
          </c:marker>
          <c:dLbls>
            <c:dLbl>
              <c:idx val="4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E63-3847-8DD5-20AA11DA1D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'500,000'!$A$5:$A$45</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'500,000'!$D$5:$D$45</c:f>
              <c:numCache>
                <c:formatCode>"$"#,##0</c:formatCode>
                <c:ptCount val="41"/>
                <c:pt idx="0">
                  <c:v>500000</c:v>
                </c:pt>
                <c:pt idx="1">
                  <c:v>530000</c:v>
                </c:pt>
                <c:pt idx="2">
                  <c:v>561800</c:v>
                </c:pt>
                <c:pt idx="3">
                  <c:v>595508</c:v>
                </c:pt>
                <c:pt idx="4">
                  <c:v>631238.48</c:v>
                </c:pt>
                <c:pt idx="5">
                  <c:v>669112.78879999998</c:v>
                </c:pt>
                <c:pt idx="6">
                  <c:v>709259.55612800003</c:v>
                </c:pt>
                <c:pt idx="7">
                  <c:v>751815.1294956801</c:v>
                </c:pt>
                <c:pt idx="8">
                  <c:v>796924.03726542089</c:v>
                </c:pt>
                <c:pt idx="9">
                  <c:v>844739.47950134624</c:v>
                </c:pt>
                <c:pt idx="10">
                  <c:v>895423.84827142709</c:v>
                </c:pt>
                <c:pt idx="11">
                  <c:v>949149.27916771278</c:v>
                </c:pt>
                <c:pt idx="12">
                  <c:v>1006098.2359177755</c:v>
                </c:pt>
                <c:pt idx="13">
                  <c:v>1010474.763244018</c:v>
                </c:pt>
                <c:pt idx="14">
                  <c:v>1014870.3284641295</c:v>
                </c:pt>
                <c:pt idx="15">
                  <c:v>1019285.0143929485</c:v>
                </c:pt>
                <c:pt idx="16">
                  <c:v>1023718.9042055578</c:v>
                </c:pt>
                <c:pt idx="17">
                  <c:v>1028172.0814388519</c:v>
                </c:pt>
                <c:pt idx="18">
                  <c:v>1032644.629993111</c:v>
                </c:pt>
                <c:pt idx="19">
                  <c:v>1037136.6341335812</c:v>
                </c:pt>
                <c:pt idx="20">
                  <c:v>1041648.1784920624</c:v>
                </c:pt>
                <c:pt idx="21">
                  <c:v>1046179.3480685028</c:v>
                </c:pt>
                <c:pt idx="22">
                  <c:v>1050730.228232601</c:v>
                </c:pt>
                <c:pt idx="23">
                  <c:v>1055300.9047254128</c:v>
                </c:pt>
                <c:pt idx="24">
                  <c:v>1059891.4636609685</c:v>
                </c:pt>
                <c:pt idx="25">
                  <c:v>1064501.9915278936</c:v>
                </c:pt>
                <c:pt idx="26">
                  <c:v>1069132.5751910401</c:v>
                </c:pt>
                <c:pt idx="27">
                  <c:v>1073783.3018931211</c:v>
                </c:pt>
                <c:pt idx="28">
                  <c:v>1078454.2592563562</c:v>
                </c:pt>
                <c:pt idx="29">
                  <c:v>1083145.5352841215</c:v>
                </c:pt>
                <c:pt idx="30">
                  <c:v>1087857.2183626075</c:v>
                </c:pt>
                <c:pt idx="31">
                  <c:v>1092589.397262485</c:v>
                </c:pt>
                <c:pt idx="32">
                  <c:v>1097342.1611405769</c:v>
                </c:pt>
                <c:pt idx="33">
                  <c:v>1102115.5995415386</c:v>
                </c:pt>
                <c:pt idx="34">
                  <c:v>1106909.8023995445</c:v>
                </c:pt>
                <c:pt idx="35">
                  <c:v>1111724.8600399825</c:v>
                </c:pt>
                <c:pt idx="36">
                  <c:v>1116560.8631811563</c:v>
                </c:pt>
                <c:pt idx="37">
                  <c:v>1121417.9029359943</c:v>
                </c:pt>
                <c:pt idx="38">
                  <c:v>1126296.070813766</c:v>
                </c:pt>
                <c:pt idx="39">
                  <c:v>1131195.4587218061</c:v>
                </c:pt>
                <c:pt idx="40">
                  <c:v>1136116.1589672461</c:v>
                </c:pt>
              </c:numCache>
            </c:numRef>
          </c:val>
          <c:smooth val="0"/>
          <c:extLst>
            <c:ext xmlns:c16="http://schemas.microsoft.com/office/drawing/2014/chart" uri="{C3380CC4-5D6E-409C-BE32-E72D297353CC}">
              <c16:uniqueId val="{00000003-8E63-3847-8DD5-20AA11DA1D98}"/>
            </c:ext>
          </c:extLst>
        </c:ser>
        <c:ser>
          <c:idx val="4"/>
          <c:order val="2"/>
          <c:tx>
            <c:strRef>
              <c:f>'500,000'!$F$4</c:f>
              <c:strCache>
                <c:ptCount val="1"/>
                <c:pt idx="0">
                  <c:v>8%</c:v>
                </c:pt>
              </c:strCache>
            </c:strRef>
          </c:tx>
          <c:spPr>
            <a:ln w="28575" cap="rnd">
              <a:solidFill>
                <a:schemeClr val="accent5">
                  <a:lumMod val="60000"/>
                </a:schemeClr>
              </a:solidFill>
              <a:round/>
            </a:ln>
            <a:effectLst/>
          </c:spPr>
          <c:marker>
            <c:symbol val="none"/>
          </c:marker>
          <c:dLbls>
            <c:dLbl>
              <c:idx val="4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E63-3847-8DD5-20AA11DA1D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'500,000'!$A$5:$A$45</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'500,000'!$F$5:$F$45</c:f>
              <c:numCache>
                <c:formatCode>"$"#,##0</c:formatCode>
                <c:ptCount val="41"/>
                <c:pt idx="0">
                  <c:v>500000</c:v>
                </c:pt>
                <c:pt idx="1">
                  <c:v>540000</c:v>
                </c:pt>
                <c:pt idx="2">
                  <c:v>583200</c:v>
                </c:pt>
                <c:pt idx="3">
                  <c:v>629856</c:v>
                </c:pt>
                <c:pt idx="4">
                  <c:v>680244.4800000001</c:v>
                </c:pt>
                <c:pt idx="5">
                  <c:v>734664.03840000019</c:v>
                </c:pt>
                <c:pt idx="6">
                  <c:v>793437.1614720003</c:v>
                </c:pt>
                <c:pt idx="7">
                  <c:v>856912.13438976032</c:v>
                </c:pt>
                <c:pt idx="8">
                  <c:v>925465.10514094122</c:v>
                </c:pt>
                <c:pt idx="9">
                  <c:v>999502.31355221663</c:v>
                </c:pt>
                <c:pt idx="10">
                  <c:v>1079462.498636394</c:v>
                </c:pt>
                <c:pt idx="11">
                  <c:v>1165819.4985273057</c:v>
                </c:pt>
                <c:pt idx="12">
                  <c:v>1259085.0584094902</c:v>
                </c:pt>
                <c:pt idx="13">
                  <c:v>1288421.7402704314</c:v>
                </c:pt>
                <c:pt idx="14">
                  <c:v>1318441.9668187324</c:v>
                </c:pt>
                <c:pt idx="15">
                  <c:v>1349161.664645609</c:v>
                </c:pt>
                <c:pt idx="16">
                  <c:v>1380597.1314318518</c:v>
                </c:pt>
                <c:pt idx="17">
                  <c:v>1412765.0445942141</c:v>
                </c:pt>
                <c:pt idx="18">
                  <c:v>1445682.4701332594</c:v>
                </c:pt>
                <c:pt idx="19">
                  <c:v>1479366.8716873645</c:v>
                </c:pt>
                <c:pt idx="20">
                  <c:v>1513836.1197976803</c:v>
                </c:pt>
                <c:pt idx="21">
                  <c:v>1549108.5013889663</c:v>
                </c:pt>
                <c:pt idx="22">
                  <c:v>1585202.7294713294</c:v>
                </c:pt>
                <c:pt idx="23">
                  <c:v>1622137.9530680114</c:v>
                </c:pt>
                <c:pt idx="24">
                  <c:v>1659933.7673744962</c:v>
                </c:pt>
                <c:pt idx="25">
                  <c:v>1698610.2241543219</c:v>
                </c:pt>
                <c:pt idx="26">
                  <c:v>1738187.8423771178</c:v>
                </c:pt>
                <c:pt idx="27">
                  <c:v>1778687.6191045046</c:v>
                </c:pt>
                <c:pt idx="28">
                  <c:v>1820131.0406296398</c:v>
                </c:pt>
                <c:pt idx="29">
                  <c:v>1862540.0938763106</c:v>
                </c:pt>
                <c:pt idx="30">
                  <c:v>1905937.2780636286</c:v>
                </c:pt>
                <c:pt idx="31">
                  <c:v>1950345.6166425112</c:v>
                </c:pt>
                <c:pt idx="32">
                  <c:v>1995788.6695102816</c:v>
                </c:pt>
                <c:pt idx="33">
                  <c:v>2042290.5455098716</c:v>
                </c:pt>
                <c:pt idx="34">
                  <c:v>2089875.9152202515</c:v>
                </c:pt>
                <c:pt idx="35">
                  <c:v>2138570.0240448834</c:v>
                </c:pt>
                <c:pt idx="36">
                  <c:v>2188398.7056051297</c:v>
                </c:pt>
                <c:pt idx="37">
                  <c:v>2239388.3954457296</c:v>
                </c:pt>
                <c:pt idx="38">
                  <c:v>2291566.1450596149</c:v>
                </c:pt>
                <c:pt idx="39">
                  <c:v>2344959.636239504</c:v>
                </c:pt>
                <c:pt idx="40">
                  <c:v>2399597.1957638846</c:v>
                </c:pt>
              </c:numCache>
            </c:numRef>
          </c:val>
          <c:smooth val="0"/>
          <c:extLst>
            <c:ext xmlns:c16="http://schemas.microsoft.com/office/drawing/2014/chart" uri="{C3380CC4-5D6E-409C-BE32-E72D297353CC}">
              <c16:uniqueId val="{00000005-8E63-3847-8DD5-20AA11DA1D98}"/>
            </c:ext>
          </c:extLst>
        </c:ser>
        <c:ser>
          <c:idx val="6"/>
          <c:order val="3"/>
          <c:tx>
            <c:strRef>
              <c:f>'500,000'!$H$4</c:f>
              <c:strCache>
                <c:ptCount val="1"/>
                <c:pt idx="0">
                  <c:v>10%</c:v>
                </c:pt>
              </c:strCache>
            </c:strRef>
          </c:tx>
          <c:spPr>
            <a:ln w="28575" cap="rnd">
              <a:solidFill>
                <a:schemeClr val="accent6">
                  <a:lumMod val="80000"/>
                  <a:lumOff val="20000"/>
                </a:schemeClr>
              </a:solidFill>
              <a:round/>
            </a:ln>
            <a:effectLst/>
          </c:spPr>
          <c:marker>
            <c:symbol val="none"/>
          </c:marker>
          <c:dLbls>
            <c:dLbl>
              <c:idx val="4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E63-3847-8DD5-20AA11DA1D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'500,000'!$A$5:$A$45</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'500,000'!$H$5:$H$45</c:f>
              <c:numCache>
                <c:formatCode>"$"#,##0</c:formatCode>
                <c:ptCount val="41"/>
                <c:pt idx="0">
                  <c:v>500000</c:v>
                </c:pt>
                <c:pt idx="1">
                  <c:v>550000</c:v>
                </c:pt>
                <c:pt idx="2">
                  <c:v>605000</c:v>
                </c:pt>
                <c:pt idx="3">
                  <c:v>665500</c:v>
                </c:pt>
                <c:pt idx="4">
                  <c:v>732050.00000000012</c:v>
                </c:pt>
                <c:pt idx="5">
                  <c:v>805255.00000000023</c:v>
                </c:pt>
                <c:pt idx="6">
                  <c:v>885780.50000000035</c:v>
                </c:pt>
                <c:pt idx="7">
                  <c:v>974358.55000000051</c:v>
                </c:pt>
                <c:pt idx="8">
                  <c:v>1071794.4050000007</c:v>
                </c:pt>
                <c:pt idx="9">
                  <c:v>1178973.845500001</c:v>
                </c:pt>
                <c:pt idx="10">
                  <c:v>1296871.2300500013</c:v>
                </c:pt>
                <c:pt idx="11">
                  <c:v>1426558.3530550015</c:v>
                </c:pt>
                <c:pt idx="12">
                  <c:v>1569214.1883605018</c:v>
                </c:pt>
                <c:pt idx="13">
                  <c:v>1635513.4878187331</c:v>
                </c:pt>
                <c:pt idx="14">
                  <c:v>1704613.9326790748</c:v>
                </c:pt>
                <c:pt idx="15">
                  <c:v>1776633.8713347658</c:v>
                </c:pt>
                <c:pt idx="16">
                  <c:v>1851696.6523986598</c:v>
                </c:pt>
                <c:pt idx="17">
                  <c:v>1929930.8359625034</c:v>
                </c:pt>
                <c:pt idx="18">
                  <c:v>2011470.4137819195</c:v>
                </c:pt>
                <c:pt idx="19">
                  <c:v>2096455.0387642058</c:v>
                </c:pt>
                <c:pt idx="20">
                  <c:v>2185030.2641519937</c:v>
                </c:pt>
                <c:pt idx="21">
                  <c:v>2277347.7928124154</c:v>
                </c:pt>
                <c:pt idx="22">
                  <c:v>2373565.7370587401</c:v>
                </c:pt>
                <c:pt idx="23">
                  <c:v>2473848.8894494721</c:v>
                </c:pt>
                <c:pt idx="24">
                  <c:v>2578369.0050287126</c:v>
                </c:pt>
                <c:pt idx="25">
                  <c:v>2687305.0954911755</c:v>
                </c:pt>
                <c:pt idx="26">
                  <c:v>2800843.735775678</c:v>
                </c:pt>
                <c:pt idx="27">
                  <c:v>2919179.3836122006</c:v>
                </c:pt>
                <c:pt idx="28">
                  <c:v>3042514.7125698165</c:v>
                </c:pt>
                <c:pt idx="29">
                  <c:v>3171060.9591758917</c:v>
                </c:pt>
                <c:pt idx="30">
                  <c:v>3305038.2847010735</c:v>
                </c:pt>
                <c:pt idx="31">
                  <c:v>3444676.1522296942</c:v>
                </c:pt>
                <c:pt idx="32">
                  <c:v>3590213.7196613988</c:v>
                </c:pt>
                <c:pt idx="33">
                  <c:v>3741900.2493170933</c:v>
                </c:pt>
                <c:pt idx="34">
                  <c:v>3899995.5348507408</c:v>
                </c:pt>
                <c:pt idx="35">
                  <c:v>4064770.3461981844</c:v>
                </c:pt>
                <c:pt idx="36">
                  <c:v>4236506.8933250578</c:v>
                </c:pt>
                <c:pt idx="37">
                  <c:v>4415499.3095680419</c:v>
                </c:pt>
                <c:pt idx="38">
                  <c:v>4602054.1553972913</c:v>
                </c:pt>
                <c:pt idx="39">
                  <c:v>4796490.9434628272</c:v>
                </c:pt>
                <c:pt idx="40">
                  <c:v>4999142.6858241316</c:v>
                </c:pt>
              </c:numCache>
            </c:numRef>
          </c:val>
          <c:smooth val="0"/>
          <c:extLst>
            <c:ext xmlns:c16="http://schemas.microsoft.com/office/drawing/2014/chart" uri="{C3380CC4-5D6E-409C-BE32-E72D297353CC}">
              <c16:uniqueId val="{00000007-8E63-3847-8DD5-20AA11DA1D98}"/>
            </c:ext>
          </c:extLst>
        </c:ser>
        <c:ser>
          <c:idx val="8"/>
          <c:order val="4"/>
          <c:tx>
            <c:strRef>
              <c:f>'500,000'!$J$4</c:f>
              <c:strCache>
                <c:ptCount val="1"/>
                <c:pt idx="0">
                  <c:v>11%</c:v>
                </c:pt>
              </c:strCache>
            </c:strRef>
          </c:tx>
          <c:spPr>
            <a:ln w="28575" cap="rnd">
              <a:solidFill>
                <a:schemeClr val="accent4">
                  <a:lumMod val="80000"/>
                  <a:lumOff val="20000"/>
                </a:schemeClr>
              </a:solidFill>
              <a:round/>
            </a:ln>
            <a:effectLst/>
          </c:spPr>
          <c:marker>
            <c:symbol val="none"/>
          </c:marker>
          <c:dLbls>
            <c:dLbl>
              <c:idx val="4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8E63-3847-8DD5-20AA11DA1D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'500,000'!$A$5:$A$45</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'500,000'!$J$5:$J$45</c:f>
              <c:numCache>
                <c:formatCode>"$"#,##0</c:formatCode>
                <c:ptCount val="41"/>
                <c:pt idx="0">
                  <c:v>500000</c:v>
                </c:pt>
                <c:pt idx="1">
                  <c:v>555000</c:v>
                </c:pt>
                <c:pt idx="2">
                  <c:v>616050</c:v>
                </c:pt>
                <c:pt idx="3">
                  <c:v>683815.50000000012</c:v>
                </c:pt>
                <c:pt idx="4">
                  <c:v>759035.20500000019</c:v>
                </c:pt>
                <c:pt idx="5">
                  <c:v>842529.07755000028</c:v>
                </c:pt>
                <c:pt idx="6">
                  <c:v>935207.27608050033</c:v>
                </c:pt>
                <c:pt idx="7">
                  <c:v>1038080.0764493555</c:v>
                </c:pt>
                <c:pt idx="8">
                  <c:v>1152268.8848587847</c:v>
                </c:pt>
                <c:pt idx="9">
                  <c:v>1279018.4621932511</c:v>
                </c:pt>
                <c:pt idx="10">
                  <c:v>1419710.4930345088</c:v>
                </c:pt>
                <c:pt idx="11">
                  <c:v>1575878.6472683048</c:v>
                </c:pt>
                <c:pt idx="12">
                  <c:v>1749225.2984678184</c:v>
                </c:pt>
                <c:pt idx="13">
                  <c:v>1839703.9770310665</c:v>
                </c:pt>
                <c:pt idx="14">
                  <c:v>1934862.6652429986</c:v>
                </c:pt>
                <c:pt idx="15">
                  <c:v>2034943.4366026928</c:v>
                </c:pt>
                <c:pt idx="16">
                  <c:v>2140200.8858609674</c:v>
                </c:pt>
                <c:pt idx="17">
                  <c:v>2250902.7766821263</c:v>
                </c:pt>
                <c:pt idx="18">
                  <c:v>2367330.7228060095</c:v>
                </c:pt>
                <c:pt idx="19">
                  <c:v>2489780.9044431504</c:v>
                </c:pt>
                <c:pt idx="20">
                  <c:v>2618564.8217254723</c:v>
                </c:pt>
                <c:pt idx="21">
                  <c:v>2754010.0871292227</c:v>
                </c:pt>
                <c:pt idx="22">
                  <c:v>2896461.258885982</c:v>
                </c:pt>
                <c:pt idx="23">
                  <c:v>3046280.7175018596</c:v>
                </c:pt>
                <c:pt idx="24">
                  <c:v>3203849.5876146434</c:v>
                </c:pt>
                <c:pt idx="25">
                  <c:v>3369568.7075340115</c:v>
                </c:pt>
                <c:pt idx="26">
                  <c:v>3543859.6489312085</c:v>
                </c:pt>
                <c:pt idx="27">
                  <c:v>3727165.7892721756</c:v>
                </c:pt>
                <c:pt idx="28">
                  <c:v>3919953.4397222791</c:v>
                </c:pt>
                <c:pt idx="29">
                  <c:v>4122713.0313919149</c:v>
                </c:pt>
                <c:pt idx="30">
                  <c:v>4335960.3629406616</c:v>
                </c:pt>
                <c:pt idx="31">
                  <c:v>4560237.912713767</c:v>
                </c:pt>
                <c:pt idx="32">
                  <c:v>4796116.2187488871</c:v>
                </c:pt>
                <c:pt idx="33">
                  <c:v>5044195.3301636735</c:v>
                </c:pt>
                <c:pt idx="34">
                  <c:v>5305106.3336163899</c:v>
                </c:pt>
                <c:pt idx="35">
                  <c:v>5579512.9587226976</c:v>
                </c:pt>
                <c:pt idx="36">
                  <c:v>5868113.2665126296</c:v>
                </c:pt>
                <c:pt idx="37">
                  <c:v>6171641.4252229957</c:v>
                </c:pt>
                <c:pt idx="38">
                  <c:v>6490869.5779426564</c:v>
                </c:pt>
                <c:pt idx="39">
                  <c:v>6826609.8068617405</c:v>
                </c:pt>
                <c:pt idx="40">
                  <c:v>7179716.1991216643</c:v>
                </c:pt>
              </c:numCache>
            </c:numRef>
          </c:val>
          <c:smooth val="0"/>
          <c:extLst>
            <c:ext xmlns:c16="http://schemas.microsoft.com/office/drawing/2014/chart" uri="{C3380CC4-5D6E-409C-BE32-E72D297353CC}">
              <c16:uniqueId val="{00000009-8E63-3847-8DD5-20AA11DA1D98}"/>
            </c:ext>
          </c:extLst>
        </c:ser>
        <c:ser>
          <c:idx val="10"/>
          <c:order val="5"/>
          <c:tx>
            <c:strRef>
              <c:f>'500,000'!$L$4</c:f>
              <c:strCache>
                <c:ptCount val="1"/>
                <c:pt idx="0">
                  <c:v>15%</c:v>
                </c:pt>
              </c:strCache>
            </c:strRef>
          </c:tx>
          <c:spPr>
            <a:ln w="28575" cap="rnd">
              <a:solidFill>
                <a:schemeClr val="accent5">
                  <a:lumMod val="80000"/>
                </a:schemeClr>
              </a:solidFill>
              <a:round/>
            </a:ln>
            <a:effectLst/>
          </c:spPr>
          <c:marker>
            <c:symbol val="none"/>
          </c:marker>
          <c:dLbls>
            <c:dLbl>
              <c:idx val="40"/>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8E63-3847-8DD5-20AA11DA1D9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'500,000'!$A$5:$A$45</c:f>
              <c:numCache>
                <c:formatCode>0</c:formatCode>
                <c:ptCount val="4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numCache>
            </c:numRef>
          </c:cat>
          <c:val>
            <c:numRef>
              <c:f>'500,000'!$L$5:$L$45</c:f>
              <c:numCache>
                <c:formatCode>"$"#,##0</c:formatCode>
                <c:ptCount val="41"/>
                <c:pt idx="0">
                  <c:v>500000</c:v>
                </c:pt>
                <c:pt idx="1">
                  <c:v>575000</c:v>
                </c:pt>
                <c:pt idx="2">
                  <c:v>661250</c:v>
                </c:pt>
                <c:pt idx="3">
                  <c:v>760437.49999999988</c:v>
                </c:pt>
                <c:pt idx="4">
                  <c:v>874503.12499999977</c:v>
                </c:pt>
                <c:pt idx="5">
                  <c:v>1005678.5937499997</c:v>
                </c:pt>
                <c:pt idx="6">
                  <c:v>1156530.3828124995</c:v>
                </c:pt>
                <c:pt idx="7">
                  <c:v>1330009.9402343743</c:v>
                </c:pt>
                <c:pt idx="8">
                  <c:v>1529511.4312695302</c:v>
                </c:pt>
                <c:pt idx="9">
                  <c:v>1758938.1459599596</c:v>
                </c:pt>
                <c:pt idx="10">
                  <c:v>2022778.8678539533</c:v>
                </c:pt>
                <c:pt idx="11">
                  <c:v>2326195.6980320462</c:v>
                </c:pt>
                <c:pt idx="12">
                  <c:v>2675125.0527368528</c:v>
                </c:pt>
                <c:pt idx="13">
                  <c:v>2914883.1355883931</c:v>
                </c:pt>
                <c:pt idx="14">
                  <c:v>3176129.5366155026</c:v>
                </c:pt>
                <c:pt idx="15">
                  <c:v>3460790.1463346668</c:v>
                </c:pt>
                <c:pt idx="16">
                  <c:v>3770963.4631999112</c:v>
                </c:pt>
                <c:pt idx="17">
                  <c:v>4108936.0635892032</c:v>
                </c:pt>
                <c:pt idx="18">
                  <c:v>4477199.4582883846</c:v>
                </c:pt>
                <c:pt idx="19">
                  <c:v>4878468.4597374806</c:v>
                </c:pt>
                <c:pt idx="20">
                  <c:v>5315701.1954414519</c:v>
                </c:pt>
                <c:pt idx="21">
                  <c:v>5792120.9150828915</c:v>
                </c:pt>
                <c:pt idx="22">
                  <c:v>6311239.752097195</c:v>
                </c:pt>
                <c:pt idx="23">
                  <c:v>6876884.6148789059</c:v>
                </c:pt>
                <c:pt idx="24">
                  <c:v>7493225.3984874273</c:v>
                </c:pt>
                <c:pt idx="25">
                  <c:v>8164805.7248268612</c:v>
                </c:pt>
                <c:pt idx="26">
                  <c:v>8896576.4379144683</c:v>
                </c:pt>
                <c:pt idx="27">
                  <c:v>9693932.101162551</c:v>
                </c:pt>
                <c:pt idx="28">
                  <c:v>10562750.765729245</c:v>
                </c:pt>
                <c:pt idx="29">
                  <c:v>11509437.303107727</c:v>
                </c:pt>
                <c:pt idx="30">
                  <c:v>12540970.621398756</c:v>
                </c:pt>
                <c:pt idx="31">
                  <c:v>13664955.113341618</c:v>
                </c:pt>
                <c:pt idx="32">
                  <c:v>14889676.715374859</c:v>
                </c:pt>
                <c:pt idx="33">
                  <c:v>16224163.99099033</c:v>
                </c:pt>
                <c:pt idx="34">
                  <c:v>17678254.688682836</c:v>
                </c:pt>
                <c:pt idx="35">
                  <c:v>19262668.265156034</c:v>
                </c:pt>
                <c:pt idx="36">
                  <c:v>20989084.908420645</c:v>
                </c:pt>
                <c:pt idx="37">
                  <c:v>22870231.643337846</c:v>
                </c:pt>
                <c:pt idx="38">
                  <c:v>24919976.154371999</c:v>
                </c:pt>
                <c:pt idx="39">
                  <c:v>27153429.017207589</c:v>
                </c:pt>
                <c:pt idx="40">
                  <c:v>29587055.092874818</c:v>
                </c:pt>
              </c:numCache>
            </c:numRef>
          </c:val>
          <c:smooth val="0"/>
          <c:extLst>
            <c:ext xmlns:c16="http://schemas.microsoft.com/office/drawing/2014/chart" uri="{C3380CC4-5D6E-409C-BE32-E72D297353CC}">
              <c16:uniqueId val="{0000000B-8E63-3847-8DD5-20AA11DA1D98}"/>
            </c:ext>
          </c:extLst>
        </c:ser>
        <c:dLbls>
          <c:showLegendKey val="0"/>
          <c:showVal val="0"/>
          <c:showCatName val="0"/>
          <c:showSerName val="0"/>
          <c:showPercent val="0"/>
          <c:showBubbleSize val="0"/>
        </c:dLbls>
        <c:smooth val="0"/>
        <c:axId val="635462272"/>
        <c:axId val="657315136"/>
      </c:lineChart>
      <c:catAx>
        <c:axId val="635462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End</a:t>
                </a:r>
                <a:r>
                  <a:rPr lang="en-US" baseline="0"/>
                  <a:t> of Year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7315136"/>
        <c:crosses val="autoZero"/>
        <c:auto val="1"/>
        <c:lblAlgn val="ctr"/>
        <c:lblOffset val="100"/>
        <c:noMultiLvlLbl val="0"/>
      </c:catAx>
      <c:valAx>
        <c:axId val="657315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Amount</a:t>
                </a:r>
                <a:r>
                  <a:rPr lang="en-US" baseline="0"/>
                  <a:t> Balence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5462272"/>
        <c:crosses val="autoZero"/>
        <c:crossBetween val="between"/>
        <c:dispUnits>
          <c:builtInUnit val="thousands"/>
          <c:dispUnitsLbl>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r"/>
      <c:layout>
        <c:manualLayout>
          <c:xMode val="edge"/>
          <c:yMode val="edge"/>
          <c:x val="0.27679280622466568"/>
          <c:y val="0.26765030025697045"/>
          <c:w val="0.10782257839071892"/>
          <c:h val="0.35330337634497261"/>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chart" Target="../charts/chart1.xml"/></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7.png"/></Relationships>
</file>

<file path=xl/drawings/_rels/drawing10.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47625</xdr:colOff>
      <xdr:row>0</xdr:row>
      <xdr:rowOff>38099</xdr:rowOff>
    </xdr:from>
    <xdr:to>
      <xdr:col>9</xdr:col>
      <xdr:colOff>219075</xdr:colOff>
      <xdr:row>62</xdr:row>
      <xdr:rowOff>104775</xdr:rowOff>
    </xdr:to>
    <xdr:sp macro="" textlink="">
      <xdr:nvSpPr>
        <xdr:cNvPr id="2" name="TextBox 1">
          <a:extLst>
            <a:ext uri="{FF2B5EF4-FFF2-40B4-BE49-F238E27FC236}">
              <a16:creationId xmlns:a16="http://schemas.microsoft.com/office/drawing/2014/main" id="{8BBAB4D5-B615-4CB8-93D2-AB0BB17D8C9A}"/>
            </a:ext>
          </a:extLst>
        </xdr:cNvPr>
        <xdr:cNvSpPr txBox="1"/>
      </xdr:nvSpPr>
      <xdr:spPr>
        <a:xfrm>
          <a:off x="47625" y="38099"/>
          <a:ext cx="7029450" cy="101060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To: CFO</a:t>
          </a:r>
        </a:p>
        <a:p>
          <a:r>
            <a:rPr lang="en-US" sz="1100" b="1" baseline="0">
              <a:solidFill>
                <a:schemeClr val="dk1"/>
              </a:solidFill>
              <a:effectLst/>
              <a:latin typeface="+mn-lt"/>
              <a:ea typeface="+mn-ea"/>
              <a:cs typeface="+mn-cs"/>
            </a:rPr>
            <a:t>FROM: Young Seok Seo</a:t>
          </a:r>
        </a:p>
        <a:p>
          <a:r>
            <a:rPr lang="en-US" sz="1100" b="1" baseline="0"/>
            <a:t>Subject: Retirement Growth Analysis</a:t>
          </a:r>
        </a:p>
        <a:p>
          <a:endParaRPr lang="en-US" sz="1100" baseline="0"/>
        </a:p>
        <a:p>
          <a:r>
            <a:rPr lang="en-US" sz="1100" b="1" baseline="0"/>
            <a:t>Introduction:</a:t>
          </a:r>
        </a:p>
        <a:p>
          <a:r>
            <a:rPr lang="en-US" sz="1100" baseline="0"/>
            <a:t>In the project, we need to do 350,000 sheet as the first. In the 350,000 sheet, using the formula to express the value of the sheet. In the beginning year, start balance is 350,000 in all of the annual growth rates. In the first year, we use (1+annual rate) multiply last year's account balance. Because it has 5% distributions starting year 13, we need to use a balance amount minus 5 percent dist.  The dist is (1+annual rate) multiply last year's account balance multiply 5 percent. Use this method to complete other annual growth rates, and then use the same method to complete all sheets. After completing each sheet, use these data to complete the chart. In the icon, we only keep the annual growth rate, from which we can see the change in amount balance. We also need to adjust the spacing of the chart. In "year", our special interval unit is 5. In "amount balance", our special interval unit is 5,000 thousand. We insert data at the end of each line. This data represents the amount balance after the end of 40 years. The same method is used to make the chart. When the distribution rate changes to 10%, we change the previous distribution rate to 10%, and the others remain unchanged. Then use this data as a chart in the previous way.</a:t>
          </a:r>
        </a:p>
        <a:p>
          <a:endParaRPr lang="en-US" sz="1100" baseline="0"/>
        </a:p>
        <a:p>
          <a:r>
            <a:rPr lang="en-US" sz="1100" b="1" baseline="0"/>
            <a:t>Financial Analysis:</a:t>
          </a:r>
        </a:p>
        <a:p>
          <a:r>
            <a:rPr lang="en-US" sz="1100" baseline="0"/>
            <a:t>Looking at the options for retirement growth it's obvious that the more money someone is able to put away right away the better off they will regarding retirement options. However, not everyone will be able to do that, so as we look over the options for $350,000, $450,000, $500,000 and $1,000,000 with different rates of distributions. Starting with the $350,000 starting amount, we see that when distributions aren't taken until year 13, the balance is between $560K and $1,360K depending on the rate that the portfolio averages over that time span. When the 5% distributions begin in year 13, the distributions continue to grow for all the rates except 4%, because the distribution is larger than the interest rate. For the 5% distributions, the distributions are as low as $21K for the 40th year with a 4% rate and can be as high as $407K for the 40th year with the 12% rate. When the distributions are increased to 10%, those same rates and years are the same respective low and high, and those distributions are $10K and $190K. Now, when we look at the same thing for the $450,000 starting balance, we see that for the first 12 years without distributions, the lowest balance is $720K with a 4% rate and the highest balance is $2,400K with a 12% rate. When the 5% distributions start, for the 4% rate, the largest distribution is in year 13, first year of distributions, at $37K and drops to $27K in year 40. Those numbers with the highest rate, 12%, are at a low in year 13 at $138K and at a high in year 40 at $1,380K. When the distribution is 10%, the distrbution amount for the 4% rate are $75K in year 13 and $12.5K in year 40, whereas with the 12% rate, the amounts are $277K and $701K. Next, as we look at the $500,000 category, we see that in year 12 with a 4% rate the balance is $800K and drops down to $530K in year 40, after 28 years of distributions. When we look at the 15% rate in the same years the balance in year 12 is $2,675K and in year 40 is $29,587K. When we look at the distributions with the new 5.25%, in year 13 for the 4% interest rate the amount is $44K and drops to $29K in year 40. Those same amounts in the 15% interest rate group are $161K and $1,639K, respectively. As we contrast the 5.25% distribution with the 10% distribution we see that the amounts in year 13 and year 40 with a 4% interest rate are $83K and 14K, and for the same years but the 15% interest rate are $307K and $778K. Finally, as we look at the $1,000,000 starting balance, we see that in year 12 of the 4% and 15% interest rate groups the balances are $1,600K and $5,350K. Then when we look at the 6.25% distributions, we see that it starts at $104K in year 13 of the 4% rate group and ends at $58K in year 40 of the same group. For the 15% rate group, the same distributions amounts are $348K and $3,147K. Lastly, when we look at the same amounts in the 10% distribution amounts we see that in year 13 and year 40 of the 4% rate group the amounts are $166K and $28K, then in the 15% rate group the amounts are $556K and $1,874K.</a:t>
          </a:r>
        </a:p>
        <a:p>
          <a:endParaRPr lang="en-US" sz="1100" baseline="0"/>
        </a:p>
        <a:p>
          <a:r>
            <a:rPr lang="en-US" sz="1100" b="1" baseline="0"/>
            <a:t>Recommendation:</a:t>
          </a:r>
        </a:p>
        <a:p>
          <a:r>
            <a:rPr lang="en-US" sz="1100" baseline="0"/>
            <a:t>Our recommendations for anyone looking to retire comfortably are rather simple, put as much money away for retirement as possible. Obviously, if you can put $1,000,000 away right now, you'll be able to either retire earlier or retire with a more luxurious lifestyle. Also, when you have a larger amount put away right now, the larger the distribution amount taken out is possible. For example, in year 40 of the $1,000,000 group at a conservative 4% the distribution is still $28K even when 10% is taken out annually for 28 years. When those numbers are compared to year 40 of the $350,000 group at 4% rate the distribution is a mere $10K with the 10% distribution. However, we acknowledge that putting away a massive sum of money isn't possible in so we recommend that if you can put away $350,000-$500,000, do so and create your portfolio in a way that you can get rates in the 6%-15% rate. Avoiding the ultra-conservative 4% rate is fairly important to maintain a good balance between distribution amount and balance amount, however as rate increases the apparent risk increases, so the 6-10% range is likely to be the best combination of rate and risk. </a:t>
          </a:r>
        </a:p>
        <a:p>
          <a:endParaRPr lang="en-US"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342900</xdr:colOff>
      <xdr:row>1</xdr:row>
      <xdr:rowOff>38099</xdr:rowOff>
    </xdr:from>
    <xdr:to>
      <xdr:col>11</xdr:col>
      <xdr:colOff>9525</xdr:colOff>
      <xdr:row>40</xdr:row>
      <xdr:rowOff>148827</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342900" y="198833"/>
          <a:ext cx="6346031" cy="63793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Copyright Michael Nugent ©</a:t>
          </a:r>
          <a:r>
            <a:rPr lang="en-US" sz="1100" baseline="0">
              <a:solidFill>
                <a:schemeClr val="dk1"/>
              </a:solidFill>
              <a:effectLst/>
              <a:latin typeface="+mn-lt"/>
              <a:ea typeface="+mn-ea"/>
              <a:cs typeface="+mn-cs"/>
            </a:rPr>
            <a:t> </a:t>
          </a:r>
          <a:endParaRPr lang="en-US">
            <a:effectLst/>
          </a:endParaRPr>
        </a:p>
        <a:p>
          <a:endParaRPr lang="en-US" sz="1100" b="1" u="none">
            <a:solidFill>
              <a:schemeClr val="dk1"/>
            </a:solidFill>
            <a:latin typeface="+mn-lt"/>
            <a:ea typeface="+mn-ea"/>
            <a:cs typeface="+mn-cs"/>
          </a:endParaRPr>
        </a:p>
        <a:p>
          <a:r>
            <a:rPr lang="en-US" sz="1100" b="1" u="none">
              <a:solidFill>
                <a:schemeClr val="dk1"/>
              </a:solidFill>
              <a:latin typeface="+mn-lt"/>
              <a:ea typeface="+mn-ea"/>
              <a:cs typeface="+mn-cs"/>
            </a:rPr>
            <a:t>MEMO</a:t>
          </a:r>
        </a:p>
        <a:p>
          <a:r>
            <a:rPr lang="en-US" sz="1100" b="1" u="none">
              <a:solidFill>
                <a:schemeClr val="dk1"/>
              </a:solidFill>
              <a:latin typeface="+mn-lt"/>
              <a:ea typeface="+mn-ea"/>
              <a:cs typeface="+mn-cs"/>
            </a:rPr>
            <a:t>To: Financial Analyst Employee</a:t>
          </a:r>
        </a:p>
        <a:p>
          <a:r>
            <a:rPr lang="en-US" sz="1100" b="1" u="none">
              <a:solidFill>
                <a:schemeClr val="dk1"/>
              </a:solidFill>
              <a:latin typeface="+mn-lt"/>
              <a:ea typeface="+mn-ea"/>
              <a:cs typeface="+mn-cs"/>
            </a:rPr>
            <a:t>From: CFO</a:t>
          </a:r>
        </a:p>
        <a:p>
          <a:r>
            <a:rPr lang="en-US" sz="1100" b="1" u="none">
              <a:solidFill>
                <a:schemeClr val="dk1"/>
              </a:solidFill>
              <a:latin typeface="+mn-lt"/>
              <a:ea typeface="+mn-ea"/>
              <a:cs typeface="+mn-cs"/>
            </a:rPr>
            <a:t>Subject: Retirement Growth Analysis</a:t>
          </a:r>
        </a:p>
        <a:p>
          <a:endParaRPr lang="en-US" sz="1100">
            <a:solidFill>
              <a:schemeClr val="dk1"/>
            </a:solidFill>
            <a:latin typeface="+mn-lt"/>
            <a:ea typeface="+mn-ea"/>
            <a:cs typeface="+mn-cs"/>
          </a:endParaRPr>
        </a:p>
        <a:p>
          <a:r>
            <a:rPr lang="en-US" sz="1100">
              <a:solidFill>
                <a:schemeClr val="dk1"/>
              </a:solidFill>
              <a:latin typeface="+mn-lt"/>
              <a:ea typeface="+mn-ea"/>
              <a:cs typeface="+mn-cs"/>
            </a:rPr>
            <a:t>Finish the retirement analysis I started:</a:t>
          </a:r>
        </a:p>
        <a:p>
          <a:r>
            <a:rPr lang="en-US" sz="1100">
              <a:solidFill>
                <a:schemeClr val="dk1"/>
              </a:solidFill>
              <a:latin typeface="+mn-lt"/>
              <a:ea typeface="+mn-ea"/>
              <a:cs typeface="+mn-cs"/>
            </a:rPr>
            <a:t>(Hint:  review Time Value of Money chapter in any</a:t>
          </a:r>
          <a:r>
            <a:rPr lang="en-US" sz="1100" baseline="0">
              <a:solidFill>
                <a:schemeClr val="dk1"/>
              </a:solidFill>
              <a:latin typeface="+mn-lt"/>
              <a:ea typeface="+mn-ea"/>
              <a:cs typeface="+mn-cs"/>
            </a:rPr>
            <a:t> </a:t>
          </a:r>
          <a:r>
            <a:rPr lang="en-US" sz="1100">
              <a:solidFill>
                <a:schemeClr val="dk1"/>
              </a:solidFill>
              <a:latin typeface="+mn-lt"/>
              <a:ea typeface="+mn-ea"/>
              <a:cs typeface="+mn-cs"/>
            </a:rPr>
            <a:t>Finance Text)</a:t>
          </a:r>
        </a:p>
        <a:p>
          <a:pPr lvl="0"/>
          <a:endParaRPr lang="en-US" sz="1100">
            <a:solidFill>
              <a:schemeClr val="dk1"/>
            </a:solidFill>
            <a:latin typeface="+mn-lt"/>
            <a:ea typeface="+mn-ea"/>
            <a:cs typeface="+mn-cs"/>
          </a:endParaRPr>
        </a:p>
        <a:p>
          <a:pPr lvl="0"/>
          <a:r>
            <a:rPr lang="en-US" sz="1100">
              <a:solidFill>
                <a:schemeClr val="dk1"/>
              </a:solidFill>
              <a:latin typeface="+mn-lt"/>
              <a:ea typeface="+mn-ea"/>
              <a:cs typeface="+mn-cs"/>
            </a:rPr>
            <a:t>Starting balance of 350,000</a:t>
          </a:r>
        </a:p>
        <a:p>
          <a:pPr lvl="0"/>
          <a:r>
            <a:rPr lang="en-US" sz="1100">
              <a:solidFill>
                <a:schemeClr val="dk1"/>
              </a:solidFill>
              <a:latin typeface="+mn-lt"/>
              <a:ea typeface="+mn-ea"/>
              <a:cs typeface="+mn-cs"/>
            </a:rPr>
            <a:t>Account Balance Given Annual Growth Rates: 4% , 6% , 8%, 10%, 11%, 15%</a:t>
          </a:r>
        </a:p>
        <a:p>
          <a:pPr lvl="0"/>
          <a:r>
            <a:rPr lang="en-US" sz="1100">
              <a:solidFill>
                <a:schemeClr val="dk1"/>
              </a:solidFill>
              <a:latin typeface="+mn-lt"/>
              <a:ea typeface="+mn-ea"/>
              <a:cs typeface="+mn-cs"/>
            </a:rPr>
            <a:t>5% Distributions starting year 13 </a:t>
          </a:r>
        </a:p>
        <a:p>
          <a:pPr lvl="0"/>
          <a:r>
            <a:rPr lang="en-US" sz="1100">
              <a:solidFill>
                <a:schemeClr val="dk1"/>
              </a:solidFill>
              <a:latin typeface="+mn-lt"/>
              <a:ea typeface="+mn-ea"/>
              <a:cs typeface="+mn-cs"/>
            </a:rPr>
            <a:t>Create Chart to track growth </a:t>
          </a:r>
        </a:p>
        <a:p>
          <a:r>
            <a:rPr lang="en-US" sz="1100">
              <a:solidFill>
                <a:schemeClr val="dk1"/>
              </a:solidFill>
              <a:latin typeface="+mn-lt"/>
              <a:ea typeface="+mn-ea"/>
              <a:cs typeface="+mn-cs"/>
            </a:rPr>
            <a:t> </a:t>
          </a:r>
        </a:p>
        <a:p>
          <a:pPr lvl="0"/>
          <a:r>
            <a:rPr lang="en-US" sz="1100">
              <a:solidFill>
                <a:schemeClr val="dk1"/>
              </a:solidFill>
              <a:latin typeface="+mn-lt"/>
              <a:ea typeface="+mn-ea"/>
              <a:cs typeface="+mn-cs"/>
            </a:rPr>
            <a:t>Starting balance of 450,000</a:t>
          </a:r>
        </a:p>
        <a:p>
          <a:pPr lvl="0"/>
          <a:r>
            <a:rPr lang="en-US" sz="1100">
              <a:solidFill>
                <a:schemeClr val="dk1"/>
              </a:solidFill>
              <a:latin typeface="+mn-lt"/>
              <a:ea typeface="+mn-ea"/>
              <a:cs typeface="+mn-cs"/>
            </a:rPr>
            <a:t>Account Balance Given Annual Growth Rates: 4% , 6% , 8%, 10%, 11%, 15%</a:t>
          </a:r>
        </a:p>
        <a:p>
          <a:pPr lvl="0"/>
          <a:r>
            <a:rPr lang="en-US" sz="1100">
              <a:solidFill>
                <a:schemeClr val="dk1"/>
              </a:solidFill>
              <a:latin typeface="+mn-lt"/>
              <a:ea typeface="+mn-ea"/>
              <a:cs typeface="+mn-cs"/>
            </a:rPr>
            <a:t>5% Distributions starting year 13 </a:t>
          </a:r>
        </a:p>
        <a:p>
          <a:pPr lvl="0"/>
          <a:r>
            <a:rPr lang="en-US" sz="1100">
              <a:solidFill>
                <a:schemeClr val="dk1"/>
              </a:solidFill>
              <a:latin typeface="+mn-lt"/>
              <a:ea typeface="+mn-ea"/>
              <a:cs typeface="+mn-cs"/>
            </a:rPr>
            <a:t>Create Chart to track growth </a:t>
          </a:r>
        </a:p>
        <a:p>
          <a:r>
            <a:rPr lang="en-US" sz="1100">
              <a:solidFill>
                <a:schemeClr val="dk1"/>
              </a:solidFill>
              <a:latin typeface="+mn-lt"/>
              <a:ea typeface="+mn-ea"/>
              <a:cs typeface="+mn-cs"/>
            </a:rPr>
            <a:t> </a:t>
          </a:r>
        </a:p>
        <a:p>
          <a:pPr lvl="0"/>
          <a:r>
            <a:rPr lang="en-US" sz="1100">
              <a:solidFill>
                <a:schemeClr val="dk1"/>
              </a:solidFill>
              <a:latin typeface="+mn-lt"/>
              <a:ea typeface="+mn-ea"/>
              <a:cs typeface="+mn-cs"/>
            </a:rPr>
            <a:t>Starting balance of 500,000</a:t>
          </a:r>
        </a:p>
        <a:p>
          <a:pPr lvl="0"/>
          <a:r>
            <a:rPr lang="en-US" sz="1100">
              <a:solidFill>
                <a:schemeClr val="dk1"/>
              </a:solidFill>
              <a:latin typeface="+mn-lt"/>
              <a:ea typeface="+mn-ea"/>
              <a:cs typeface="+mn-cs"/>
            </a:rPr>
            <a:t>Account Balance Given Annual Growth Rates: 4% , 6% , 8%, 10%, 11%, 15%</a:t>
          </a:r>
        </a:p>
        <a:p>
          <a:pPr lvl="0"/>
          <a:r>
            <a:rPr lang="en-US" sz="1100">
              <a:solidFill>
                <a:schemeClr val="dk1"/>
              </a:solidFill>
              <a:latin typeface="+mn-lt"/>
              <a:ea typeface="+mn-ea"/>
              <a:cs typeface="+mn-cs"/>
            </a:rPr>
            <a:t>5.25% Distributions starting year 13 </a:t>
          </a:r>
        </a:p>
        <a:p>
          <a:pPr lvl="0"/>
          <a:r>
            <a:rPr lang="en-US" sz="1100">
              <a:solidFill>
                <a:schemeClr val="dk1"/>
              </a:solidFill>
              <a:latin typeface="+mn-lt"/>
              <a:ea typeface="+mn-ea"/>
              <a:cs typeface="+mn-cs"/>
            </a:rPr>
            <a:t>Create Chart to track growth </a:t>
          </a:r>
        </a:p>
        <a:p>
          <a:pPr lvl="0"/>
          <a:endParaRPr lang="en-US" sz="1100">
            <a:solidFill>
              <a:schemeClr val="dk1"/>
            </a:solidFill>
            <a:latin typeface="+mn-lt"/>
            <a:ea typeface="+mn-ea"/>
            <a:cs typeface="+mn-cs"/>
          </a:endParaRPr>
        </a:p>
        <a:p>
          <a:r>
            <a:rPr lang="en-US" sz="1100">
              <a:solidFill>
                <a:schemeClr val="dk1"/>
              </a:solidFill>
              <a:effectLst/>
              <a:latin typeface="+mn-lt"/>
              <a:ea typeface="+mn-ea"/>
              <a:cs typeface="+mn-cs"/>
            </a:rPr>
            <a:t>Starting balance of 1,000,000</a:t>
          </a:r>
          <a:endParaRPr lang="en-US">
            <a:effectLst/>
          </a:endParaRPr>
        </a:p>
        <a:p>
          <a:r>
            <a:rPr lang="en-US" sz="1100">
              <a:solidFill>
                <a:schemeClr val="dk1"/>
              </a:solidFill>
              <a:effectLst/>
              <a:latin typeface="+mn-lt"/>
              <a:ea typeface="+mn-ea"/>
              <a:cs typeface="+mn-cs"/>
            </a:rPr>
            <a:t>Account Balance Given Annual Growth Rates: 4% , 6% , 8%, 10%, 11%, 15%</a:t>
          </a:r>
          <a:endParaRPr lang="en-US">
            <a:effectLst/>
          </a:endParaRPr>
        </a:p>
        <a:p>
          <a:r>
            <a:rPr lang="en-US" sz="1100">
              <a:solidFill>
                <a:schemeClr val="dk1"/>
              </a:solidFill>
              <a:effectLst/>
              <a:latin typeface="+mn-lt"/>
              <a:ea typeface="+mn-ea"/>
              <a:cs typeface="+mn-cs"/>
            </a:rPr>
            <a:t>6.25% Distributions starting year 13 </a:t>
          </a:r>
          <a:endParaRPr lang="en-US">
            <a:effectLst/>
          </a:endParaRPr>
        </a:p>
        <a:p>
          <a:r>
            <a:rPr lang="en-US" sz="1100">
              <a:solidFill>
                <a:schemeClr val="dk1"/>
              </a:solidFill>
              <a:effectLst/>
              <a:latin typeface="+mn-lt"/>
              <a:ea typeface="+mn-ea"/>
              <a:cs typeface="+mn-cs"/>
            </a:rPr>
            <a:t>Create Chart to track growth </a:t>
          </a:r>
          <a:endParaRPr lang="en-US">
            <a:effectLst/>
          </a:endParaRPr>
        </a:p>
        <a:p>
          <a:pPr lvl="0"/>
          <a:endParaRPr lang="en-US" sz="1100">
            <a:solidFill>
              <a:schemeClr val="dk1"/>
            </a:solidFill>
            <a:latin typeface="+mn-lt"/>
            <a:ea typeface="+mn-ea"/>
            <a:cs typeface="+mn-cs"/>
          </a:endParaRPr>
        </a:p>
        <a:p>
          <a:r>
            <a:rPr lang="en-US" sz="1100">
              <a:solidFill>
                <a:schemeClr val="dk1"/>
              </a:solidFill>
              <a:latin typeface="+mn-lt"/>
              <a:ea typeface="+mn-ea"/>
              <a:cs typeface="+mn-cs"/>
            </a:rPr>
            <a:t> </a:t>
          </a:r>
        </a:p>
        <a:p>
          <a:r>
            <a:rPr lang="en-US" sz="1100">
              <a:solidFill>
                <a:schemeClr val="dk1"/>
              </a:solidFill>
              <a:latin typeface="+mn-lt"/>
              <a:ea typeface="+mn-ea"/>
              <a:cs typeface="+mn-cs"/>
            </a:rPr>
            <a:t> What if the distribution rate was changed to 10%? what affect will this have on my retirement? </a:t>
          </a:r>
        </a:p>
        <a:p>
          <a:r>
            <a:rPr lang="en-US" sz="1100">
              <a:solidFill>
                <a:schemeClr val="dk1"/>
              </a:solidFill>
              <a:latin typeface="+mn-lt"/>
              <a:ea typeface="+mn-ea"/>
              <a:cs typeface="+mn-cs"/>
            </a:rPr>
            <a:t> </a:t>
          </a:r>
        </a:p>
        <a:p>
          <a:r>
            <a:rPr lang="en-US" sz="1100">
              <a:solidFill>
                <a:schemeClr val="dk1"/>
              </a:solidFill>
              <a:latin typeface="+mn-lt"/>
              <a:ea typeface="+mn-ea"/>
              <a:cs typeface="+mn-cs"/>
            </a:rPr>
            <a:t>Draft an</a:t>
          </a:r>
          <a:r>
            <a:rPr lang="en-US" sz="1100" baseline="0">
              <a:solidFill>
                <a:schemeClr val="dk1"/>
              </a:solidFill>
              <a:latin typeface="+mn-lt"/>
              <a:ea typeface="+mn-ea"/>
              <a:cs typeface="+mn-cs"/>
            </a:rPr>
            <a:t> Executive Summary</a:t>
          </a:r>
          <a:r>
            <a:rPr lang="en-US" sz="1100">
              <a:solidFill>
                <a:schemeClr val="dk1"/>
              </a:solidFill>
              <a:latin typeface="+mn-lt"/>
              <a:ea typeface="+mn-ea"/>
              <a:cs typeface="+mn-cs"/>
            </a:rPr>
            <a:t> to discuss your findings and recommendations.</a:t>
          </a:r>
        </a:p>
        <a:p>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9</xdr:col>
      <xdr:colOff>9525</xdr:colOff>
      <xdr:row>34</xdr:row>
      <xdr:rowOff>47626</xdr:rowOff>
    </xdr:to>
    <xdr:pic>
      <xdr:nvPicPr>
        <xdr:cNvPr id="4" name="Picture 3">
          <a:extLst>
            <a:ext uri="{FF2B5EF4-FFF2-40B4-BE49-F238E27FC236}">
              <a16:creationId xmlns:a16="http://schemas.microsoft.com/office/drawing/2014/main" id="{FD66C815-8709-427E-B2A6-0BFC82A8753F}"/>
            </a:ext>
            <a:ext uri="{147F2762-F138-4A5C-976F-8EAC2B608ADB}">
              <a16:predDERef xmlns:a16="http://schemas.microsoft.com/office/drawing/2014/main" pred="{886591F0-A99F-47E1-824E-B3AB7E230EEC}"/>
            </a:ext>
          </a:extLst>
        </xdr:cNvPr>
        <xdr:cNvPicPr>
          <a:picLocks noChangeAspect="1"/>
        </xdr:cNvPicPr>
      </xdr:nvPicPr>
      <xdr:blipFill>
        <a:blip xmlns:r="http://schemas.openxmlformats.org/officeDocument/2006/relationships" r:embed="rId1"/>
        <a:stretch>
          <a:fillRect/>
        </a:stretch>
      </xdr:blipFill>
      <xdr:spPr>
        <a:xfrm>
          <a:off x="0" y="1"/>
          <a:ext cx="6867525" cy="555307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12</xdr:col>
      <xdr:colOff>38100</xdr:colOff>
      <xdr:row>34</xdr:row>
      <xdr:rowOff>76201</xdr:rowOff>
    </xdr:to>
    <xdr:pic>
      <xdr:nvPicPr>
        <xdr:cNvPr id="5" name="Picture 4">
          <a:extLst>
            <a:ext uri="{FF2B5EF4-FFF2-40B4-BE49-F238E27FC236}">
              <a16:creationId xmlns:a16="http://schemas.microsoft.com/office/drawing/2014/main" id="{885D0F88-2777-47B6-B424-0172DAA1EFF9}"/>
            </a:ext>
            <a:ext uri="{147F2762-F138-4A5C-976F-8EAC2B608ADB}">
              <a16:predDERef xmlns:a16="http://schemas.microsoft.com/office/drawing/2014/main" pred="{91F0E645-4936-4138-B94E-DE4E4FF94E30}"/>
            </a:ext>
          </a:extLst>
        </xdr:cNvPr>
        <xdr:cNvPicPr>
          <a:picLocks noChangeAspect="1"/>
        </xdr:cNvPicPr>
      </xdr:nvPicPr>
      <xdr:blipFill>
        <a:blip xmlns:r="http://schemas.openxmlformats.org/officeDocument/2006/relationships" r:embed="rId1"/>
        <a:stretch>
          <a:fillRect/>
        </a:stretch>
      </xdr:blipFill>
      <xdr:spPr>
        <a:xfrm>
          <a:off x="9525" y="1"/>
          <a:ext cx="7115175" cy="55816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228600</xdr:colOff>
      <xdr:row>2</xdr:row>
      <xdr:rowOff>9525</xdr:rowOff>
    </xdr:from>
    <xdr:to>
      <xdr:col>8</xdr:col>
      <xdr:colOff>358775</xdr:colOff>
      <xdr:row>23</xdr:row>
      <xdr:rowOff>66675</xdr:rowOff>
    </xdr:to>
    <xdr:pic>
      <xdr:nvPicPr>
        <xdr:cNvPr id="7" name="Picture 6">
          <a:extLst>
            <a:ext uri="{FF2B5EF4-FFF2-40B4-BE49-F238E27FC236}">
              <a16:creationId xmlns:a16="http://schemas.microsoft.com/office/drawing/2014/main" id="{40976F30-B9E1-43D0-A6D3-74458DAED4AE}"/>
            </a:ext>
          </a:extLst>
        </xdr:cNvPr>
        <xdr:cNvPicPr>
          <a:picLocks noChangeAspect="1"/>
        </xdr:cNvPicPr>
      </xdr:nvPicPr>
      <xdr:blipFill>
        <a:blip xmlns:r="http://schemas.openxmlformats.org/officeDocument/2006/relationships" r:embed="rId1"/>
        <a:stretch>
          <a:fillRect/>
        </a:stretch>
      </xdr:blipFill>
      <xdr:spPr>
        <a:xfrm>
          <a:off x="228600" y="333375"/>
          <a:ext cx="5514975" cy="3524250"/>
        </a:xfrm>
        <a:prstGeom prst="rect">
          <a:avLst/>
        </a:prstGeom>
      </xdr:spPr>
    </xdr:pic>
    <xdr:clientData/>
  </xdr:twoCellAnchor>
  <xdr:twoCellAnchor editAs="oneCell">
    <xdr:from>
      <xdr:col>0</xdr:col>
      <xdr:colOff>1</xdr:colOff>
      <xdr:row>0</xdr:row>
      <xdr:rowOff>0</xdr:rowOff>
    </xdr:from>
    <xdr:to>
      <xdr:col>12</xdr:col>
      <xdr:colOff>19051</xdr:colOff>
      <xdr:row>34</xdr:row>
      <xdr:rowOff>133350</xdr:rowOff>
    </xdr:to>
    <xdr:pic>
      <xdr:nvPicPr>
        <xdr:cNvPr id="2" name="Picture 1">
          <a:extLst>
            <a:ext uri="{FF2B5EF4-FFF2-40B4-BE49-F238E27FC236}">
              <a16:creationId xmlns:a16="http://schemas.microsoft.com/office/drawing/2014/main" id="{6F4A232E-87CB-49A7-91B4-6765F48905BF}"/>
            </a:ext>
            <a:ext uri="{147F2762-F138-4A5C-976F-8EAC2B608ADB}">
              <a16:predDERef xmlns:a16="http://schemas.microsoft.com/office/drawing/2014/main" pred="{40976F30-B9E1-43D0-A6D3-74458DAED4AE}"/>
            </a:ext>
          </a:extLst>
        </xdr:cNvPr>
        <xdr:cNvPicPr>
          <a:picLocks noChangeAspect="1"/>
        </xdr:cNvPicPr>
      </xdr:nvPicPr>
      <xdr:blipFill>
        <a:blip xmlns:r="http://schemas.openxmlformats.org/officeDocument/2006/relationships" r:embed="rId2"/>
        <a:stretch>
          <a:fillRect/>
        </a:stretch>
      </xdr:blipFill>
      <xdr:spPr>
        <a:xfrm>
          <a:off x="1" y="0"/>
          <a:ext cx="7105650" cy="56388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12</xdr:col>
      <xdr:colOff>19050</xdr:colOff>
      <xdr:row>34</xdr:row>
      <xdr:rowOff>133350</xdr:rowOff>
    </xdr:to>
    <xdr:pic>
      <xdr:nvPicPr>
        <xdr:cNvPr id="6" name="Picture 5">
          <a:extLst>
            <a:ext uri="{FF2B5EF4-FFF2-40B4-BE49-F238E27FC236}">
              <a16:creationId xmlns:a16="http://schemas.microsoft.com/office/drawing/2014/main" id="{5DF2445E-FDE4-49C8-A93E-A3E78B007198}"/>
            </a:ext>
            <a:ext uri="{147F2762-F138-4A5C-976F-8EAC2B608ADB}">
              <a16:predDERef xmlns:a16="http://schemas.microsoft.com/office/drawing/2014/main" pred="{FB687495-1B73-46A2-8A52-1DABDF80677C}"/>
            </a:ext>
          </a:extLst>
        </xdr:cNvPr>
        <xdr:cNvPicPr>
          <a:picLocks noChangeAspect="1"/>
        </xdr:cNvPicPr>
      </xdr:nvPicPr>
      <xdr:blipFill>
        <a:blip xmlns:r="http://schemas.openxmlformats.org/officeDocument/2006/relationships" r:embed="rId1"/>
        <a:stretch>
          <a:fillRect/>
        </a:stretch>
      </xdr:blipFill>
      <xdr:spPr>
        <a:xfrm>
          <a:off x="9525" y="0"/>
          <a:ext cx="7096125" cy="56388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85725</xdr:colOff>
      <xdr:row>4</xdr:row>
      <xdr:rowOff>142875</xdr:rowOff>
    </xdr:from>
    <xdr:to>
      <xdr:col>9</xdr:col>
      <xdr:colOff>82550</xdr:colOff>
      <xdr:row>26</xdr:row>
      <xdr:rowOff>149225</xdr:rowOff>
    </xdr:to>
    <xdr:graphicFrame macro="">
      <xdr:nvGraphicFramePr>
        <xdr:cNvPr id="3" name="Chart 1">
          <a:extLst>
            <a:ext uri="{FF2B5EF4-FFF2-40B4-BE49-F238E27FC236}">
              <a16:creationId xmlns:a16="http://schemas.microsoft.com/office/drawing/2014/main" id="{C2CE2777-CDC8-A449-8BC1-9D17723C51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19051</xdr:colOff>
      <xdr:row>0</xdr:row>
      <xdr:rowOff>9525</xdr:rowOff>
    </xdr:from>
    <xdr:to>
      <xdr:col>12</xdr:col>
      <xdr:colOff>1</xdr:colOff>
      <xdr:row>34</xdr:row>
      <xdr:rowOff>104775</xdr:rowOff>
    </xdr:to>
    <xdr:pic>
      <xdr:nvPicPr>
        <xdr:cNvPr id="5" name="Picture 4">
          <a:extLst>
            <a:ext uri="{FF2B5EF4-FFF2-40B4-BE49-F238E27FC236}">
              <a16:creationId xmlns:a16="http://schemas.microsoft.com/office/drawing/2014/main" id="{3EDF0B2E-CAA9-476C-B056-A98ED084207D}"/>
            </a:ext>
            <a:ext uri="{147F2762-F138-4A5C-976F-8EAC2B608ADB}">
              <a16:predDERef xmlns:a16="http://schemas.microsoft.com/office/drawing/2014/main" pred="{C2CE2777-CDC8-A449-8BC1-9D17723C5182}"/>
            </a:ext>
          </a:extLst>
        </xdr:cNvPr>
        <xdr:cNvPicPr>
          <a:picLocks noChangeAspect="1"/>
        </xdr:cNvPicPr>
      </xdr:nvPicPr>
      <xdr:blipFill>
        <a:blip xmlns:r="http://schemas.openxmlformats.org/officeDocument/2006/relationships" r:embed="rId2"/>
        <a:stretch>
          <a:fillRect/>
        </a:stretch>
      </xdr:blipFill>
      <xdr:spPr>
        <a:xfrm>
          <a:off x="19051" y="9525"/>
          <a:ext cx="7067550" cy="56007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9</xdr:col>
      <xdr:colOff>19051</xdr:colOff>
      <xdr:row>34</xdr:row>
      <xdr:rowOff>123825</xdr:rowOff>
    </xdr:to>
    <xdr:pic>
      <xdr:nvPicPr>
        <xdr:cNvPr id="4" name="Picture 3">
          <a:extLst>
            <a:ext uri="{FF2B5EF4-FFF2-40B4-BE49-F238E27FC236}">
              <a16:creationId xmlns:a16="http://schemas.microsoft.com/office/drawing/2014/main" id="{FF8E1889-01BC-494A-AA2D-0E0FE48612D5}"/>
            </a:ext>
          </a:extLst>
        </xdr:cNvPr>
        <xdr:cNvPicPr>
          <a:picLocks noChangeAspect="1"/>
        </xdr:cNvPicPr>
      </xdr:nvPicPr>
      <xdr:blipFill>
        <a:blip xmlns:r="http://schemas.openxmlformats.org/officeDocument/2006/relationships" r:embed="rId1"/>
        <a:stretch>
          <a:fillRect/>
        </a:stretch>
      </xdr:blipFill>
      <xdr:spPr>
        <a:xfrm>
          <a:off x="1" y="0"/>
          <a:ext cx="6877050" cy="562927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12</xdr:col>
      <xdr:colOff>19051</xdr:colOff>
      <xdr:row>34</xdr:row>
      <xdr:rowOff>114300</xdr:rowOff>
    </xdr:to>
    <xdr:pic>
      <xdr:nvPicPr>
        <xdr:cNvPr id="3" name="Picture 2">
          <a:extLst>
            <a:ext uri="{FF2B5EF4-FFF2-40B4-BE49-F238E27FC236}">
              <a16:creationId xmlns:a16="http://schemas.microsoft.com/office/drawing/2014/main" id="{340C5A8F-525B-4ED7-9287-6E85DF0593DB}"/>
            </a:ext>
            <a:ext uri="{147F2762-F138-4A5C-976F-8EAC2B608ADB}">
              <a16:predDERef xmlns:a16="http://schemas.microsoft.com/office/drawing/2014/main" pred="{C86A4DA2-0DFF-4C8F-A50C-1A863D015BC7}"/>
            </a:ext>
          </a:extLst>
        </xdr:cNvPr>
        <xdr:cNvPicPr>
          <a:picLocks noChangeAspect="1"/>
        </xdr:cNvPicPr>
      </xdr:nvPicPr>
      <xdr:blipFill>
        <a:blip xmlns:r="http://schemas.openxmlformats.org/officeDocument/2006/relationships" r:embed="rId1"/>
        <a:stretch>
          <a:fillRect/>
        </a:stretch>
      </xdr:blipFill>
      <xdr:spPr>
        <a:xfrm>
          <a:off x="1" y="0"/>
          <a:ext cx="7105650" cy="561975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9525</xdr:colOff>
      <xdr:row>34</xdr:row>
      <xdr:rowOff>104775</xdr:rowOff>
    </xdr:to>
    <xdr:pic>
      <xdr:nvPicPr>
        <xdr:cNvPr id="4" name="Picture 3">
          <a:extLst>
            <a:ext uri="{FF2B5EF4-FFF2-40B4-BE49-F238E27FC236}">
              <a16:creationId xmlns:a16="http://schemas.microsoft.com/office/drawing/2014/main" id="{80208631-BD8D-44F6-9A2E-899999AAC218}"/>
            </a:ext>
          </a:extLst>
        </xdr:cNvPr>
        <xdr:cNvPicPr>
          <a:picLocks noChangeAspect="1"/>
        </xdr:cNvPicPr>
      </xdr:nvPicPr>
      <xdr:blipFill>
        <a:blip xmlns:r="http://schemas.openxmlformats.org/officeDocument/2006/relationships" r:embed="rId1"/>
        <a:stretch>
          <a:fillRect/>
        </a:stretch>
      </xdr:blipFill>
      <xdr:spPr>
        <a:xfrm>
          <a:off x="0" y="0"/>
          <a:ext cx="6867525" cy="5610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BE82F-AAE0-44EE-A144-BA8BD1649628}">
  <dimension ref="A1"/>
  <sheetViews>
    <sheetView tabSelected="1" workbookViewId="0"/>
  </sheetViews>
  <sheetFormatPr defaultColWidth="11.44140625" defaultRowHeight="13.2" x14ac:dyDescent="0.25"/>
  <sheetData/>
  <pageMargins left="0.7" right="0.7" top="0.75" bottom="0.75" header="0.3" footer="0.3"/>
  <pageSetup orientation="landscape" horizontalDpi="360" verticalDpi="360" r:id="rId1"/>
  <headerFooter>
    <oddHeader>&amp;L&amp;B Confidential&amp;B&amp;C&amp;D&amp;RPage &amp;P</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160" zoomScaleNormal="160" workbookViewId="0"/>
  </sheetViews>
  <sheetFormatPr defaultColWidth="9.109375" defaultRowHeight="13.2" x14ac:dyDescent="0.25"/>
  <cols>
    <col min="1" max="16384" width="9.109375" style="6"/>
  </cols>
  <sheetData/>
  <phoneticPr fontId="2" type="noConversion"/>
  <pageMargins left="0.75" right="0.75" top="1" bottom="1" header="0.5" footer="0.5"/>
  <pageSetup orientation="portrait" horizontalDpi="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6"/>
  <sheetViews>
    <sheetView workbookViewId="0">
      <pane ySplit="4" topLeftCell="A5" activePane="bottomLeft" state="frozen"/>
      <selection pane="bottomLeft" sqref="A1:M1"/>
    </sheetView>
  </sheetViews>
  <sheetFormatPr defaultColWidth="8.88671875" defaultRowHeight="13.2" x14ac:dyDescent="0.25"/>
  <cols>
    <col min="1" max="1" width="11.44140625" bestFit="1" customWidth="1"/>
    <col min="2" max="2" width="8.6640625" bestFit="1" customWidth="1"/>
    <col min="3" max="3" width="11" bestFit="1" customWidth="1"/>
    <col min="4" max="4" width="8.6640625" bestFit="1" customWidth="1"/>
    <col min="5" max="5" width="7.6640625" bestFit="1" customWidth="1"/>
    <col min="6" max="6" width="10.33203125" bestFit="1" customWidth="1"/>
    <col min="7" max="7" width="7.6640625" bestFit="1" customWidth="1"/>
    <col min="8" max="8" width="10.33203125" bestFit="1" customWidth="1"/>
    <col min="9" max="9" width="8.6640625" bestFit="1" customWidth="1"/>
    <col min="10" max="10" width="10.33203125" bestFit="1" customWidth="1"/>
    <col min="11" max="11" width="8.6640625" bestFit="1" customWidth="1"/>
    <col min="12" max="12" width="10.33203125" bestFit="1" customWidth="1"/>
    <col min="13" max="13" width="8.6640625" bestFit="1" customWidth="1"/>
  </cols>
  <sheetData>
    <row r="1" spans="1:13" ht="15.6" x14ac:dyDescent="0.3">
      <c r="A1" s="18" t="s">
        <v>0</v>
      </c>
      <c r="B1" s="18"/>
      <c r="C1" s="18"/>
      <c r="D1" s="18"/>
      <c r="E1" s="18"/>
      <c r="F1" s="18"/>
      <c r="G1" s="18"/>
      <c r="H1" s="18"/>
      <c r="I1" s="18"/>
      <c r="J1" s="18"/>
      <c r="K1" s="18"/>
      <c r="L1" s="18"/>
      <c r="M1" s="18"/>
    </row>
    <row r="2" spans="1:13" x14ac:dyDescent="0.25">
      <c r="A2" s="19" t="s">
        <v>1</v>
      </c>
      <c r="B2" s="19"/>
      <c r="C2" s="19"/>
      <c r="D2" s="19"/>
      <c r="E2" s="19"/>
      <c r="F2" s="19"/>
      <c r="G2" s="19"/>
      <c r="H2" s="19"/>
      <c r="I2" s="19"/>
      <c r="J2" s="19"/>
      <c r="K2" s="19"/>
      <c r="L2" s="19"/>
      <c r="M2" s="19"/>
    </row>
    <row r="3" spans="1:13" x14ac:dyDescent="0.25">
      <c r="A3" s="17" t="s">
        <v>2</v>
      </c>
      <c r="B3" s="17"/>
      <c r="C3" s="17"/>
      <c r="D3" s="17"/>
      <c r="E3" s="17"/>
      <c r="F3" s="17"/>
      <c r="G3" s="17"/>
      <c r="H3" s="17"/>
      <c r="I3" s="17"/>
    </row>
    <row r="4" spans="1:13" x14ac:dyDescent="0.25">
      <c r="A4" s="13" t="s">
        <v>3</v>
      </c>
      <c r="B4" s="14">
        <v>0.04</v>
      </c>
      <c r="C4" s="14" t="s">
        <v>4</v>
      </c>
      <c r="D4" s="14">
        <v>0.06</v>
      </c>
      <c r="E4" s="14" t="s">
        <v>4</v>
      </c>
      <c r="F4" s="14">
        <v>0.08</v>
      </c>
      <c r="G4" s="14" t="s">
        <v>4</v>
      </c>
      <c r="H4" s="14">
        <v>0.1</v>
      </c>
      <c r="I4" s="14" t="s">
        <v>4</v>
      </c>
      <c r="J4" s="14">
        <v>0.11</v>
      </c>
      <c r="K4" s="14" t="s">
        <v>4</v>
      </c>
      <c r="L4" s="14">
        <v>0.12</v>
      </c>
      <c r="M4" s="14" t="s">
        <v>4</v>
      </c>
    </row>
    <row r="5" spans="1:13" x14ac:dyDescent="0.25">
      <c r="A5" s="2">
        <v>0</v>
      </c>
      <c r="B5" s="3">
        <v>350000</v>
      </c>
      <c r="C5" s="3" t="s">
        <v>5</v>
      </c>
      <c r="D5" s="3">
        <v>350000</v>
      </c>
      <c r="E5" s="3" t="s">
        <v>5</v>
      </c>
      <c r="F5" s="3">
        <v>350000</v>
      </c>
      <c r="G5" s="3" t="s">
        <v>5</v>
      </c>
      <c r="H5" s="3">
        <v>350000</v>
      </c>
      <c r="I5" s="3" t="s">
        <v>5</v>
      </c>
      <c r="J5" s="3">
        <v>350000</v>
      </c>
      <c r="K5" s="3" t="s">
        <v>5</v>
      </c>
      <c r="L5" s="3">
        <v>350000</v>
      </c>
      <c r="M5" s="3" t="s">
        <v>5</v>
      </c>
    </row>
    <row r="6" spans="1:13" x14ac:dyDescent="0.25">
      <c r="A6" s="4">
        <v>1</v>
      </c>
      <c r="B6" s="5">
        <f t="shared" ref="B6:B17" si="0">B5*(1+B$4)</f>
        <v>364000</v>
      </c>
      <c r="C6" s="5" t="s">
        <v>5</v>
      </c>
      <c r="D6" s="5">
        <f t="shared" ref="D6:D17" si="1">D5*(1+D$4)</f>
        <v>371000</v>
      </c>
      <c r="E6" s="5" t="s">
        <v>5</v>
      </c>
      <c r="F6" s="5">
        <f t="shared" ref="F6:F17" si="2">F5*(1+F$4)</f>
        <v>378000</v>
      </c>
      <c r="G6" s="5" t="s">
        <v>5</v>
      </c>
      <c r="H6" s="5">
        <f>H5*(1+$H$4)</f>
        <v>385000.00000000006</v>
      </c>
      <c r="I6" s="5" t="s">
        <v>5</v>
      </c>
      <c r="J6" s="5">
        <f t="shared" ref="J6:J17" si="3">J5*(1+$J$4)</f>
        <v>388500.00000000006</v>
      </c>
      <c r="K6" s="5" t="s">
        <v>5</v>
      </c>
      <c r="L6" s="5">
        <f t="shared" ref="L6:L17" si="4">L5*(1+$L$4)</f>
        <v>392000.00000000006</v>
      </c>
      <c r="M6" s="5" t="s">
        <v>5</v>
      </c>
    </row>
    <row r="7" spans="1:13" x14ac:dyDescent="0.25">
      <c r="A7" s="2">
        <v>2</v>
      </c>
      <c r="B7" s="3">
        <f t="shared" si="0"/>
        <v>378560</v>
      </c>
      <c r="C7" s="3" t="s">
        <v>5</v>
      </c>
      <c r="D7" s="3">
        <f t="shared" si="1"/>
        <v>393260</v>
      </c>
      <c r="E7" s="3" t="s">
        <v>5</v>
      </c>
      <c r="F7" s="3">
        <f t="shared" si="2"/>
        <v>408240</v>
      </c>
      <c r="G7" s="3" t="s">
        <v>5</v>
      </c>
      <c r="H7" s="3">
        <f t="shared" ref="H7:H17" si="5">H6*(1+$H$4)</f>
        <v>423500.00000000012</v>
      </c>
      <c r="I7" s="3" t="s">
        <v>5</v>
      </c>
      <c r="J7" s="3">
        <f t="shared" si="3"/>
        <v>431235.00000000012</v>
      </c>
      <c r="K7" s="3" t="s">
        <v>5</v>
      </c>
      <c r="L7" s="3">
        <f t="shared" si="4"/>
        <v>439040.00000000012</v>
      </c>
      <c r="M7" s="3" t="s">
        <v>5</v>
      </c>
    </row>
    <row r="8" spans="1:13" x14ac:dyDescent="0.25">
      <c r="A8" s="4">
        <v>3</v>
      </c>
      <c r="B8" s="5">
        <f t="shared" si="0"/>
        <v>393702.40000000002</v>
      </c>
      <c r="C8" s="5" t="s">
        <v>5</v>
      </c>
      <c r="D8" s="5">
        <f t="shared" si="1"/>
        <v>416855.60000000003</v>
      </c>
      <c r="E8" s="5" t="s">
        <v>5</v>
      </c>
      <c r="F8" s="5">
        <f t="shared" si="2"/>
        <v>440899.2</v>
      </c>
      <c r="G8" s="5" t="s">
        <v>5</v>
      </c>
      <c r="H8" s="5">
        <f t="shared" si="5"/>
        <v>465850.00000000017</v>
      </c>
      <c r="I8" s="5" t="s">
        <v>5</v>
      </c>
      <c r="J8" s="5">
        <f t="shared" si="3"/>
        <v>478670.85000000015</v>
      </c>
      <c r="K8" s="5" t="s">
        <v>5</v>
      </c>
      <c r="L8" s="5">
        <f t="shared" si="4"/>
        <v>491724.80000000016</v>
      </c>
      <c r="M8" s="5" t="s">
        <v>5</v>
      </c>
    </row>
    <row r="9" spans="1:13" x14ac:dyDescent="0.25">
      <c r="A9" s="2">
        <v>4</v>
      </c>
      <c r="B9" s="3">
        <f t="shared" si="0"/>
        <v>409450.49600000004</v>
      </c>
      <c r="C9" s="3" t="s">
        <v>5</v>
      </c>
      <c r="D9" s="3">
        <f t="shared" si="1"/>
        <v>441866.93600000005</v>
      </c>
      <c r="E9" s="3" t="s">
        <v>5</v>
      </c>
      <c r="F9" s="3">
        <f t="shared" si="2"/>
        <v>476171.13600000006</v>
      </c>
      <c r="G9" s="3" t="s">
        <v>5</v>
      </c>
      <c r="H9" s="3">
        <f t="shared" si="5"/>
        <v>512435.00000000023</v>
      </c>
      <c r="I9" s="3" t="s">
        <v>5</v>
      </c>
      <c r="J9" s="3">
        <f t="shared" si="3"/>
        <v>531324.64350000024</v>
      </c>
      <c r="K9" s="3" t="s">
        <v>5</v>
      </c>
      <c r="L9" s="3">
        <f t="shared" si="4"/>
        <v>550731.77600000019</v>
      </c>
      <c r="M9" s="3" t="s">
        <v>5</v>
      </c>
    </row>
    <row r="10" spans="1:13" x14ac:dyDescent="0.25">
      <c r="A10" s="4">
        <v>5</v>
      </c>
      <c r="B10" s="5">
        <f t="shared" si="0"/>
        <v>425828.51584000007</v>
      </c>
      <c r="C10" s="5" t="s">
        <v>5</v>
      </c>
      <c r="D10" s="5">
        <f t="shared" si="1"/>
        <v>468378.95216000004</v>
      </c>
      <c r="E10" s="5" t="s">
        <v>5</v>
      </c>
      <c r="F10" s="5">
        <f t="shared" si="2"/>
        <v>514264.82688000012</v>
      </c>
      <c r="G10" s="5" t="s">
        <v>5</v>
      </c>
      <c r="H10" s="5">
        <f t="shared" si="5"/>
        <v>563678.50000000035</v>
      </c>
      <c r="I10" s="5" t="s">
        <v>5</v>
      </c>
      <c r="J10" s="5">
        <f t="shared" si="3"/>
        <v>589770.35428500036</v>
      </c>
      <c r="K10" s="5" t="s">
        <v>5</v>
      </c>
      <c r="L10" s="5">
        <f t="shared" si="4"/>
        <v>616819.58912000025</v>
      </c>
      <c r="M10" s="5" t="s">
        <v>5</v>
      </c>
    </row>
    <row r="11" spans="1:13" x14ac:dyDescent="0.25">
      <c r="A11" s="2">
        <v>6</v>
      </c>
      <c r="B11" s="3">
        <f t="shared" si="0"/>
        <v>442861.65647360007</v>
      </c>
      <c r="C11" s="3" t="s">
        <v>5</v>
      </c>
      <c r="D11" s="3">
        <f t="shared" si="1"/>
        <v>496481.68928960006</v>
      </c>
      <c r="E11" s="3" t="s">
        <v>5</v>
      </c>
      <c r="F11" s="3">
        <f t="shared" si="2"/>
        <v>555406.01303040015</v>
      </c>
      <c r="G11" s="3" t="s">
        <v>5</v>
      </c>
      <c r="H11" s="3">
        <f t="shared" si="5"/>
        <v>620046.35000000044</v>
      </c>
      <c r="I11" s="3" t="s">
        <v>5</v>
      </c>
      <c r="J11" s="3">
        <f t="shared" si="3"/>
        <v>654645.09325635049</v>
      </c>
      <c r="K11" s="3" t="s">
        <v>5</v>
      </c>
      <c r="L11" s="3">
        <f t="shared" si="4"/>
        <v>690837.93981440039</v>
      </c>
      <c r="M11" s="3" t="s">
        <v>5</v>
      </c>
    </row>
    <row r="12" spans="1:13" x14ac:dyDescent="0.25">
      <c r="A12" s="4">
        <v>7</v>
      </c>
      <c r="B12" s="5">
        <f t="shared" si="0"/>
        <v>460576.12273254409</v>
      </c>
      <c r="C12" s="5" t="s">
        <v>5</v>
      </c>
      <c r="D12" s="5">
        <f t="shared" si="1"/>
        <v>526270.59064697614</v>
      </c>
      <c r="E12" s="5" t="s">
        <v>5</v>
      </c>
      <c r="F12" s="5">
        <f t="shared" si="2"/>
        <v>599838.49407283217</v>
      </c>
      <c r="G12" s="5" t="s">
        <v>5</v>
      </c>
      <c r="H12" s="5">
        <f t="shared" si="5"/>
        <v>682050.98500000057</v>
      </c>
      <c r="I12" s="5" t="s">
        <v>5</v>
      </c>
      <c r="J12" s="5">
        <f t="shared" si="3"/>
        <v>726656.05351454916</v>
      </c>
      <c r="K12" s="5" t="s">
        <v>5</v>
      </c>
      <c r="L12" s="5">
        <f t="shared" si="4"/>
        <v>773738.49259212846</v>
      </c>
      <c r="M12" s="5" t="s">
        <v>5</v>
      </c>
    </row>
    <row r="13" spans="1:13" x14ac:dyDescent="0.25">
      <c r="A13" s="2">
        <v>8</v>
      </c>
      <c r="B13" s="3">
        <f t="shared" si="0"/>
        <v>478999.16764184588</v>
      </c>
      <c r="C13" s="3" t="s">
        <v>5</v>
      </c>
      <c r="D13" s="3">
        <f t="shared" si="1"/>
        <v>557846.82608579472</v>
      </c>
      <c r="E13" s="3" t="s">
        <v>5</v>
      </c>
      <c r="F13" s="3">
        <f t="shared" si="2"/>
        <v>647825.57359865878</v>
      </c>
      <c r="G13" s="3" t="s">
        <v>5</v>
      </c>
      <c r="H13" s="3">
        <f t="shared" si="5"/>
        <v>750256.08350000065</v>
      </c>
      <c r="I13" s="3" t="s">
        <v>5</v>
      </c>
      <c r="J13" s="3">
        <f t="shared" si="3"/>
        <v>806588.21940114966</v>
      </c>
      <c r="K13" s="3" t="s">
        <v>5</v>
      </c>
      <c r="L13" s="3">
        <f t="shared" si="4"/>
        <v>866587.11170318397</v>
      </c>
      <c r="M13" s="3" t="s">
        <v>5</v>
      </c>
    </row>
    <row r="14" spans="1:13" x14ac:dyDescent="0.25">
      <c r="A14" s="4">
        <v>9</v>
      </c>
      <c r="B14" s="5">
        <f t="shared" si="0"/>
        <v>498159.13434751972</v>
      </c>
      <c r="C14" s="5" t="s">
        <v>5</v>
      </c>
      <c r="D14" s="5">
        <f t="shared" si="1"/>
        <v>591317.63565094245</v>
      </c>
      <c r="E14" s="5" t="s">
        <v>5</v>
      </c>
      <c r="F14" s="5">
        <f t="shared" si="2"/>
        <v>699651.6194865515</v>
      </c>
      <c r="G14" s="5" t="s">
        <v>5</v>
      </c>
      <c r="H14" s="5">
        <f t="shared" si="5"/>
        <v>825281.69185000076</v>
      </c>
      <c r="I14" s="5" t="s">
        <v>5</v>
      </c>
      <c r="J14" s="5">
        <f t="shared" si="3"/>
        <v>895312.9235352762</v>
      </c>
      <c r="K14" s="5" t="s">
        <v>5</v>
      </c>
      <c r="L14" s="5">
        <f t="shared" si="4"/>
        <v>970577.56510756619</v>
      </c>
      <c r="M14" s="5" t="s">
        <v>5</v>
      </c>
    </row>
    <row r="15" spans="1:13" x14ac:dyDescent="0.25">
      <c r="A15" s="2">
        <v>10</v>
      </c>
      <c r="B15" s="3">
        <f t="shared" si="0"/>
        <v>518085.49972142052</v>
      </c>
      <c r="C15" s="3" t="s">
        <v>5</v>
      </c>
      <c r="D15" s="3">
        <f t="shared" si="1"/>
        <v>626796.693789999</v>
      </c>
      <c r="E15" s="3" t="s">
        <v>5</v>
      </c>
      <c r="F15" s="3">
        <f t="shared" si="2"/>
        <v>755623.74904547562</v>
      </c>
      <c r="G15" s="3" t="s">
        <v>5</v>
      </c>
      <c r="H15" s="3">
        <f t="shared" si="5"/>
        <v>907809.86103500088</v>
      </c>
      <c r="I15" s="3" t="s">
        <v>5</v>
      </c>
      <c r="J15" s="3">
        <f t="shared" si="3"/>
        <v>993797.34512415668</v>
      </c>
      <c r="K15" s="3" t="s">
        <v>5</v>
      </c>
      <c r="L15" s="3">
        <f t="shared" si="4"/>
        <v>1087046.8729204743</v>
      </c>
      <c r="M15" s="3" t="s">
        <v>5</v>
      </c>
    </row>
    <row r="16" spans="1:13" x14ac:dyDescent="0.25">
      <c r="A16" s="4">
        <v>11</v>
      </c>
      <c r="B16" s="5">
        <f t="shared" si="0"/>
        <v>538808.91971027735</v>
      </c>
      <c r="C16" s="5" t="s">
        <v>5</v>
      </c>
      <c r="D16" s="5">
        <f t="shared" si="1"/>
        <v>664404.49541739898</v>
      </c>
      <c r="E16" s="5" t="s">
        <v>5</v>
      </c>
      <c r="F16" s="5">
        <f t="shared" si="2"/>
        <v>816073.64896911371</v>
      </c>
      <c r="G16" s="5" t="s">
        <v>5</v>
      </c>
      <c r="H16" s="5">
        <f t="shared" si="5"/>
        <v>998590.84713850101</v>
      </c>
      <c r="I16" s="5" t="s">
        <v>5</v>
      </c>
      <c r="J16" s="5">
        <f t="shared" si="3"/>
        <v>1103115.053087814</v>
      </c>
      <c r="K16" s="5" t="s">
        <v>5</v>
      </c>
      <c r="L16" s="5">
        <f t="shared" si="4"/>
        <v>1217492.4976709313</v>
      </c>
      <c r="M16" s="5" t="s">
        <v>5</v>
      </c>
    </row>
    <row r="17" spans="1:13" x14ac:dyDescent="0.25">
      <c r="A17" s="2">
        <v>12</v>
      </c>
      <c r="B17" s="3">
        <f t="shared" si="0"/>
        <v>560361.2764986885</v>
      </c>
      <c r="C17" s="3" t="s">
        <v>5</v>
      </c>
      <c r="D17" s="3">
        <f t="shared" si="1"/>
        <v>704268.76514244301</v>
      </c>
      <c r="E17" s="3" t="s">
        <v>5</v>
      </c>
      <c r="F17" s="3">
        <f t="shared" si="2"/>
        <v>881359.54088664288</v>
      </c>
      <c r="G17" s="3" t="s">
        <v>5</v>
      </c>
      <c r="H17" s="3">
        <f t="shared" si="5"/>
        <v>1098449.9318523512</v>
      </c>
      <c r="I17" s="3" t="s">
        <v>5</v>
      </c>
      <c r="J17" s="3">
        <f t="shared" si="3"/>
        <v>1224457.7089274738</v>
      </c>
      <c r="K17" s="3" t="s">
        <v>5</v>
      </c>
      <c r="L17" s="3">
        <f t="shared" si="4"/>
        <v>1363591.5973914431</v>
      </c>
      <c r="M17" s="3" t="s">
        <v>5</v>
      </c>
    </row>
    <row r="18" spans="1:13" x14ac:dyDescent="0.25">
      <c r="A18" s="4">
        <v>13</v>
      </c>
      <c r="B18" s="5">
        <f>B17*(1+B$4)-C18</f>
        <v>553636.94118070428</v>
      </c>
      <c r="C18" s="5">
        <f t="shared" ref="C18:C45" si="6">B17*(1+B$4)*0.05</f>
        <v>29138.786377931807</v>
      </c>
      <c r="D18" s="5">
        <f>D17*(1+$D$4)-E18</f>
        <v>709198.64649844018</v>
      </c>
      <c r="E18" s="5">
        <f t="shared" ref="E18:E45" si="7">D17*(1+D$4)*0.05</f>
        <v>37326.244552549484</v>
      </c>
      <c r="F18" s="5">
        <f>F17*(1+$F$4)-G18</f>
        <v>904274.88894969563</v>
      </c>
      <c r="G18" s="5">
        <f>F17*(1+$F$4)*0.05</f>
        <v>47593.415207878716</v>
      </c>
      <c r="H18" s="5">
        <f>H17*(1+$H$4)-I18</f>
        <v>1147880.1787857071</v>
      </c>
      <c r="I18" s="5">
        <f>0.05*H17*(1+$H$4)</f>
        <v>60414.746251879325</v>
      </c>
      <c r="J18" s="5">
        <f>J17*(1+$J$4)-K18</f>
        <v>1291190.6540640211</v>
      </c>
      <c r="K18" s="5">
        <f>J17*(1+$J$4)*0.05</f>
        <v>67957.402845474804</v>
      </c>
      <c r="L18" s="5">
        <f>L17*(1+$L$4)-M18</f>
        <v>1450861.4596244956</v>
      </c>
      <c r="M18" s="5">
        <f>0.05*L17*(1+$L$4)</f>
        <v>76361.129453920832</v>
      </c>
    </row>
    <row r="19" spans="1:13" x14ac:dyDescent="0.25">
      <c r="A19" s="2">
        <v>14</v>
      </c>
      <c r="B19" s="3">
        <f t="shared" ref="B19:B45" si="8">(B18*(1+B$4)-C19)</f>
        <v>546993.29788653587</v>
      </c>
      <c r="C19" s="3">
        <f t="shared" si="6"/>
        <v>28789.120941396624</v>
      </c>
      <c r="D19" s="3">
        <f t="shared" ref="D19:D45" si="9">D18*(1+$D$4)-E19</f>
        <v>714163.0370239293</v>
      </c>
      <c r="E19" s="3">
        <f t="shared" si="7"/>
        <v>37587.528264417335</v>
      </c>
      <c r="F19" s="3">
        <f t="shared" ref="F19:F45" si="10">F18*(1+$F$4)-G19</f>
        <v>927786.03606238775</v>
      </c>
      <c r="G19" s="3">
        <f>F18*(1+$F$4)*0.05</f>
        <v>48830.844003283564</v>
      </c>
      <c r="H19" s="3">
        <v>1199534.7868310637</v>
      </c>
      <c r="I19" s="3">
        <f t="shared" ref="I19:I45" si="11">0.05*H18*(1+$H$4)</f>
        <v>63133.409833213896</v>
      </c>
      <c r="J19" s="3">
        <f t="shared" ref="J19:J45" si="12">J18*(1+$J$4)-K19</f>
        <v>1361560.5447105104</v>
      </c>
      <c r="K19" s="3">
        <f t="shared" ref="K19:K45" si="13">J18*(1+$J$4)*0.05</f>
        <v>71661.081300553182</v>
      </c>
      <c r="L19" s="3">
        <f t="shared" ref="L19:L45" si="14">L18*(1+$L$4)-M19</f>
        <v>1543716.5930404635</v>
      </c>
      <c r="M19" s="3">
        <f t="shared" ref="M19:M45" si="15">0.05*L18*(1+$L$4)</f>
        <v>81248.241738971774</v>
      </c>
    </row>
    <row r="20" spans="1:13" x14ac:dyDescent="0.25">
      <c r="A20" s="4">
        <v>15</v>
      </c>
      <c r="B20" s="5">
        <f t="shared" si="8"/>
        <v>540429.37831189751</v>
      </c>
      <c r="C20" s="5">
        <f t="shared" si="6"/>
        <v>28443.65149009987</v>
      </c>
      <c r="D20" s="5">
        <f t="shared" si="9"/>
        <v>719162.17828309687</v>
      </c>
      <c r="E20" s="5">
        <f t="shared" si="7"/>
        <v>37850.640962268255</v>
      </c>
      <c r="F20" s="5">
        <f t="shared" si="10"/>
        <v>951908.47300000989</v>
      </c>
      <c r="G20" s="5">
        <f t="shared" ref="G20:G45" si="16">F19*(1+$F$4)*0.05</f>
        <v>50100.445947368949</v>
      </c>
      <c r="H20" s="5">
        <v>1253513.8522384614</v>
      </c>
      <c r="I20" s="5">
        <f t="shared" si="11"/>
        <v>65974.413275708503</v>
      </c>
      <c r="J20" s="5">
        <f t="shared" si="12"/>
        <v>1435765.5943972333</v>
      </c>
      <c r="K20" s="5">
        <f t="shared" si="13"/>
        <v>75566.61023143334</v>
      </c>
      <c r="L20" s="5">
        <f t="shared" si="14"/>
        <v>1642514.4549950534</v>
      </c>
      <c r="M20" s="5">
        <f t="shared" si="15"/>
        <v>86448.129210265965</v>
      </c>
    </row>
    <row r="21" spans="1:13" x14ac:dyDescent="0.25">
      <c r="A21" s="2">
        <v>16</v>
      </c>
      <c r="B21" s="3">
        <f t="shared" si="8"/>
        <v>533944.22577215475</v>
      </c>
      <c r="C21" s="3">
        <f t="shared" si="6"/>
        <v>28102.327672218671</v>
      </c>
      <c r="D21" s="3">
        <f t="shared" si="9"/>
        <v>724196.31353107863</v>
      </c>
      <c r="E21" s="3">
        <f t="shared" si="7"/>
        <v>38115.59544900414</v>
      </c>
      <c r="F21" s="3">
        <f t="shared" si="10"/>
        <v>976658.09329801018</v>
      </c>
      <c r="G21" s="3">
        <f t="shared" si="16"/>
        <v>51403.057542000541</v>
      </c>
      <c r="H21" s="3">
        <v>1309921.975589192</v>
      </c>
      <c r="I21" s="3">
        <f t="shared" si="11"/>
        <v>68943.261873115378</v>
      </c>
      <c r="J21" s="3">
        <f t="shared" si="12"/>
        <v>1514014.8192918827</v>
      </c>
      <c r="K21" s="3">
        <f t="shared" si="13"/>
        <v>79684.990489046468</v>
      </c>
      <c r="L21" s="3">
        <f t="shared" si="14"/>
        <v>1747635.380114737</v>
      </c>
      <c r="M21" s="3">
        <f t="shared" si="15"/>
        <v>91980.809479723001</v>
      </c>
    </row>
    <row r="22" spans="1:13" x14ac:dyDescent="0.25">
      <c r="A22" s="4">
        <v>17</v>
      </c>
      <c r="B22" s="5">
        <f t="shared" si="8"/>
        <v>527536.89506288897</v>
      </c>
      <c r="C22" s="5">
        <f t="shared" si="6"/>
        <v>27765.099740152051</v>
      </c>
      <c r="D22" s="5">
        <f t="shared" si="9"/>
        <v>729265.68772579625</v>
      </c>
      <c r="E22" s="5">
        <f t="shared" si="7"/>
        <v>38382.404617147171</v>
      </c>
      <c r="F22" s="5">
        <f>F21*(1+$F$4)-G22</f>
        <v>1002051.2037237585</v>
      </c>
      <c r="G22" s="5">
        <f t="shared" si="16"/>
        <v>52739.537038092552</v>
      </c>
      <c r="H22" s="5">
        <v>1368868.4644907056</v>
      </c>
      <c r="I22" s="5">
        <f t="shared" si="11"/>
        <v>72045.708657405572</v>
      </c>
      <c r="J22" s="5">
        <f t="shared" si="12"/>
        <v>1596528.6269432905</v>
      </c>
      <c r="K22" s="5">
        <f t="shared" si="13"/>
        <v>84027.822470699495</v>
      </c>
      <c r="L22" s="5">
        <f t="shared" si="14"/>
        <v>1859484.0444420804</v>
      </c>
      <c r="M22" s="5">
        <f t="shared" si="15"/>
        <v>97867.581286425295</v>
      </c>
    </row>
    <row r="23" spans="1:13" x14ac:dyDescent="0.25">
      <c r="A23" s="2">
        <v>18</v>
      </c>
      <c r="B23" s="3">
        <f t="shared" si="8"/>
        <v>521206.4523221344</v>
      </c>
      <c r="C23" s="3">
        <f t="shared" si="6"/>
        <v>27431.918543270232</v>
      </c>
      <c r="D23" s="3">
        <f t="shared" si="9"/>
        <v>734370.54753987689</v>
      </c>
      <c r="E23" s="3">
        <f t="shared" si="7"/>
        <v>38651.081449467209</v>
      </c>
      <c r="F23" s="3">
        <f t="shared" si="10"/>
        <v>1028104.5350205762</v>
      </c>
      <c r="G23" s="3">
        <f t="shared" si="16"/>
        <v>54110.76500108296</v>
      </c>
      <c r="H23" s="3">
        <v>1430467.5453927873</v>
      </c>
      <c r="I23" s="3">
        <f t="shared" si="11"/>
        <v>75287.765546988827</v>
      </c>
      <c r="J23" s="3">
        <f t="shared" si="12"/>
        <v>1683539.4371117</v>
      </c>
      <c r="K23" s="3">
        <f t="shared" si="13"/>
        <v>88607.33879535264</v>
      </c>
      <c r="L23" s="3">
        <f t="shared" si="14"/>
        <v>1978491.0232863736</v>
      </c>
      <c r="M23" s="3">
        <f t="shared" si="15"/>
        <v>104131.10648875652</v>
      </c>
    </row>
    <row r="24" spans="1:13" x14ac:dyDescent="0.25">
      <c r="A24" s="4">
        <v>19</v>
      </c>
      <c r="B24" s="5">
        <f t="shared" si="8"/>
        <v>514951.97489426879</v>
      </c>
      <c r="C24" s="5">
        <f t="shared" si="6"/>
        <v>27102.73552075099</v>
      </c>
      <c r="D24" s="5">
        <f t="shared" si="9"/>
        <v>739511.14137265598</v>
      </c>
      <c r="E24" s="5">
        <f t="shared" si="7"/>
        <v>38921.639019613474</v>
      </c>
      <c r="F24" s="5">
        <f t="shared" si="10"/>
        <v>1054835.2529311113</v>
      </c>
      <c r="G24" s="5">
        <f t="shared" si="16"/>
        <v>55517.644891111122</v>
      </c>
      <c r="H24" s="5">
        <v>1494838.5849354628</v>
      </c>
      <c r="I24" s="5">
        <f t="shared" si="11"/>
        <v>78675.714996603318</v>
      </c>
      <c r="J24" s="5">
        <f t="shared" si="12"/>
        <v>1775292.3364342877</v>
      </c>
      <c r="K24" s="5">
        <f t="shared" si="13"/>
        <v>93436.438759699362</v>
      </c>
      <c r="L24" s="5">
        <f t="shared" si="14"/>
        <v>2105114.4487767019</v>
      </c>
      <c r="M24" s="5">
        <f t="shared" si="15"/>
        <v>110795.49730403695</v>
      </c>
    </row>
    <row r="25" spans="1:13" x14ac:dyDescent="0.25">
      <c r="A25" s="2">
        <v>20</v>
      </c>
      <c r="B25" s="3">
        <f t="shared" si="8"/>
        <v>508772.55119553756</v>
      </c>
      <c r="C25" s="3">
        <f t="shared" si="6"/>
        <v>26777.502694501978</v>
      </c>
      <c r="D25" s="3">
        <f t="shared" si="9"/>
        <v>744687.71936226462</v>
      </c>
      <c r="E25" s="3">
        <f t="shared" si="7"/>
        <v>39194.090492750773</v>
      </c>
      <c r="F25" s="3">
        <f t="shared" si="10"/>
        <v>1082260.9695073201</v>
      </c>
      <c r="G25" s="3">
        <f t="shared" si="16"/>
        <v>56961.103658280015</v>
      </c>
      <c r="H25" s="3">
        <v>1562106.3212575587</v>
      </c>
      <c r="I25" s="3">
        <f t="shared" si="11"/>
        <v>82216.122171450465</v>
      </c>
      <c r="J25" s="3">
        <f t="shared" si="12"/>
        <v>1872045.7687699564</v>
      </c>
      <c r="K25" s="3">
        <f t="shared" si="13"/>
        <v>98528.724672102981</v>
      </c>
      <c r="L25" s="3">
        <f t="shared" si="14"/>
        <v>2239841.7734984113</v>
      </c>
      <c r="M25" s="3">
        <f t="shared" si="15"/>
        <v>117886.40913149533</v>
      </c>
    </row>
    <row r="26" spans="1:13" x14ac:dyDescent="0.25">
      <c r="A26" s="4">
        <v>21</v>
      </c>
      <c r="B26" s="5">
        <f t="shared" si="8"/>
        <v>502667.28058119118</v>
      </c>
      <c r="C26" s="5">
        <f t="shared" si="6"/>
        <v>26456.172662167955</v>
      </c>
      <c r="D26" s="5">
        <f t="shared" si="9"/>
        <v>749900.53339780052</v>
      </c>
      <c r="E26" s="5">
        <f t="shared" si="7"/>
        <v>39468.44912620003</v>
      </c>
      <c r="F26" s="5">
        <f t="shared" si="10"/>
        <v>1110399.7547145106</v>
      </c>
      <c r="G26" s="5">
        <f t="shared" si="16"/>
        <v>58442.092353395296</v>
      </c>
      <c r="H26" s="5">
        <v>1632401.1057141488</v>
      </c>
      <c r="I26" s="5">
        <f t="shared" si="11"/>
        <v>85915.847669165727</v>
      </c>
      <c r="J26" s="5">
        <f t="shared" si="12"/>
        <v>1974072.2631679191</v>
      </c>
      <c r="K26" s="5">
        <f t="shared" si="13"/>
        <v>103898.54016673259</v>
      </c>
      <c r="L26" s="5">
        <f t="shared" si="14"/>
        <v>2383191.6470023096</v>
      </c>
      <c r="M26" s="5">
        <f t="shared" si="15"/>
        <v>125431.13931591104</v>
      </c>
    </row>
    <row r="27" spans="1:13" x14ac:dyDescent="0.25">
      <c r="A27" s="2">
        <v>22</v>
      </c>
      <c r="B27" s="3">
        <f t="shared" si="8"/>
        <v>496635.27321421693</v>
      </c>
      <c r="C27" s="3">
        <f t="shared" si="6"/>
        <v>26138.698590221946</v>
      </c>
      <c r="D27" s="3">
        <f t="shared" si="9"/>
        <v>755149.83713158511</v>
      </c>
      <c r="E27" s="3">
        <f t="shared" si="7"/>
        <v>39744.728270083433</v>
      </c>
      <c r="F27" s="3">
        <f t="shared" si="10"/>
        <v>1139270.1483370881</v>
      </c>
      <c r="G27" s="3">
        <f t="shared" si="16"/>
        <v>59961.586754583579</v>
      </c>
      <c r="H27" s="3">
        <v>1705859.1554712856</v>
      </c>
      <c r="I27" s="3">
        <f t="shared" si="11"/>
        <v>89782.0608142782</v>
      </c>
      <c r="J27" s="3">
        <f t="shared" si="12"/>
        <v>2081659.2015105709</v>
      </c>
      <c r="K27" s="3">
        <f t="shared" si="13"/>
        <v>109561.01060581952</v>
      </c>
      <c r="L27" s="3">
        <f t="shared" si="14"/>
        <v>2535715.9124104576</v>
      </c>
      <c r="M27" s="3">
        <f t="shared" si="15"/>
        <v>133458.73223212935</v>
      </c>
    </row>
    <row r="28" spans="1:13" x14ac:dyDescent="0.25">
      <c r="A28" s="4">
        <v>23</v>
      </c>
      <c r="B28" s="5">
        <f t="shared" si="8"/>
        <v>490675.64993564633</v>
      </c>
      <c r="C28" s="5">
        <f t="shared" si="6"/>
        <v>25825.034207139281</v>
      </c>
      <c r="D28" s="5">
        <f t="shared" si="9"/>
        <v>760435.88599150616</v>
      </c>
      <c r="E28" s="5">
        <f t="shared" si="7"/>
        <v>40022.94136797401</v>
      </c>
      <c r="F28" s="5">
        <f t="shared" si="10"/>
        <v>1168891.1721938523</v>
      </c>
      <c r="G28" s="5">
        <f t="shared" si="16"/>
        <v>61520.588010202759</v>
      </c>
      <c r="H28" s="5">
        <v>1782622.8174674935</v>
      </c>
      <c r="I28" s="5">
        <f t="shared" si="11"/>
        <v>93822.253550920723</v>
      </c>
      <c r="J28" s="5">
        <f t="shared" si="12"/>
        <v>2195109.6279928973</v>
      </c>
      <c r="K28" s="5">
        <f t="shared" si="13"/>
        <v>115532.0856838367</v>
      </c>
      <c r="L28" s="5">
        <f t="shared" si="14"/>
        <v>2698001.7308047274</v>
      </c>
      <c r="M28" s="5">
        <f t="shared" si="15"/>
        <v>142000.09109498563</v>
      </c>
    </row>
    <row r="29" spans="1:13" x14ac:dyDescent="0.25">
      <c r="A29" s="2">
        <v>24</v>
      </c>
      <c r="B29" s="3">
        <f t="shared" si="8"/>
        <v>484787.54213641863</v>
      </c>
      <c r="C29" s="3">
        <f t="shared" si="6"/>
        <v>25515.133796653612</v>
      </c>
      <c r="D29" s="3">
        <f t="shared" si="9"/>
        <v>765758.93719344679</v>
      </c>
      <c r="E29" s="3">
        <f t="shared" si="7"/>
        <v>40303.101957549836</v>
      </c>
      <c r="F29" s="3">
        <f t="shared" si="10"/>
        <v>1199282.3426708924</v>
      </c>
      <c r="G29" s="3">
        <f t="shared" si="16"/>
        <v>63120.123298468025</v>
      </c>
      <c r="H29" s="3">
        <v>1862840.8442535307</v>
      </c>
      <c r="I29" s="3">
        <f t="shared" si="11"/>
        <v>98044.254960712162</v>
      </c>
      <c r="J29" s="3">
        <f t="shared" si="12"/>
        <v>2314743.1027185107</v>
      </c>
      <c r="K29" s="3">
        <f t="shared" si="13"/>
        <v>121828.58435360582</v>
      </c>
      <c r="L29" s="3">
        <f t="shared" si="14"/>
        <v>2870673.8415762302</v>
      </c>
      <c r="M29" s="3">
        <f t="shared" si="15"/>
        <v>151088.09692506475</v>
      </c>
    </row>
    <row r="30" spans="1:13" x14ac:dyDescent="0.25">
      <c r="A30" s="4">
        <v>25</v>
      </c>
      <c r="B30" s="5">
        <f t="shared" si="8"/>
        <v>478970.09163078165</v>
      </c>
      <c r="C30" s="5">
        <f t="shared" si="6"/>
        <v>25208.952191093773</v>
      </c>
      <c r="D30" s="5">
        <f t="shared" si="9"/>
        <v>771119.24975380092</v>
      </c>
      <c r="E30" s="5">
        <f t="shared" si="7"/>
        <v>40585.223671252686</v>
      </c>
      <c r="F30" s="5">
        <f t="shared" si="10"/>
        <v>1230463.6835803357</v>
      </c>
      <c r="G30" s="5">
        <f t="shared" si="16"/>
        <v>64761.246504228191</v>
      </c>
      <c r="H30" s="5">
        <v>1946668.6822449397</v>
      </c>
      <c r="I30" s="5">
        <f t="shared" si="11"/>
        <v>102456.24643394421</v>
      </c>
      <c r="J30" s="5">
        <f t="shared" si="12"/>
        <v>2440896.6018166696</v>
      </c>
      <c r="K30" s="5">
        <f t="shared" si="13"/>
        <v>128468.24220087736</v>
      </c>
      <c r="L30" s="5">
        <f t="shared" si="14"/>
        <v>3054396.967437109</v>
      </c>
      <c r="M30" s="5">
        <f t="shared" si="15"/>
        <v>160757.73512826892</v>
      </c>
    </row>
    <row r="31" spans="1:13" x14ac:dyDescent="0.25">
      <c r="A31" s="2">
        <v>26</v>
      </c>
      <c r="B31" s="3">
        <f t="shared" si="8"/>
        <v>473222.45053121226</v>
      </c>
      <c r="C31" s="3">
        <f t="shared" si="6"/>
        <v>24906.444764800646</v>
      </c>
      <c r="D31" s="3">
        <f t="shared" si="9"/>
        <v>776517.08450207755</v>
      </c>
      <c r="E31" s="3">
        <f t="shared" si="7"/>
        <v>40869.320236951455</v>
      </c>
      <c r="F31" s="3">
        <f t="shared" si="10"/>
        <v>1262455.7393534244</v>
      </c>
      <c r="G31" s="3">
        <f t="shared" si="16"/>
        <v>66445.03891333814</v>
      </c>
      <c r="H31" s="3">
        <v>2034268.7729459621</v>
      </c>
      <c r="I31" s="3">
        <f t="shared" si="11"/>
        <v>107066.7775234717</v>
      </c>
      <c r="J31" s="3">
        <f t="shared" si="12"/>
        <v>2573925.4666156783</v>
      </c>
      <c r="K31" s="3">
        <f t="shared" si="13"/>
        <v>135469.7614008252</v>
      </c>
      <c r="L31" s="3">
        <f t="shared" si="14"/>
        <v>3249878.3733530841</v>
      </c>
      <c r="M31" s="3">
        <f t="shared" si="15"/>
        <v>171046.23017647813</v>
      </c>
    </row>
    <row r="32" spans="1:13" x14ac:dyDescent="0.25">
      <c r="A32" s="4">
        <v>27</v>
      </c>
      <c r="B32" s="5">
        <f t="shared" si="8"/>
        <v>467543.78112483775</v>
      </c>
      <c r="C32" s="5">
        <f t="shared" si="6"/>
        <v>24607.567427623042</v>
      </c>
      <c r="D32" s="5">
        <f t="shared" si="9"/>
        <v>781952.70409359212</v>
      </c>
      <c r="E32" s="5">
        <f t="shared" si="7"/>
        <v>41155.405478610111</v>
      </c>
      <c r="F32" s="5">
        <f t="shared" si="10"/>
        <v>1295279.5885766135</v>
      </c>
      <c r="G32" s="5">
        <f t="shared" si="16"/>
        <v>68172.609925084922</v>
      </c>
      <c r="H32" s="5">
        <v>2125810.8677285304</v>
      </c>
      <c r="I32" s="5">
        <f t="shared" si="11"/>
        <v>111884.78251202793</v>
      </c>
      <c r="J32" s="5">
        <f t="shared" si="12"/>
        <v>2714204.4045462329</v>
      </c>
      <c r="K32" s="5">
        <f t="shared" si="13"/>
        <v>142852.86339717018</v>
      </c>
      <c r="L32" s="5">
        <f t="shared" si="14"/>
        <v>3457870.5892476817</v>
      </c>
      <c r="M32" s="5">
        <f t="shared" si="15"/>
        <v>181993.18890777274</v>
      </c>
    </row>
    <row r="33" spans="1:13" x14ac:dyDescent="0.25">
      <c r="A33" s="2">
        <v>28</v>
      </c>
      <c r="B33" s="3">
        <f t="shared" si="8"/>
        <v>461933.25575133972</v>
      </c>
      <c r="C33" s="3">
        <f t="shared" si="6"/>
        <v>24312.276618491567</v>
      </c>
      <c r="D33" s="3">
        <f t="shared" si="9"/>
        <v>787426.37302224734</v>
      </c>
      <c r="E33" s="3">
        <f t="shared" si="7"/>
        <v>41443.49331696039</v>
      </c>
      <c r="F33" s="3">
        <f t="shared" si="10"/>
        <v>1328956.8578796056</v>
      </c>
      <c r="G33" s="3">
        <f t="shared" si="16"/>
        <v>69945.097783137142</v>
      </c>
      <c r="H33" s="3">
        <v>2221472.3567763143</v>
      </c>
      <c r="I33" s="3">
        <f t="shared" si="11"/>
        <v>116919.59772506918</v>
      </c>
      <c r="J33" s="3">
        <f t="shared" si="12"/>
        <v>2862128.5445940029</v>
      </c>
      <c r="K33" s="3">
        <f t="shared" si="13"/>
        <v>150638.34445231594</v>
      </c>
      <c r="L33" s="3">
        <f t="shared" si="14"/>
        <v>3679174.3069595336</v>
      </c>
      <c r="M33" s="3">
        <f t="shared" si="15"/>
        <v>193640.75299787021</v>
      </c>
    </row>
    <row r="34" spans="1:13" x14ac:dyDescent="0.25">
      <c r="A34" s="4">
        <v>29</v>
      </c>
      <c r="B34" s="5">
        <f t="shared" si="8"/>
        <v>456390.05668232369</v>
      </c>
      <c r="C34" s="5">
        <f t="shared" si="6"/>
        <v>24020.529299069669</v>
      </c>
      <c r="D34" s="5">
        <f t="shared" si="9"/>
        <v>792938.35763340304</v>
      </c>
      <c r="E34" s="5">
        <f t="shared" si="7"/>
        <v>41733.597770179113</v>
      </c>
      <c r="F34" s="5">
        <f t="shared" si="10"/>
        <v>1363509.7361844752</v>
      </c>
      <c r="G34" s="5">
        <f t="shared" si="16"/>
        <v>71763.670325498708</v>
      </c>
      <c r="H34" s="5">
        <v>2321438.6128312484</v>
      </c>
      <c r="I34" s="5">
        <f t="shared" si="11"/>
        <v>122180.97962269731</v>
      </c>
      <c r="J34" s="5">
        <f t="shared" si="12"/>
        <v>3018114.5502743763</v>
      </c>
      <c r="K34" s="5">
        <f t="shared" si="13"/>
        <v>158848.13422496719</v>
      </c>
      <c r="L34" s="5">
        <f t="shared" si="14"/>
        <v>3914641.4626049441</v>
      </c>
      <c r="M34" s="5">
        <f t="shared" si="15"/>
        <v>206033.76118973389</v>
      </c>
    </row>
    <row r="35" spans="1:13" x14ac:dyDescent="0.25">
      <c r="A35" s="2">
        <v>30</v>
      </c>
      <c r="B35" s="3">
        <f t="shared" si="8"/>
        <v>450913.3760021358</v>
      </c>
      <c r="C35" s="3">
        <f t="shared" si="6"/>
        <v>23732.282947480835</v>
      </c>
      <c r="D35" s="3">
        <f t="shared" si="9"/>
        <v>798488.92613683699</v>
      </c>
      <c r="E35" s="3">
        <f t="shared" si="7"/>
        <v>42025.732954570369</v>
      </c>
      <c r="F35" s="3">
        <f t="shared" si="10"/>
        <v>1398960.9893252717</v>
      </c>
      <c r="G35" s="3">
        <f t="shared" si="16"/>
        <v>73629.525753961672</v>
      </c>
      <c r="H35" s="3">
        <v>2425903.3504086547</v>
      </c>
      <c r="I35" s="3">
        <f t="shared" si="11"/>
        <v>127679.12370571868</v>
      </c>
      <c r="J35" s="3">
        <f t="shared" si="12"/>
        <v>3182601.7932643299</v>
      </c>
      <c r="K35" s="3">
        <f t="shared" si="13"/>
        <v>167505.35754022791</v>
      </c>
      <c r="L35" s="3">
        <f t="shared" si="14"/>
        <v>4165178.5162116606</v>
      </c>
      <c r="M35" s="3">
        <f t="shared" si="15"/>
        <v>219219.92190587689</v>
      </c>
    </row>
    <row r="36" spans="1:13" x14ac:dyDescent="0.25">
      <c r="A36" s="4">
        <v>31</v>
      </c>
      <c r="B36" s="5">
        <f t="shared" si="8"/>
        <v>445502.41549011017</v>
      </c>
      <c r="C36" s="5">
        <f t="shared" si="6"/>
        <v>23447.495552111064</v>
      </c>
      <c r="D36" s="5">
        <f t="shared" si="9"/>
        <v>804078.34861979482</v>
      </c>
      <c r="E36" s="5">
        <f t="shared" si="7"/>
        <v>42319.913085252367</v>
      </c>
      <c r="F36" s="5">
        <f t="shared" si="10"/>
        <v>1435333.9750477287</v>
      </c>
      <c r="G36" s="5">
        <f t="shared" si="16"/>
        <v>75543.893423564674</v>
      </c>
      <c r="H36" s="5">
        <v>2535069.0011770441</v>
      </c>
      <c r="I36" s="5">
        <f t="shared" si="11"/>
        <v>133424.68427247601</v>
      </c>
      <c r="J36" s="5">
        <f t="shared" si="12"/>
        <v>3356053.5909972358</v>
      </c>
      <c r="K36" s="5">
        <f t="shared" si="13"/>
        <v>176634.39952617034</v>
      </c>
      <c r="L36" s="5">
        <f t="shared" si="14"/>
        <v>4431749.9412492076</v>
      </c>
      <c r="M36" s="5">
        <f t="shared" si="15"/>
        <v>233249.99690785303</v>
      </c>
    </row>
    <row r="37" spans="1:13" x14ac:dyDescent="0.25">
      <c r="A37" s="2">
        <v>32</v>
      </c>
      <c r="B37" s="3">
        <f t="shared" si="8"/>
        <v>440156.38650422887</v>
      </c>
      <c r="C37" s="3">
        <f t="shared" si="6"/>
        <v>23166.125605485733</v>
      </c>
      <c r="D37" s="3">
        <f t="shared" si="9"/>
        <v>809706.8970601334</v>
      </c>
      <c r="E37" s="3">
        <f t="shared" si="7"/>
        <v>42616.152476849129</v>
      </c>
      <c r="F37" s="3">
        <f t="shared" si="10"/>
        <v>1472652.6583989698</v>
      </c>
      <c r="G37" s="3">
        <f t="shared" si="16"/>
        <v>77508.034652577349</v>
      </c>
      <c r="H37" s="3">
        <v>2649147.1062300112</v>
      </c>
      <c r="I37" s="3">
        <f t="shared" si="11"/>
        <v>139428.79506473744</v>
      </c>
      <c r="J37" s="3">
        <f t="shared" si="12"/>
        <v>3538958.5117065855</v>
      </c>
      <c r="K37" s="3">
        <f t="shared" si="13"/>
        <v>186260.97430034663</v>
      </c>
      <c r="L37" s="3">
        <f t="shared" si="14"/>
        <v>4715381.9374891575</v>
      </c>
      <c r="M37" s="3">
        <f t="shared" si="15"/>
        <v>248177.99670995568</v>
      </c>
    </row>
    <row r="38" spans="1:13" x14ac:dyDescent="0.25">
      <c r="A38" s="4">
        <v>33</v>
      </c>
      <c r="B38" s="5">
        <f t="shared" si="8"/>
        <v>434874.50986617815</v>
      </c>
      <c r="C38" s="5">
        <f t="shared" si="6"/>
        <v>22888.132098219903</v>
      </c>
      <c r="D38" s="5">
        <f t="shared" si="9"/>
        <v>815374.84533955436</v>
      </c>
      <c r="E38" s="5">
        <f t="shared" si="7"/>
        <v>42914.465544187078</v>
      </c>
      <c r="F38" s="5">
        <f t="shared" si="10"/>
        <v>1510941.627517343</v>
      </c>
      <c r="G38" s="5">
        <f t="shared" si="16"/>
        <v>79523.24355354438</v>
      </c>
      <c r="H38" s="5">
        <v>2768358.7260103617</v>
      </c>
      <c r="I38" s="5">
        <f t="shared" si="11"/>
        <v>145703.09084265065</v>
      </c>
      <c r="J38" s="5">
        <f t="shared" si="12"/>
        <v>3731831.750594595</v>
      </c>
      <c r="K38" s="5">
        <f t="shared" si="13"/>
        <v>196412.19739971554</v>
      </c>
      <c r="L38" s="5">
        <f t="shared" si="14"/>
        <v>5017166.3814884638</v>
      </c>
      <c r="M38" s="5">
        <f t="shared" si="15"/>
        <v>264061.3884993929</v>
      </c>
    </row>
    <row r="39" spans="1:13" x14ac:dyDescent="0.25">
      <c r="A39" s="2">
        <v>34</v>
      </c>
      <c r="B39" s="3">
        <f t="shared" si="8"/>
        <v>429656.01574778405</v>
      </c>
      <c r="C39" s="3">
        <f t="shared" si="6"/>
        <v>22613.474513041267</v>
      </c>
      <c r="D39" s="3">
        <f t="shared" si="9"/>
        <v>821082.46925693133</v>
      </c>
      <c r="E39" s="3">
        <f t="shared" si="7"/>
        <v>43214.866802996388</v>
      </c>
      <c r="F39" s="3">
        <f t="shared" si="10"/>
        <v>1550226.1098327942</v>
      </c>
      <c r="G39" s="3">
        <f t="shared" si="16"/>
        <v>81590.847885936542</v>
      </c>
      <c r="H39" s="3">
        <v>2892934.8686808283</v>
      </c>
      <c r="I39" s="3">
        <f t="shared" si="11"/>
        <v>152259.72993056991</v>
      </c>
      <c r="J39" s="3">
        <f t="shared" si="12"/>
        <v>3935216.5810020007</v>
      </c>
      <c r="K39" s="3">
        <f t="shared" si="13"/>
        <v>207116.66215800005</v>
      </c>
      <c r="L39" s="3">
        <f t="shared" si="14"/>
        <v>5338265.0299037257</v>
      </c>
      <c r="M39" s="3">
        <f t="shared" si="15"/>
        <v>280961.31736335403</v>
      </c>
    </row>
    <row r="40" spans="1:13" x14ac:dyDescent="0.25">
      <c r="A40" s="4">
        <v>35</v>
      </c>
      <c r="B40" s="5">
        <f t="shared" si="8"/>
        <v>424500.14355881064</v>
      </c>
      <c r="C40" s="5">
        <f t="shared" si="6"/>
        <v>22342.112818884772</v>
      </c>
      <c r="D40" s="5">
        <f t="shared" si="9"/>
        <v>826830.04654172994</v>
      </c>
      <c r="E40" s="5">
        <f t="shared" si="7"/>
        <v>43517.370870617364</v>
      </c>
      <c r="F40" s="5">
        <f t="shared" si="10"/>
        <v>1590531.988688447</v>
      </c>
      <c r="G40" s="5">
        <f t="shared" si="16"/>
        <v>83712.209930970901</v>
      </c>
      <c r="H40" s="5">
        <v>3023116.9377714656</v>
      </c>
      <c r="I40" s="5">
        <f t="shared" si="11"/>
        <v>159111.41777744557</v>
      </c>
      <c r="J40" s="5">
        <f t="shared" si="12"/>
        <v>4149685.88466661</v>
      </c>
      <c r="K40" s="5">
        <f t="shared" si="13"/>
        <v>218404.52024561109</v>
      </c>
      <c r="L40" s="5">
        <f t="shared" si="14"/>
        <v>5679913.9918175647</v>
      </c>
      <c r="M40" s="5">
        <f t="shared" si="15"/>
        <v>298942.8416746087</v>
      </c>
    </row>
    <row r="41" spans="1:13" x14ac:dyDescent="0.25">
      <c r="A41" s="2">
        <v>36</v>
      </c>
      <c r="B41" s="3">
        <f t="shared" si="8"/>
        <v>419406.14183610491</v>
      </c>
      <c r="C41" s="3">
        <f t="shared" si="6"/>
        <v>22074.007465058156</v>
      </c>
      <c r="D41" s="3">
        <f t="shared" si="9"/>
        <v>832617.85686752212</v>
      </c>
      <c r="E41" s="3">
        <f t="shared" si="7"/>
        <v>43821.992466711694</v>
      </c>
      <c r="F41" s="3">
        <f t="shared" si="10"/>
        <v>1631885.8203943467</v>
      </c>
      <c r="G41" s="3">
        <f t="shared" si="16"/>
        <v>85888.727389176143</v>
      </c>
      <c r="H41" s="3">
        <v>3159157.1999711818</v>
      </c>
      <c r="I41" s="3">
        <f t="shared" si="11"/>
        <v>166271.43157743063</v>
      </c>
      <c r="J41" s="3">
        <f t="shared" si="12"/>
        <v>4375843.7653809413</v>
      </c>
      <c r="K41" s="3">
        <f t="shared" si="13"/>
        <v>230307.5665989969</v>
      </c>
      <c r="L41" s="3">
        <f t="shared" si="14"/>
        <v>6043428.4872938888</v>
      </c>
      <c r="M41" s="3">
        <f t="shared" si="15"/>
        <v>318075.18354178371</v>
      </c>
    </row>
    <row r="42" spans="1:13" x14ac:dyDescent="0.25">
      <c r="A42" s="4">
        <v>37</v>
      </c>
      <c r="B42" s="5">
        <f t="shared" si="8"/>
        <v>414373.26813407172</v>
      </c>
      <c r="C42" s="5">
        <f t="shared" si="6"/>
        <v>21809.119375477458</v>
      </c>
      <c r="D42" s="5">
        <f t="shared" si="9"/>
        <v>838446.18186559482</v>
      </c>
      <c r="E42" s="5">
        <f t="shared" si="7"/>
        <v>44128.746413978675</v>
      </c>
      <c r="F42" s="5">
        <f t="shared" si="10"/>
        <v>1674314.8517245997</v>
      </c>
      <c r="G42" s="5">
        <f t="shared" si="16"/>
        <v>88121.83430129473</v>
      </c>
      <c r="H42" s="5">
        <v>3301319.2739698854</v>
      </c>
      <c r="I42" s="5">
        <f t="shared" si="11"/>
        <v>173753.64599841504</v>
      </c>
      <c r="J42" s="5">
        <f t="shared" si="12"/>
        <v>4614327.2505942034</v>
      </c>
      <c r="K42" s="5">
        <f t="shared" si="13"/>
        <v>242859.32897864227</v>
      </c>
      <c r="L42" s="5">
        <f t="shared" si="14"/>
        <v>6430207.9104806986</v>
      </c>
      <c r="M42" s="5">
        <f t="shared" si="15"/>
        <v>338431.99528845784</v>
      </c>
    </row>
    <row r="43" spans="1:13" x14ac:dyDescent="0.25">
      <c r="A43" s="2">
        <v>38</v>
      </c>
      <c r="B43" s="3">
        <f t="shared" si="8"/>
        <v>409400.78891646292</v>
      </c>
      <c r="C43" s="3">
        <f t="shared" si="6"/>
        <v>21547.409942971732</v>
      </c>
      <c r="D43" s="3">
        <f t="shared" si="9"/>
        <v>844315.30513865396</v>
      </c>
      <c r="E43" s="3">
        <f t="shared" si="7"/>
        <v>44437.64763887653</v>
      </c>
      <c r="F43" s="3">
        <f t="shared" si="10"/>
        <v>1717847.0378694395</v>
      </c>
      <c r="G43" s="3">
        <f t="shared" si="16"/>
        <v>90413.00199312839</v>
      </c>
      <c r="H43" s="3">
        <v>3449878.6412985306</v>
      </c>
      <c r="I43" s="3">
        <f t="shared" si="11"/>
        <v>181572.56006834371</v>
      </c>
      <c r="J43" s="3">
        <f t="shared" si="12"/>
        <v>4865808.0857515875</v>
      </c>
      <c r="K43" s="3">
        <f t="shared" si="13"/>
        <v>256095.16240797832</v>
      </c>
      <c r="L43" s="3">
        <f t="shared" si="14"/>
        <v>6841741.2167514646</v>
      </c>
      <c r="M43" s="3">
        <f t="shared" si="15"/>
        <v>360091.64298691921</v>
      </c>
    </row>
    <row r="44" spans="1:13" x14ac:dyDescent="0.25">
      <c r="A44" s="4">
        <v>39</v>
      </c>
      <c r="B44" s="5">
        <f t="shared" si="8"/>
        <v>404487.97944946535</v>
      </c>
      <c r="C44" s="5">
        <f t="shared" si="6"/>
        <v>21288.841023656074</v>
      </c>
      <c r="D44" s="5">
        <f t="shared" si="9"/>
        <v>850225.51227462455</v>
      </c>
      <c r="E44" s="5">
        <f t="shared" si="7"/>
        <v>44748.711172348667</v>
      </c>
      <c r="F44" s="5">
        <f t="shared" si="10"/>
        <v>1762511.060854045</v>
      </c>
      <c r="G44" s="5">
        <f t="shared" si="16"/>
        <v>92763.740044949751</v>
      </c>
      <c r="H44" s="5">
        <v>3605123.1801569648</v>
      </c>
      <c r="I44" s="5">
        <f t="shared" si="11"/>
        <v>189743.32527141922</v>
      </c>
      <c r="J44" s="5">
        <f t="shared" si="12"/>
        <v>5130994.6264250493</v>
      </c>
      <c r="K44" s="5">
        <f t="shared" si="13"/>
        <v>270052.34875921317</v>
      </c>
      <c r="L44" s="5">
        <f t="shared" si="14"/>
        <v>7279612.6546235587</v>
      </c>
      <c r="M44" s="5">
        <f t="shared" si="15"/>
        <v>383137.50813808211</v>
      </c>
    </row>
    <row r="45" spans="1:13" x14ac:dyDescent="0.25">
      <c r="A45" s="2">
        <v>40</v>
      </c>
      <c r="B45" s="3">
        <f t="shared" si="8"/>
        <v>399634.12369607179</v>
      </c>
      <c r="C45" s="3">
        <f t="shared" si="6"/>
        <v>21033.3749313722</v>
      </c>
      <c r="D45" s="3">
        <f t="shared" si="9"/>
        <v>856177.09086054692</v>
      </c>
      <c r="E45" s="3">
        <f t="shared" si="7"/>
        <v>45061.952150555102</v>
      </c>
      <c r="F45" s="3">
        <f t="shared" si="10"/>
        <v>1808336.3484362504</v>
      </c>
      <c r="G45" s="3">
        <f t="shared" si="16"/>
        <v>95175.597286118442</v>
      </c>
      <c r="H45" s="3">
        <v>3767353.7232640283</v>
      </c>
      <c r="I45" s="3">
        <f t="shared" si="11"/>
        <v>198281.77490863309</v>
      </c>
      <c r="J45" s="3">
        <f t="shared" si="12"/>
        <v>5410633.8335652146</v>
      </c>
      <c r="K45" s="3">
        <f t="shared" si="13"/>
        <v>284770.2017665903</v>
      </c>
      <c r="L45" s="3">
        <f t="shared" si="14"/>
        <v>7745507.8645194676</v>
      </c>
      <c r="M45" s="3">
        <f t="shared" si="15"/>
        <v>407658.30865891936</v>
      </c>
    </row>
    <row r="46" spans="1:13" x14ac:dyDescent="0.25">
      <c r="A46" s="1"/>
      <c r="G46" s="3"/>
    </row>
  </sheetData>
  <mergeCells count="3">
    <mergeCell ref="A3:I3"/>
    <mergeCell ref="A1:M1"/>
    <mergeCell ref="A2:M2"/>
  </mergeCells>
  <phoneticPr fontId="2" type="noConversion"/>
  <pageMargins left="0.75" right="0.75" top="1" bottom="1" header="0.5" footer="0.5"/>
  <pageSetup orientation="landscape" r:id="rId1"/>
  <headerFooter alignWithMargins="0"/>
  <rowBreaks count="1" manualBreakCount="1">
    <brk id="27"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9C97-F353-1349-9A4B-CBED5EDE821B}">
  <dimension ref="A1:M45"/>
  <sheetViews>
    <sheetView workbookViewId="0">
      <pane ySplit="4" topLeftCell="A5" activePane="bottomLeft" state="frozen"/>
      <selection pane="bottomLeft" sqref="A1:M1"/>
    </sheetView>
  </sheetViews>
  <sheetFormatPr defaultColWidth="11.44140625" defaultRowHeight="13.2" x14ac:dyDescent="0.25"/>
  <cols>
    <col min="2" max="2" width="8.5546875" bestFit="1" customWidth="1"/>
    <col min="3" max="3" width="7.88671875" bestFit="1" customWidth="1"/>
    <col min="4" max="4" width="8.5546875" bestFit="1" customWidth="1"/>
    <col min="5" max="5" width="7.88671875" bestFit="1" customWidth="1"/>
    <col min="6" max="6" width="8.5546875" bestFit="1" customWidth="1"/>
    <col min="7" max="7" width="7.88671875" bestFit="1" customWidth="1"/>
    <col min="8" max="8" width="10.109375" bestFit="1" customWidth="1"/>
    <col min="9" max="9" width="8.5546875" bestFit="1" customWidth="1"/>
    <col min="10" max="10" width="10.109375" bestFit="1" customWidth="1"/>
    <col min="11" max="11" width="8.5546875" bestFit="1" customWidth="1"/>
    <col min="12" max="12" width="10.109375" bestFit="1" customWidth="1"/>
    <col min="13" max="13" width="8.5546875" bestFit="1" customWidth="1"/>
  </cols>
  <sheetData>
    <row r="1" spans="1:13" ht="15.6" x14ac:dyDescent="0.3">
      <c r="A1" s="18" t="s">
        <v>0</v>
      </c>
      <c r="B1" s="18"/>
      <c r="C1" s="18"/>
      <c r="D1" s="18"/>
      <c r="E1" s="18"/>
      <c r="F1" s="18"/>
      <c r="G1" s="18"/>
      <c r="H1" s="18"/>
      <c r="I1" s="18"/>
      <c r="J1" s="18"/>
      <c r="K1" s="18"/>
      <c r="L1" s="18"/>
      <c r="M1" s="18"/>
    </row>
    <row r="2" spans="1:13" x14ac:dyDescent="0.25">
      <c r="A2" s="19" t="s">
        <v>6</v>
      </c>
      <c r="B2" s="19"/>
      <c r="C2" s="19"/>
      <c r="D2" s="19"/>
      <c r="E2" s="19"/>
      <c r="F2" s="19"/>
      <c r="G2" s="19"/>
      <c r="H2" s="19"/>
      <c r="I2" s="19"/>
      <c r="J2" s="19"/>
      <c r="K2" s="19"/>
      <c r="L2" s="19"/>
      <c r="M2" s="19"/>
    </row>
    <row r="3" spans="1:13" x14ac:dyDescent="0.25">
      <c r="A3" s="17" t="s">
        <v>2</v>
      </c>
      <c r="B3" s="17"/>
      <c r="C3" s="17"/>
      <c r="D3" s="17"/>
      <c r="E3" s="17"/>
      <c r="F3" s="17"/>
      <c r="G3" s="17"/>
      <c r="H3" s="17"/>
      <c r="I3" s="17"/>
    </row>
    <row r="4" spans="1:13" x14ac:dyDescent="0.25">
      <c r="A4" s="13" t="s">
        <v>3</v>
      </c>
      <c r="B4" s="14">
        <v>0.04</v>
      </c>
      <c r="C4" s="14" t="s">
        <v>4</v>
      </c>
      <c r="D4" s="14">
        <v>0.06</v>
      </c>
      <c r="E4" s="14" t="s">
        <v>4</v>
      </c>
      <c r="F4" s="14">
        <v>0.08</v>
      </c>
      <c r="G4" s="14" t="s">
        <v>4</v>
      </c>
      <c r="H4" s="14">
        <v>0.1</v>
      </c>
      <c r="I4" s="14" t="s">
        <v>4</v>
      </c>
      <c r="J4" s="14">
        <v>0.11</v>
      </c>
      <c r="K4" s="14" t="s">
        <v>4</v>
      </c>
      <c r="L4" s="14">
        <v>0.12</v>
      </c>
      <c r="M4" s="14" t="s">
        <v>4</v>
      </c>
    </row>
    <row r="5" spans="1:13" x14ac:dyDescent="0.25">
      <c r="A5" s="2">
        <v>0</v>
      </c>
      <c r="B5" s="3">
        <v>350000</v>
      </c>
      <c r="C5" s="3" t="s">
        <v>5</v>
      </c>
      <c r="D5" s="3">
        <v>350000</v>
      </c>
      <c r="E5" s="3" t="s">
        <v>5</v>
      </c>
      <c r="F5" s="3">
        <v>350000</v>
      </c>
      <c r="G5" s="3" t="s">
        <v>5</v>
      </c>
      <c r="H5" s="3">
        <v>350000</v>
      </c>
      <c r="I5" s="3" t="s">
        <v>5</v>
      </c>
      <c r="J5" s="3">
        <v>350000</v>
      </c>
      <c r="K5" s="3" t="s">
        <v>5</v>
      </c>
      <c r="L5" s="3">
        <v>350000</v>
      </c>
      <c r="M5" s="3" t="s">
        <v>5</v>
      </c>
    </row>
    <row r="6" spans="1:13" x14ac:dyDescent="0.25">
      <c r="A6" s="4">
        <v>1</v>
      </c>
      <c r="B6" s="5">
        <f t="shared" ref="B6:B17" si="0">B5*(1+B$4)</f>
        <v>364000</v>
      </c>
      <c r="C6" s="5" t="s">
        <v>5</v>
      </c>
      <c r="D6" s="5">
        <f t="shared" ref="D6:D17" si="1">D5*(1+D$4)</f>
        <v>371000</v>
      </c>
      <c r="E6" s="5" t="s">
        <v>5</v>
      </c>
      <c r="F6" s="5">
        <f t="shared" ref="F6:F17" si="2">F5*(1+F$4)</f>
        <v>378000</v>
      </c>
      <c r="G6" s="5" t="s">
        <v>5</v>
      </c>
      <c r="H6" s="5">
        <f>H5*(1+$H$4)</f>
        <v>385000.00000000006</v>
      </c>
      <c r="I6" s="5" t="s">
        <v>5</v>
      </c>
      <c r="J6" s="5">
        <f t="shared" ref="J6:J17" si="3">J5*(1+$J$4)</f>
        <v>388500.00000000006</v>
      </c>
      <c r="K6" s="5" t="s">
        <v>5</v>
      </c>
      <c r="L6" s="5">
        <f t="shared" ref="L6:L17" si="4">L5*(1+$L$4)</f>
        <v>392000.00000000006</v>
      </c>
      <c r="M6" s="5" t="s">
        <v>5</v>
      </c>
    </row>
    <row r="7" spans="1:13" x14ac:dyDescent="0.25">
      <c r="A7" s="2">
        <v>2</v>
      </c>
      <c r="B7" s="3">
        <f t="shared" si="0"/>
        <v>378560</v>
      </c>
      <c r="C7" s="3" t="s">
        <v>5</v>
      </c>
      <c r="D7" s="3">
        <f t="shared" si="1"/>
        <v>393260</v>
      </c>
      <c r="E7" s="3" t="s">
        <v>5</v>
      </c>
      <c r="F7" s="3">
        <f t="shared" si="2"/>
        <v>408240</v>
      </c>
      <c r="G7" s="3" t="s">
        <v>5</v>
      </c>
      <c r="H7" s="3">
        <f t="shared" ref="H7:H17" si="5">H6*(1+$H$4)</f>
        <v>423500.00000000012</v>
      </c>
      <c r="I7" s="3" t="s">
        <v>5</v>
      </c>
      <c r="J7" s="3">
        <f t="shared" si="3"/>
        <v>431235.00000000012</v>
      </c>
      <c r="K7" s="3" t="s">
        <v>5</v>
      </c>
      <c r="L7" s="3">
        <f t="shared" si="4"/>
        <v>439040.00000000012</v>
      </c>
      <c r="M7" s="3" t="s">
        <v>5</v>
      </c>
    </row>
    <row r="8" spans="1:13" x14ac:dyDescent="0.25">
      <c r="A8" s="4">
        <v>3</v>
      </c>
      <c r="B8" s="5">
        <f t="shared" si="0"/>
        <v>393702.40000000002</v>
      </c>
      <c r="C8" s="5" t="s">
        <v>5</v>
      </c>
      <c r="D8" s="5">
        <f t="shared" si="1"/>
        <v>416855.60000000003</v>
      </c>
      <c r="E8" s="5" t="s">
        <v>5</v>
      </c>
      <c r="F8" s="5">
        <f t="shared" si="2"/>
        <v>440899.2</v>
      </c>
      <c r="G8" s="5" t="s">
        <v>5</v>
      </c>
      <c r="H8" s="5">
        <f t="shared" si="5"/>
        <v>465850.00000000017</v>
      </c>
      <c r="I8" s="5" t="s">
        <v>5</v>
      </c>
      <c r="J8" s="5">
        <f t="shared" si="3"/>
        <v>478670.85000000015</v>
      </c>
      <c r="K8" s="5" t="s">
        <v>5</v>
      </c>
      <c r="L8" s="5">
        <f t="shared" si="4"/>
        <v>491724.80000000016</v>
      </c>
      <c r="M8" s="5" t="s">
        <v>5</v>
      </c>
    </row>
    <row r="9" spans="1:13" x14ac:dyDescent="0.25">
      <c r="A9" s="2">
        <v>4</v>
      </c>
      <c r="B9" s="3">
        <f t="shared" si="0"/>
        <v>409450.49600000004</v>
      </c>
      <c r="C9" s="3" t="s">
        <v>5</v>
      </c>
      <c r="D9" s="3">
        <f t="shared" si="1"/>
        <v>441866.93600000005</v>
      </c>
      <c r="E9" s="3" t="s">
        <v>5</v>
      </c>
      <c r="F9" s="3">
        <f t="shared" si="2"/>
        <v>476171.13600000006</v>
      </c>
      <c r="G9" s="3" t="s">
        <v>5</v>
      </c>
      <c r="H9" s="3">
        <f t="shared" si="5"/>
        <v>512435.00000000023</v>
      </c>
      <c r="I9" s="3" t="s">
        <v>5</v>
      </c>
      <c r="J9" s="3">
        <f t="shared" si="3"/>
        <v>531324.64350000024</v>
      </c>
      <c r="K9" s="3" t="s">
        <v>5</v>
      </c>
      <c r="L9" s="3">
        <f t="shared" si="4"/>
        <v>550731.77600000019</v>
      </c>
      <c r="M9" s="3" t="s">
        <v>5</v>
      </c>
    </row>
    <row r="10" spans="1:13" x14ac:dyDescent="0.25">
      <c r="A10" s="4">
        <v>5</v>
      </c>
      <c r="B10" s="5">
        <f t="shared" si="0"/>
        <v>425828.51584000007</v>
      </c>
      <c r="C10" s="5" t="s">
        <v>5</v>
      </c>
      <c r="D10" s="5">
        <f t="shared" si="1"/>
        <v>468378.95216000004</v>
      </c>
      <c r="E10" s="5" t="s">
        <v>5</v>
      </c>
      <c r="F10" s="5">
        <f t="shared" si="2"/>
        <v>514264.82688000012</v>
      </c>
      <c r="G10" s="5" t="s">
        <v>5</v>
      </c>
      <c r="H10" s="5">
        <f t="shared" si="5"/>
        <v>563678.50000000035</v>
      </c>
      <c r="I10" s="5" t="s">
        <v>5</v>
      </c>
      <c r="J10" s="5">
        <f t="shared" si="3"/>
        <v>589770.35428500036</v>
      </c>
      <c r="K10" s="5" t="s">
        <v>5</v>
      </c>
      <c r="L10" s="5">
        <f t="shared" si="4"/>
        <v>616819.58912000025</v>
      </c>
      <c r="M10" s="5" t="s">
        <v>5</v>
      </c>
    </row>
    <row r="11" spans="1:13" x14ac:dyDescent="0.25">
      <c r="A11" s="2">
        <v>6</v>
      </c>
      <c r="B11" s="3">
        <f t="shared" si="0"/>
        <v>442861.65647360007</v>
      </c>
      <c r="C11" s="3" t="s">
        <v>5</v>
      </c>
      <c r="D11" s="3">
        <f t="shared" si="1"/>
        <v>496481.68928960006</v>
      </c>
      <c r="E11" s="3" t="s">
        <v>5</v>
      </c>
      <c r="F11" s="3">
        <f t="shared" si="2"/>
        <v>555406.01303040015</v>
      </c>
      <c r="G11" s="3" t="s">
        <v>5</v>
      </c>
      <c r="H11" s="3">
        <f t="shared" si="5"/>
        <v>620046.35000000044</v>
      </c>
      <c r="I11" s="3" t="s">
        <v>5</v>
      </c>
      <c r="J11" s="3">
        <f t="shared" si="3"/>
        <v>654645.09325635049</v>
      </c>
      <c r="K11" s="3" t="s">
        <v>5</v>
      </c>
      <c r="L11" s="3">
        <f t="shared" si="4"/>
        <v>690837.93981440039</v>
      </c>
      <c r="M11" s="3" t="s">
        <v>5</v>
      </c>
    </row>
    <row r="12" spans="1:13" x14ac:dyDescent="0.25">
      <c r="A12" s="4">
        <v>7</v>
      </c>
      <c r="B12" s="5">
        <f t="shared" si="0"/>
        <v>460576.12273254409</v>
      </c>
      <c r="C12" s="5" t="s">
        <v>5</v>
      </c>
      <c r="D12" s="5">
        <f t="shared" si="1"/>
        <v>526270.59064697614</v>
      </c>
      <c r="E12" s="5" t="s">
        <v>5</v>
      </c>
      <c r="F12" s="5">
        <f t="shared" si="2"/>
        <v>599838.49407283217</v>
      </c>
      <c r="G12" s="5" t="s">
        <v>5</v>
      </c>
      <c r="H12" s="5">
        <f t="shared" si="5"/>
        <v>682050.98500000057</v>
      </c>
      <c r="I12" s="5" t="s">
        <v>5</v>
      </c>
      <c r="J12" s="5">
        <f t="shared" si="3"/>
        <v>726656.05351454916</v>
      </c>
      <c r="K12" s="5" t="s">
        <v>5</v>
      </c>
      <c r="L12" s="5">
        <f t="shared" si="4"/>
        <v>773738.49259212846</v>
      </c>
      <c r="M12" s="5" t="s">
        <v>5</v>
      </c>
    </row>
    <row r="13" spans="1:13" x14ac:dyDescent="0.25">
      <c r="A13" s="2">
        <v>8</v>
      </c>
      <c r="B13" s="3">
        <f t="shared" si="0"/>
        <v>478999.16764184588</v>
      </c>
      <c r="C13" s="3" t="s">
        <v>5</v>
      </c>
      <c r="D13" s="3">
        <f t="shared" si="1"/>
        <v>557846.82608579472</v>
      </c>
      <c r="E13" s="3" t="s">
        <v>5</v>
      </c>
      <c r="F13" s="3">
        <f t="shared" si="2"/>
        <v>647825.57359865878</v>
      </c>
      <c r="G13" s="3" t="s">
        <v>5</v>
      </c>
      <c r="H13" s="3">
        <f t="shared" si="5"/>
        <v>750256.08350000065</v>
      </c>
      <c r="I13" s="3" t="s">
        <v>5</v>
      </c>
      <c r="J13" s="3">
        <f t="shared" si="3"/>
        <v>806588.21940114966</v>
      </c>
      <c r="K13" s="3" t="s">
        <v>5</v>
      </c>
      <c r="L13" s="3">
        <f t="shared" si="4"/>
        <v>866587.11170318397</v>
      </c>
      <c r="M13" s="3" t="s">
        <v>5</v>
      </c>
    </row>
    <row r="14" spans="1:13" x14ac:dyDescent="0.25">
      <c r="A14" s="4">
        <v>9</v>
      </c>
      <c r="B14" s="5">
        <f t="shared" si="0"/>
        <v>498159.13434751972</v>
      </c>
      <c r="C14" s="5" t="s">
        <v>5</v>
      </c>
      <c r="D14" s="5">
        <f t="shared" si="1"/>
        <v>591317.63565094245</v>
      </c>
      <c r="E14" s="5" t="s">
        <v>5</v>
      </c>
      <c r="F14" s="5">
        <f t="shared" si="2"/>
        <v>699651.6194865515</v>
      </c>
      <c r="G14" s="5" t="s">
        <v>5</v>
      </c>
      <c r="H14" s="5">
        <f t="shared" si="5"/>
        <v>825281.69185000076</v>
      </c>
      <c r="I14" s="5" t="s">
        <v>5</v>
      </c>
      <c r="J14" s="5">
        <f t="shared" si="3"/>
        <v>895312.9235352762</v>
      </c>
      <c r="K14" s="5" t="s">
        <v>5</v>
      </c>
      <c r="L14" s="5">
        <f t="shared" si="4"/>
        <v>970577.56510756619</v>
      </c>
      <c r="M14" s="5" t="s">
        <v>5</v>
      </c>
    </row>
    <row r="15" spans="1:13" x14ac:dyDescent="0.25">
      <c r="A15" s="2">
        <v>10</v>
      </c>
      <c r="B15" s="3">
        <f t="shared" si="0"/>
        <v>518085.49972142052</v>
      </c>
      <c r="C15" s="3" t="s">
        <v>5</v>
      </c>
      <c r="D15" s="3">
        <f t="shared" si="1"/>
        <v>626796.693789999</v>
      </c>
      <c r="E15" s="3" t="s">
        <v>5</v>
      </c>
      <c r="F15" s="3">
        <f t="shared" si="2"/>
        <v>755623.74904547562</v>
      </c>
      <c r="G15" s="3" t="s">
        <v>5</v>
      </c>
      <c r="H15" s="3">
        <f t="shared" si="5"/>
        <v>907809.86103500088</v>
      </c>
      <c r="I15" s="3" t="s">
        <v>5</v>
      </c>
      <c r="J15" s="3">
        <f t="shared" si="3"/>
        <v>993797.34512415668</v>
      </c>
      <c r="K15" s="3" t="s">
        <v>5</v>
      </c>
      <c r="L15" s="3">
        <f t="shared" si="4"/>
        <v>1087046.8729204743</v>
      </c>
      <c r="M15" s="3" t="s">
        <v>5</v>
      </c>
    </row>
    <row r="16" spans="1:13" x14ac:dyDescent="0.25">
      <c r="A16" s="4">
        <v>11</v>
      </c>
      <c r="B16" s="5">
        <f t="shared" si="0"/>
        <v>538808.91971027735</v>
      </c>
      <c r="C16" s="5" t="s">
        <v>5</v>
      </c>
      <c r="D16" s="5">
        <f t="shared" si="1"/>
        <v>664404.49541739898</v>
      </c>
      <c r="E16" s="5" t="s">
        <v>5</v>
      </c>
      <c r="F16" s="5">
        <f t="shared" si="2"/>
        <v>816073.64896911371</v>
      </c>
      <c r="G16" s="5" t="s">
        <v>5</v>
      </c>
      <c r="H16" s="5">
        <f t="shared" si="5"/>
        <v>998590.84713850101</v>
      </c>
      <c r="I16" s="5" t="s">
        <v>5</v>
      </c>
      <c r="J16" s="5">
        <f t="shared" si="3"/>
        <v>1103115.053087814</v>
      </c>
      <c r="K16" s="5" t="s">
        <v>5</v>
      </c>
      <c r="L16" s="5">
        <f t="shared" si="4"/>
        <v>1217492.4976709313</v>
      </c>
      <c r="M16" s="5" t="s">
        <v>5</v>
      </c>
    </row>
    <row r="17" spans="1:13" x14ac:dyDescent="0.25">
      <c r="A17" s="2">
        <v>12</v>
      </c>
      <c r="B17" s="3">
        <f t="shared" si="0"/>
        <v>560361.2764986885</v>
      </c>
      <c r="C17" s="3" t="s">
        <v>5</v>
      </c>
      <c r="D17" s="3">
        <f t="shared" si="1"/>
        <v>704268.76514244301</v>
      </c>
      <c r="E17" s="3" t="s">
        <v>5</v>
      </c>
      <c r="F17" s="3">
        <f t="shared" si="2"/>
        <v>881359.54088664288</v>
      </c>
      <c r="G17" s="3" t="s">
        <v>5</v>
      </c>
      <c r="H17" s="3">
        <f t="shared" si="5"/>
        <v>1098449.9318523512</v>
      </c>
      <c r="I17" s="3" t="s">
        <v>5</v>
      </c>
      <c r="J17" s="3">
        <f t="shared" si="3"/>
        <v>1224457.7089274738</v>
      </c>
      <c r="K17" s="3" t="s">
        <v>5</v>
      </c>
      <c r="L17" s="3">
        <f t="shared" si="4"/>
        <v>1363591.5973914431</v>
      </c>
      <c r="M17" s="3" t="s">
        <v>5</v>
      </c>
    </row>
    <row r="18" spans="1:13" x14ac:dyDescent="0.25">
      <c r="A18" s="4">
        <v>13</v>
      </c>
      <c r="B18" s="5">
        <f>B17*(1+B$4)-C18</f>
        <v>524498.15480277245</v>
      </c>
      <c r="C18" s="5">
        <f t="shared" ref="C18:C45" si="6">B17*(1+B$4)*0.1</f>
        <v>58277.572755863614</v>
      </c>
      <c r="D18" s="5">
        <f>D17*(1+$D$4)-E18</f>
        <v>671872.40194589063</v>
      </c>
      <c r="E18" s="5">
        <f t="shared" ref="E18:E45" si="7">D17*(1+D$4)*0.1</f>
        <v>74652.489105098968</v>
      </c>
      <c r="F18" s="5">
        <f>F17*(1+$F$4)-G18</f>
        <v>856681.47374181682</v>
      </c>
      <c r="G18" s="5">
        <f t="shared" ref="G18:G45" si="8">F17*(1+$F$4)*0.1</f>
        <v>95186.830415757431</v>
      </c>
      <c r="H18" s="5">
        <f>H17*(1+$H$4)-I18</f>
        <v>1087465.4325338276</v>
      </c>
      <c r="I18" s="5">
        <f t="shared" ref="I18:I45" si="9">0.1*H17*(1+$H$4)</f>
        <v>120829.49250375865</v>
      </c>
      <c r="J18" s="5">
        <f>J17*(1+$J$4)-K18</f>
        <v>1223233.2512185464</v>
      </c>
      <c r="K18" s="5">
        <f t="shared" ref="K18:K45" si="10">J17*(1+$J$4)*0.1</f>
        <v>135914.80569094961</v>
      </c>
      <c r="L18" s="5">
        <f>L17*(1+$L$4)-M18</f>
        <v>1374500.3301705746</v>
      </c>
      <c r="M18" s="5">
        <f t="shared" ref="M18:M45" si="11">0.1*L17*(1+$L$4)</f>
        <v>152722.25890784166</v>
      </c>
    </row>
    <row r="19" spans="1:13" x14ac:dyDescent="0.25">
      <c r="A19" s="2">
        <v>14</v>
      </c>
      <c r="B19" s="3">
        <f t="shared" ref="B19:B45" si="12">(B18*(1+B$4)-C19)</f>
        <v>490930.272895395</v>
      </c>
      <c r="C19" s="3">
        <f t="shared" si="6"/>
        <v>54547.808099488335</v>
      </c>
      <c r="D19" s="3">
        <f t="shared" ref="D19:D45" si="13">D18*(1+$D$4)-E19</f>
        <v>640966.27145637968</v>
      </c>
      <c r="E19" s="3">
        <f t="shared" si="7"/>
        <v>71218.474606264412</v>
      </c>
      <c r="F19" s="3">
        <f t="shared" ref="F19:F45" si="14">F18*(1+$F$4)-G19</f>
        <v>832694.392477046</v>
      </c>
      <c r="G19" s="3">
        <f t="shared" si="8"/>
        <v>92521.599164116225</v>
      </c>
      <c r="H19" s="3">
        <v>1199534.7868310637</v>
      </c>
      <c r="I19" s="3">
        <f t="shared" si="9"/>
        <v>119621.19757872105</v>
      </c>
      <c r="J19" s="3">
        <f t="shared" ref="J19:J45" si="15">J18*(1+$J$4)-K19</f>
        <v>1222010.017967328</v>
      </c>
      <c r="K19" s="3">
        <f t="shared" si="10"/>
        <v>135778.89088525868</v>
      </c>
      <c r="L19" s="3">
        <f t="shared" ref="L19:L45" si="16">L18*(1+$L$4)-M19</f>
        <v>1385496.3328119393</v>
      </c>
      <c r="M19" s="3">
        <f t="shared" si="11"/>
        <v>153944.03697910436</v>
      </c>
    </row>
    <row r="20" spans="1:13" x14ac:dyDescent="0.25">
      <c r="A20" s="4">
        <v>15</v>
      </c>
      <c r="B20" s="5">
        <f>(B19*(1+B$4)-C20)</f>
        <v>459510.73543008976</v>
      </c>
      <c r="C20" s="5">
        <f t="shared" si="6"/>
        <v>51056.748381121084</v>
      </c>
      <c r="D20" s="5">
        <f>D19*(1+$D$4)-E20</f>
        <v>611481.82296938624</v>
      </c>
      <c r="E20" s="5">
        <f t="shared" si="7"/>
        <v>67942.424774376253</v>
      </c>
      <c r="F20" s="5">
        <f>F19*(1+$F$4)-G20</f>
        <v>809378.94948768883</v>
      </c>
      <c r="G20" s="5">
        <f t="shared" si="8"/>
        <v>89930.994387520986</v>
      </c>
      <c r="H20" s="5">
        <v>1253513.8522384614</v>
      </c>
      <c r="I20" s="5">
        <f t="shared" si="9"/>
        <v>131948.82655141701</v>
      </c>
      <c r="J20" s="5">
        <f>J19*(1+$J$4)-K20</f>
        <v>1220788.0079493609</v>
      </c>
      <c r="K20" s="5">
        <f t="shared" si="10"/>
        <v>135643.11199437344</v>
      </c>
      <c r="L20" s="5">
        <f>L19*(1+$L$4)-M20</f>
        <v>1396580.3034744349</v>
      </c>
      <c r="M20" s="5">
        <f t="shared" si="11"/>
        <v>155175.58927493723</v>
      </c>
    </row>
    <row r="21" spans="1:13" x14ac:dyDescent="0.25">
      <c r="A21" s="2">
        <v>16</v>
      </c>
      <c r="B21" s="3">
        <f t="shared" si="12"/>
        <v>430102.048362564</v>
      </c>
      <c r="C21" s="3">
        <f t="shared" si="6"/>
        <v>47789.11648472934</v>
      </c>
      <c r="D21" s="3">
        <f t="shared" si="13"/>
        <v>583353.65911279444</v>
      </c>
      <c r="E21" s="3">
        <f t="shared" si="7"/>
        <v>64817.073234754942</v>
      </c>
      <c r="F21" s="3">
        <f t="shared" si="14"/>
        <v>786716.33890203363</v>
      </c>
      <c r="G21" s="3">
        <f t="shared" si="8"/>
        <v>87412.926544670408</v>
      </c>
      <c r="H21" s="3">
        <v>1309921.975589192</v>
      </c>
      <c r="I21" s="3">
        <f t="shared" si="9"/>
        <v>137886.52374623076</v>
      </c>
      <c r="J21" s="3">
        <f t="shared" si="15"/>
        <v>1219567.2199414116</v>
      </c>
      <c r="K21" s="3">
        <f t="shared" si="10"/>
        <v>135507.46888237909</v>
      </c>
      <c r="L21" s="3">
        <f t="shared" si="16"/>
        <v>1407752.9459022305</v>
      </c>
      <c r="M21" s="3">
        <f t="shared" si="11"/>
        <v>156416.99398913674</v>
      </c>
    </row>
    <row r="22" spans="1:13" x14ac:dyDescent="0.25">
      <c r="A22" s="4">
        <v>17</v>
      </c>
      <c r="B22" s="5">
        <f t="shared" si="12"/>
        <v>402575.51726735994</v>
      </c>
      <c r="C22" s="5">
        <f t="shared" si="6"/>
        <v>44730.613029706663</v>
      </c>
      <c r="D22" s="5">
        <f t="shared" si="13"/>
        <v>556519.39079360594</v>
      </c>
      <c r="E22" s="5">
        <f t="shared" si="7"/>
        <v>61835.487865956209</v>
      </c>
      <c r="F22" s="5">
        <f>F21*(1+$F$4)-G22</f>
        <v>764688.28141277668</v>
      </c>
      <c r="G22" s="5">
        <f t="shared" si="8"/>
        <v>84965.364601419642</v>
      </c>
      <c r="H22" s="5">
        <v>1368868.4644907056</v>
      </c>
      <c r="I22" s="5">
        <f t="shared" si="9"/>
        <v>144091.41731481114</v>
      </c>
      <c r="J22" s="5">
        <f t="shared" si="15"/>
        <v>1218347.6527214705</v>
      </c>
      <c r="K22" s="5">
        <f t="shared" si="10"/>
        <v>135371.96141349673</v>
      </c>
      <c r="L22" s="5">
        <f t="shared" si="16"/>
        <v>1419014.9694694483</v>
      </c>
      <c r="M22" s="5">
        <f t="shared" si="11"/>
        <v>157668.32994104983</v>
      </c>
    </row>
    <row r="23" spans="1:13" x14ac:dyDescent="0.25">
      <c r="A23" s="2">
        <v>18</v>
      </c>
      <c r="B23" s="3">
        <f t="shared" si="12"/>
        <v>376810.68416224892</v>
      </c>
      <c r="C23" s="3">
        <f t="shared" si="6"/>
        <v>41867.853795805437</v>
      </c>
      <c r="D23" s="3">
        <f t="shared" si="13"/>
        <v>530919.49881710007</v>
      </c>
      <c r="E23" s="3">
        <f t="shared" si="7"/>
        <v>58991.055424122234</v>
      </c>
      <c r="F23" s="3">
        <f t="shared" si="14"/>
        <v>743277.00953321904</v>
      </c>
      <c r="G23" s="3">
        <f t="shared" si="8"/>
        <v>82586.334392579898</v>
      </c>
      <c r="H23" s="3">
        <v>1430467.5453927873</v>
      </c>
      <c r="I23" s="3">
        <f t="shared" si="9"/>
        <v>150575.53109397765</v>
      </c>
      <c r="J23" s="3">
        <f t="shared" si="15"/>
        <v>1217129.305068749</v>
      </c>
      <c r="K23" s="3">
        <f t="shared" si="10"/>
        <v>135236.58945208322</v>
      </c>
      <c r="L23" s="3">
        <f t="shared" si="16"/>
        <v>1430367.089225204</v>
      </c>
      <c r="M23" s="3">
        <f t="shared" si="11"/>
        <v>158929.67658057823</v>
      </c>
    </row>
    <row r="24" spans="1:13" x14ac:dyDescent="0.25">
      <c r="A24" s="4">
        <v>19</v>
      </c>
      <c r="B24" s="5">
        <f t="shared" si="12"/>
        <v>352694.80037586496</v>
      </c>
      <c r="C24" s="5">
        <f t="shared" si="6"/>
        <v>39188.311152873888</v>
      </c>
      <c r="D24" s="5">
        <f t="shared" si="13"/>
        <v>506497.20187151351</v>
      </c>
      <c r="E24" s="5">
        <f t="shared" si="7"/>
        <v>56277.466874612612</v>
      </c>
      <c r="F24" s="5">
        <f t="shared" si="14"/>
        <v>722465.2532662889</v>
      </c>
      <c r="G24" s="5">
        <f t="shared" si="8"/>
        <v>80273.917029587668</v>
      </c>
      <c r="H24" s="5">
        <v>1494838.5849354628</v>
      </c>
      <c r="I24" s="5">
        <f t="shared" si="9"/>
        <v>157351.42999320664</v>
      </c>
      <c r="J24" s="5">
        <f t="shared" si="15"/>
        <v>1215912.1757636804</v>
      </c>
      <c r="K24" s="5">
        <f t="shared" si="10"/>
        <v>135101.35286263117</v>
      </c>
      <c r="L24" s="5">
        <f t="shared" si="16"/>
        <v>1441810.0259390057</v>
      </c>
      <c r="M24" s="5">
        <f t="shared" si="11"/>
        <v>160201.11399322285</v>
      </c>
    </row>
    <row r="25" spans="1:13" x14ac:dyDescent="0.25">
      <c r="A25" s="2">
        <v>20</v>
      </c>
      <c r="B25" s="3">
        <f t="shared" si="12"/>
        <v>330122.33315180958</v>
      </c>
      <c r="C25" s="3">
        <f t="shared" si="6"/>
        <v>36680.259239089959</v>
      </c>
      <c r="D25" s="3">
        <f t="shared" si="13"/>
        <v>483198.33058542386</v>
      </c>
      <c r="E25" s="3">
        <f t="shared" si="7"/>
        <v>53688.703398380429</v>
      </c>
      <c r="F25" s="3">
        <f t="shared" si="14"/>
        <v>702236.22617483279</v>
      </c>
      <c r="G25" s="3">
        <f t="shared" si="8"/>
        <v>78026.247352759208</v>
      </c>
      <c r="H25" s="3">
        <v>1562106.3212575587</v>
      </c>
      <c r="I25" s="3">
        <f t="shared" si="9"/>
        <v>164432.24434290093</v>
      </c>
      <c r="J25" s="3">
        <f t="shared" si="15"/>
        <v>1214696.2635879167</v>
      </c>
      <c r="K25" s="3">
        <f t="shared" si="10"/>
        <v>134966.25150976854</v>
      </c>
      <c r="L25" s="3">
        <f t="shared" si="16"/>
        <v>1453344.506146518</v>
      </c>
      <c r="M25" s="3">
        <f t="shared" si="11"/>
        <v>161482.72290516866</v>
      </c>
    </row>
    <row r="26" spans="1:13" x14ac:dyDescent="0.25">
      <c r="A26" s="4">
        <v>21</v>
      </c>
      <c r="B26" s="5">
        <f t="shared" si="12"/>
        <v>308994.50383009377</v>
      </c>
      <c r="C26" s="5">
        <f t="shared" si="6"/>
        <v>34332.7226477882</v>
      </c>
      <c r="D26" s="5">
        <f t="shared" si="13"/>
        <v>460971.20737849444</v>
      </c>
      <c r="E26" s="5">
        <f t="shared" si="7"/>
        <v>51219.023042054934</v>
      </c>
      <c r="F26" s="5">
        <f t="shared" si="14"/>
        <v>682573.61184193753</v>
      </c>
      <c r="G26" s="5">
        <f t="shared" si="8"/>
        <v>75841.512426881949</v>
      </c>
      <c r="H26" s="5">
        <v>1632401.1057141488</v>
      </c>
      <c r="I26" s="5">
        <f t="shared" si="9"/>
        <v>171831.69533833145</v>
      </c>
      <c r="J26" s="5">
        <f t="shared" si="15"/>
        <v>1213481.5673243289</v>
      </c>
      <c r="K26" s="5">
        <f t="shared" si="10"/>
        <v>134831.28525825878</v>
      </c>
      <c r="L26" s="5">
        <f t="shared" si="16"/>
        <v>1464971.2621956905</v>
      </c>
      <c r="M26" s="5">
        <f t="shared" si="11"/>
        <v>162774.58468841005</v>
      </c>
    </row>
    <row r="27" spans="1:13" x14ac:dyDescent="0.25">
      <c r="A27" s="2">
        <v>22</v>
      </c>
      <c r="B27" s="3">
        <f t="shared" si="12"/>
        <v>289218.85558496777</v>
      </c>
      <c r="C27" s="3">
        <f t="shared" si="6"/>
        <v>32135.428398329754</v>
      </c>
      <c r="D27" s="3">
        <f t="shared" si="13"/>
        <v>439766.53183908376</v>
      </c>
      <c r="E27" s="3">
        <f t="shared" si="7"/>
        <v>48862.947982120415</v>
      </c>
      <c r="F27" s="3">
        <f t="shared" si="14"/>
        <v>663461.55071036331</v>
      </c>
      <c r="G27" s="3">
        <f t="shared" si="8"/>
        <v>73717.950078929265</v>
      </c>
      <c r="H27" s="3">
        <v>1705859.1554712856</v>
      </c>
      <c r="I27" s="3">
        <f t="shared" si="9"/>
        <v>179564.1216285564</v>
      </c>
      <c r="J27" s="3">
        <f t="shared" si="15"/>
        <v>1212268.0857570046</v>
      </c>
      <c r="K27" s="3">
        <f t="shared" si="10"/>
        <v>134696.45397300052</v>
      </c>
      <c r="L27" s="3">
        <f t="shared" si="16"/>
        <v>1476691.0322932564</v>
      </c>
      <c r="M27" s="3">
        <f t="shared" si="11"/>
        <v>164076.78136591736</v>
      </c>
    </row>
    <row r="28" spans="1:13" x14ac:dyDescent="0.25">
      <c r="A28" s="4">
        <v>23</v>
      </c>
      <c r="B28" s="5">
        <f t="shared" si="12"/>
        <v>270708.84882752987</v>
      </c>
      <c r="C28" s="5">
        <f t="shared" si="6"/>
        <v>30078.760980836654</v>
      </c>
      <c r="D28" s="5">
        <f t="shared" si="13"/>
        <v>419537.27137448592</v>
      </c>
      <c r="E28" s="5">
        <f t="shared" si="7"/>
        <v>46615.25237494288</v>
      </c>
      <c r="F28" s="5">
        <f t="shared" si="14"/>
        <v>644884.62729047309</v>
      </c>
      <c r="G28" s="5">
        <f t="shared" si="8"/>
        <v>71653.847476719238</v>
      </c>
      <c r="H28" s="5">
        <v>1782622.8174674935</v>
      </c>
      <c r="I28" s="5">
        <f t="shared" si="9"/>
        <v>187644.50710184145</v>
      </c>
      <c r="J28" s="5">
        <f t="shared" si="15"/>
        <v>1211055.8176712478</v>
      </c>
      <c r="K28" s="5">
        <f t="shared" si="10"/>
        <v>134561.75751902754</v>
      </c>
      <c r="L28" s="5">
        <f t="shared" si="16"/>
        <v>1488504.5605516026</v>
      </c>
      <c r="M28" s="5">
        <f t="shared" si="11"/>
        <v>165389.39561684473</v>
      </c>
    </row>
    <row r="29" spans="1:13" x14ac:dyDescent="0.25">
      <c r="A29" s="2">
        <v>24</v>
      </c>
      <c r="B29" s="3">
        <f t="shared" si="12"/>
        <v>253383.48250256796</v>
      </c>
      <c r="C29" s="3">
        <f t="shared" si="6"/>
        <v>28153.720278063109</v>
      </c>
      <c r="D29" s="3">
        <f t="shared" si="13"/>
        <v>400238.55689125962</v>
      </c>
      <c r="E29" s="3">
        <f t="shared" si="7"/>
        <v>44470.95076569551</v>
      </c>
      <c r="F29" s="3">
        <f t="shared" si="14"/>
        <v>626827.85772633983</v>
      </c>
      <c r="G29" s="3">
        <f t="shared" si="8"/>
        <v>69647.539747371091</v>
      </c>
      <c r="H29" s="3">
        <v>1862840.8442535307</v>
      </c>
      <c r="I29" s="3">
        <f t="shared" si="9"/>
        <v>196088.50992142432</v>
      </c>
      <c r="J29" s="3">
        <f t="shared" si="15"/>
        <v>1209844.7618535766</v>
      </c>
      <c r="K29" s="3">
        <f t="shared" si="10"/>
        <v>134427.19576150851</v>
      </c>
      <c r="L29" s="3">
        <f t="shared" si="16"/>
        <v>1500412.5970360157</v>
      </c>
      <c r="M29" s="3">
        <f t="shared" si="11"/>
        <v>166712.51078177951</v>
      </c>
    </row>
    <row r="30" spans="1:13" x14ac:dyDescent="0.25">
      <c r="A30" s="4">
        <v>25</v>
      </c>
      <c r="B30" s="5">
        <f t="shared" si="12"/>
        <v>237166.93962240359</v>
      </c>
      <c r="C30" s="5">
        <f t="shared" si="6"/>
        <v>26351.882180267068</v>
      </c>
      <c r="D30" s="5">
        <f t="shared" si="13"/>
        <v>381827.58327426168</v>
      </c>
      <c r="E30" s="5">
        <f t="shared" si="7"/>
        <v>42425.287030473526</v>
      </c>
      <c r="F30" s="5">
        <f t="shared" si="14"/>
        <v>609276.6777100024</v>
      </c>
      <c r="G30" s="5">
        <f t="shared" si="8"/>
        <v>67697.408634444713</v>
      </c>
      <c r="H30" s="5">
        <v>1946668.6822449397</v>
      </c>
      <c r="I30" s="5">
        <f t="shared" si="9"/>
        <v>204912.49286788842</v>
      </c>
      <c r="J30" s="5">
        <f t="shared" si="15"/>
        <v>1208634.9170917233</v>
      </c>
      <c r="K30" s="5">
        <f t="shared" si="10"/>
        <v>134292.76856574704</v>
      </c>
      <c r="L30" s="5">
        <f t="shared" si="16"/>
        <v>1512415.8978123039</v>
      </c>
      <c r="M30" s="5">
        <f t="shared" si="11"/>
        <v>168046.21086803376</v>
      </c>
    </row>
    <row r="31" spans="1:13" x14ac:dyDescent="0.25">
      <c r="A31" s="2">
        <v>26</v>
      </c>
      <c r="B31" s="3">
        <f t="shared" si="12"/>
        <v>221988.25548656977</v>
      </c>
      <c r="C31" s="3">
        <f t="shared" si="6"/>
        <v>24665.361720729976</v>
      </c>
      <c r="D31" s="3">
        <f t="shared" si="13"/>
        <v>364263.51444364566</v>
      </c>
      <c r="E31" s="3">
        <f t="shared" si="7"/>
        <v>40473.723827071743</v>
      </c>
      <c r="F31" s="3">
        <f t="shared" si="14"/>
        <v>592216.9307341224</v>
      </c>
      <c r="G31" s="3">
        <f t="shared" si="8"/>
        <v>65801.881192680259</v>
      </c>
      <c r="H31" s="3">
        <v>2034268.7729459621</v>
      </c>
      <c r="I31" s="3">
        <f t="shared" si="9"/>
        <v>214133.55504694339</v>
      </c>
      <c r="J31" s="3">
        <f t="shared" si="15"/>
        <v>1207426.2821746317</v>
      </c>
      <c r="K31" s="3">
        <f t="shared" si="10"/>
        <v>134158.47579718131</v>
      </c>
      <c r="L31" s="3">
        <f t="shared" si="16"/>
        <v>1524515.2249948024</v>
      </c>
      <c r="M31" s="3">
        <f t="shared" si="11"/>
        <v>169390.58055497808</v>
      </c>
    </row>
    <row r="32" spans="1:13" x14ac:dyDescent="0.25">
      <c r="A32" s="4">
        <v>27</v>
      </c>
      <c r="B32" s="5">
        <f t="shared" si="12"/>
        <v>207781.0071354293</v>
      </c>
      <c r="C32" s="5">
        <f t="shared" si="6"/>
        <v>23086.778570603259</v>
      </c>
      <c r="D32" s="5">
        <f t="shared" si="13"/>
        <v>347507.392779238</v>
      </c>
      <c r="E32" s="5">
        <f t="shared" si="7"/>
        <v>38611.932531026447</v>
      </c>
      <c r="F32" s="5">
        <f t="shared" si="14"/>
        <v>575634.85667356709</v>
      </c>
      <c r="G32" s="5">
        <f t="shared" si="8"/>
        <v>63959.428519285226</v>
      </c>
      <c r="H32" s="5">
        <v>2125810.8677285304</v>
      </c>
      <c r="I32" s="5">
        <f t="shared" si="9"/>
        <v>223769.56502405586</v>
      </c>
      <c r="J32" s="5">
        <f t="shared" si="15"/>
        <v>1206218.8558924573</v>
      </c>
      <c r="K32" s="5">
        <f t="shared" si="10"/>
        <v>134024.31732138415</v>
      </c>
      <c r="L32" s="5">
        <f t="shared" si="16"/>
        <v>1536711.346794761</v>
      </c>
      <c r="M32" s="5">
        <f t="shared" si="11"/>
        <v>170745.70519941789</v>
      </c>
    </row>
    <row r="33" spans="1:13" x14ac:dyDescent="0.25">
      <c r="A33" s="2">
        <v>28</v>
      </c>
      <c r="B33" s="3">
        <f t="shared" si="12"/>
        <v>194483.02267876183</v>
      </c>
      <c r="C33" s="3">
        <f t="shared" si="6"/>
        <v>21609.224742084651</v>
      </c>
      <c r="D33" s="3">
        <f t="shared" si="13"/>
        <v>331522.05271139304</v>
      </c>
      <c r="E33" s="3">
        <f t="shared" si="7"/>
        <v>36835.783634599233</v>
      </c>
      <c r="F33" s="3">
        <f t="shared" si="14"/>
        <v>559517.08068670728</v>
      </c>
      <c r="G33" s="3">
        <f t="shared" si="8"/>
        <v>62168.564520745247</v>
      </c>
      <c r="H33" s="3">
        <v>2221472.3567763143</v>
      </c>
      <c r="I33" s="3">
        <f t="shared" si="9"/>
        <v>233839.19545013836</v>
      </c>
      <c r="J33" s="3">
        <f t="shared" si="15"/>
        <v>1205012.637036565</v>
      </c>
      <c r="K33" s="3">
        <f t="shared" si="10"/>
        <v>133890.29300406278</v>
      </c>
      <c r="L33" s="3">
        <f t="shared" si="16"/>
        <v>1549005.0375691191</v>
      </c>
      <c r="M33" s="3">
        <f t="shared" si="11"/>
        <v>172111.67084101326</v>
      </c>
    </row>
    <row r="34" spans="1:13" x14ac:dyDescent="0.25">
      <c r="A34" s="4">
        <v>29</v>
      </c>
      <c r="B34" s="5">
        <f t="shared" si="12"/>
        <v>182036.10922732108</v>
      </c>
      <c r="C34" s="5">
        <f t="shared" si="6"/>
        <v>20226.234358591231</v>
      </c>
      <c r="D34" s="5">
        <f t="shared" si="13"/>
        <v>316272.03828666895</v>
      </c>
      <c r="E34" s="5">
        <f t="shared" si="7"/>
        <v>35141.337587407666</v>
      </c>
      <c r="F34" s="5">
        <f t="shared" si="14"/>
        <v>543850.60242747958</v>
      </c>
      <c r="G34" s="5">
        <f t="shared" si="8"/>
        <v>60427.844714164399</v>
      </c>
      <c r="H34" s="5">
        <v>2321438.6128312484</v>
      </c>
      <c r="I34" s="5">
        <f t="shared" si="9"/>
        <v>244361.95924539462</v>
      </c>
      <c r="J34" s="5">
        <f t="shared" si="15"/>
        <v>1203807.6243995286</v>
      </c>
      <c r="K34" s="5">
        <f t="shared" si="10"/>
        <v>133756.40271105873</v>
      </c>
      <c r="L34" s="5">
        <f t="shared" si="16"/>
        <v>1561397.0778696723</v>
      </c>
      <c r="M34" s="5">
        <f t="shared" si="11"/>
        <v>173488.56420774138</v>
      </c>
    </row>
    <row r="35" spans="1:13" x14ac:dyDescent="0.25">
      <c r="A35" s="2">
        <v>30</v>
      </c>
      <c r="B35" s="3">
        <f t="shared" si="12"/>
        <v>170385.79823677253</v>
      </c>
      <c r="C35" s="3">
        <f t="shared" si="6"/>
        <v>18931.755359641393</v>
      </c>
      <c r="D35" s="3">
        <f t="shared" si="13"/>
        <v>301723.52452548221</v>
      </c>
      <c r="E35" s="3">
        <f t="shared" si="7"/>
        <v>33524.836058386914</v>
      </c>
      <c r="F35" s="3">
        <f t="shared" si="14"/>
        <v>528622.78555951023</v>
      </c>
      <c r="G35" s="3">
        <f t="shared" si="8"/>
        <v>58735.865062167803</v>
      </c>
      <c r="H35" s="3">
        <v>2425903.3504086547</v>
      </c>
      <c r="I35" s="3">
        <f t="shared" si="9"/>
        <v>255358.24741143736</v>
      </c>
      <c r="J35" s="3">
        <f t="shared" si="15"/>
        <v>1202603.8167751292</v>
      </c>
      <c r="K35" s="3">
        <f t="shared" si="10"/>
        <v>133622.64630834767</v>
      </c>
      <c r="L35" s="3">
        <f t="shared" si="16"/>
        <v>1573888.2544926298</v>
      </c>
      <c r="M35" s="3">
        <f t="shared" si="11"/>
        <v>174876.47272140335</v>
      </c>
    </row>
    <row r="36" spans="1:13" x14ac:dyDescent="0.25">
      <c r="A36" s="4">
        <v>31</v>
      </c>
      <c r="B36" s="5">
        <f t="shared" si="12"/>
        <v>159481.10714961911</v>
      </c>
      <c r="C36" s="5">
        <f t="shared" si="6"/>
        <v>17720.123016624344</v>
      </c>
      <c r="D36" s="5">
        <f t="shared" si="13"/>
        <v>287844.24239731004</v>
      </c>
      <c r="E36" s="5">
        <f t="shared" si="7"/>
        <v>31982.693599701117</v>
      </c>
      <c r="F36" s="5">
        <f t="shared" si="14"/>
        <v>513821.34756384394</v>
      </c>
      <c r="G36" s="5">
        <f t="shared" si="8"/>
        <v>57091.260840427109</v>
      </c>
      <c r="H36" s="5">
        <v>2535069.0011770441</v>
      </c>
      <c r="I36" s="5">
        <f t="shared" si="9"/>
        <v>266849.36854495201</v>
      </c>
      <c r="J36" s="5">
        <f t="shared" si="15"/>
        <v>1201401.2129583543</v>
      </c>
      <c r="K36" s="5">
        <f t="shared" si="10"/>
        <v>133489.02366203937</v>
      </c>
      <c r="L36" s="5">
        <f t="shared" si="16"/>
        <v>1586479.3605285711</v>
      </c>
      <c r="M36" s="5">
        <f t="shared" si="11"/>
        <v>176275.48450317455</v>
      </c>
    </row>
    <row r="37" spans="1:13" x14ac:dyDescent="0.25">
      <c r="A37" s="2">
        <v>32</v>
      </c>
      <c r="B37" s="3">
        <f t="shared" si="12"/>
        <v>149274.31629204351</v>
      </c>
      <c r="C37" s="3">
        <f t="shared" si="6"/>
        <v>16586.035143560392</v>
      </c>
      <c r="D37" s="3">
        <f t="shared" si="13"/>
        <v>274603.40724703379</v>
      </c>
      <c r="E37" s="3">
        <f t="shared" si="7"/>
        <v>30511.489694114869</v>
      </c>
      <c r="F37" s="3">
        <f t="shared" si="14"/>
        <v>499434.34983205638</v>
      </c>
      <c r="G37" s="3">
        <f t="shared" si="8"/>
        <v>55492.705536895155</v>
      </c>
      <c r="H37" s="3">
        <v>2649147.1062300112</v>
      </c>
      <c r="I37" s="3">
        <f t="shared" si="9"/>
        <v>278857.59012947488</v>
      </c>
      <c r="J37" s="3">
        <f t="shared" si="15"/>
        <v>1200199.8117453959</v>
      </c>
      <c r="K37" s="3">
        <f t="shared" si="10"/>
        <v>133355.53463837734</v>
      </c>
      <c r="L37" s="3">
        <f t="shared" si="16"/>
        <v>1599171.1954127997</v>
      </c>
      <c r="M37" s="3">
        <f t="shared" si="11"/>
        <v>177685.68837919997</v>
      </c>
    </row>
    <row r="38" spans="1:13" x14ac:dyDescent="0.25">
      <c r="A38" s="4">
        <v>33</v>
      </c>
      <c r="B38" s="5">
        <f t="shared" si="12"/>
        <v>139720.76004935274</v>
      </c>
      <c r="C38" s="5">
        <f t="shared" si="6"/>
        <v>15524.528894372526</v>
      </c>
      <c r="D38" s="5">
        <f t="shared" si="13"/>
        <v>261971.65051367023</v>
      </c>
      <c r="E38" s="5">
        <f t="shared" si="7"/>
        <v>29107.961168185582</v>
      </c>
      <c r="F38" s="5">
        <f t="shared" si="14"/>
        <v>485450.18803675886</v>
      </c>
      <c r="G38" s="5">
        <f t="shared" si="8"/>
        <v>53938.909781862101</v>
      </c>
      <c r="H38" s="5">
        <v>2768358.7260103617</v>
      </c>
      <c r="I38" s="5">
        <f t="shared" si="9"/>
        <v>291406.1816853013</v>
      </c>
      <c r="J38" s="5">
        <f t="shared" si="15"/>
        <v>1198999.6119336507</v>
      </c>
      <c r="K38" s="5">
        <f t="shared" si="10"/>
        <v>133222.17910373895</v>
      </c>
      <c r="L38" s="5">
        <f t="shared" si="16"/>
        <v>1611964.5649761022</v>
      </c>
      <c r="M38" s="5">
        <f t="shared" si="11"/>
        <v>179107.17388623359</v>
      </c>
    </row>
    <row r="39" spans="1:13" x14ac:dyDescent="0.25">
      <c r="A39" s="2">
        <v>34</v>
      </c>
      <c r="B39" s="3">
        <f t="shared" si="12"/>
        <v>130778.63140619418</v>
      </c>
      <c r="C39" s="3">
        <f t="shared" si="6"/>
        <v>14530.959045132688</v>
      </c>
      <c r="D39" s="3">
        <f t="shared" si="13"/>
        <v>249920.95459004139</v>
      </c>
      <c r="E39" s="3">
        <f t="shared" si="7"/>
        <v>27768.994954449045</v>
      </c>
      <c r="F39" s="3">
        <f t="shared" si="14"/>
        <v>471857.58277172962</v>
      </c>
      <c r="G39" s="3">
        <f t="shared" si="8"/>
        <v>52428.620307969963</v>
      </c>
      <c r="H39" s="3">
        <v>2892934.8686808283</v>
      </c>
      <c r="I39" s="3">
        <f t="shared" si="9"/>
        <v>304519.45986113983</v>
      </c>
      <c r="J39" s="3">
        <f t="shared" si="15"/>
        <v>1197800.6123217172</v>
      </c>
      <c r="K39" s="3">
        <f t="shared" si="10"/>
        <v>133088.95692463525</v>
      </c>
      <c r="L39" s="3">
        <f t="shared" si="16"/>
        <v>1624860.2814959113</v>
      </c>
      <c r="M39" s="3">
        <f t="shared" si="11"/>
        <v>180540.03127732346</v>
      </c>
    </row>
    <row r="40" spans="1:13" x14ac:dyDescent="0.25">
      <c r="A40" s="4">
        <v>35</v>
      </c>
      <c r="B40" s="5">
        <f t="shared" si="12"/>
        <v>122408.79899619776</v>
      </c>
      <c r="C40" s="5">
        <f t="shared" si="6"/>
        <v>13600.977666244196</v>
      </c>
      <c r="D40" s="5">
        <f t="shared" si="13"/>
        <v>238424.59067889952</v>
      </c>
      <c r="E40" s="5">
        <f t="shared" si="7"/>
        <v>26491.621186544391</v>
      </c>
      <c r="F40" s="5">
        <f t="shared" si="14"/>
        <v>458645.57045412122</v>
      </c>
      <c r="G40" s="5">
        <f t="shared" si="8"/>
        <v>50960.618939346808</v>
      </c>
      <c r="H40" s="5">
        <v>3023116.9377714656</v>
      </c>
      <c r="I40" s="5">
        <f t="shared" si="9"/>
        <v>318222.83555489115</v>
      </c>
      <c r="J40" s="5">
        <f t="shared" si="15"/>
        <v>1196602.8117093956</v>
      </c>
      <c r="K40" s="5">
        <f t="shared" si="10"/>
        <v>132955.86796771063</v>
      </c>
      <c r="L40" s="5">
        <f t="shared" si="16"/>
        <v>1637859.1637478787</v>
      </c>
      <c r="M40" s="5">
        <f t="shared" si="11"/>
        <v>181984.35152754211</v>
      </c>
    </row>
    <row r="41" spans="1:13" x14ac:dyDescent="0.25">
      <c r="A41" s="2">
        <v>36</v>
      </c>
      <c r="B41" s="3">
        <f t="shared" si="12"/>
        <v>114574.63586044111</v>
      </c>
      <c r="C41" s="3">
        <f t="shared" si="6"/>
        <v>12730.515095604569</v>
      </c>
      <c r="D41" s="3">
        <f t="shared" si="13"/>
        <v>227457.05950767014</v>
      </c>
      <c r="E41" s="3">
        <f t="shared" si="7"/>
        <v>25273.006611963352</v>
      </c>
      <c r="F41" s="3">
        <f t="shared" si="14"/>
        <v>445803.49448140583</v>
      </c>
      <c r="G41" s="3">
        <f t="shared" si="8"/>
        <v>49533.721609045097</v>
      </c>
      <c r="H41" s="3">
        <v>3159157.1999711818</v>
      </c>
      <c r="I41" s="3">
        <f t="shared" si="9"/>
        <v>332542.86315486126</v>
      </c>
      <c r="J41" s="3">
        <f t="shared" si="15"/>
        <v>1195406.2088976863</v>
      </c>
      <c r="K41" s="3">
        <f t="shared" si="10"/>
        <v>132822.91209974294</v>
      </c>
      <c r="L41" s="3">
        <f t="shared" si="16"/>
        <v>1650962.0370578622</v>
      </c>
      <c r="M41" s="3">
        <f t="shared" si="11"/>
        <v>183440.22633976245</v>
      </c>
    </row>
    <row r="42" spans="1:13" x14ac:dyDescent="0.25">
      <c r="A42" s="4">
        <v>37</v>
      </c>
      <c r="B42" s="5">
        <f t="shared" si="12"/>
        <v>107241.85916537288</v>
      </c>
      <c r="C42" s="5">
        <f t="shared" si="6"/>
        <v>11915.762129485876</v>
      </c>
      <c r="D42" s="5">
        <f t="shared" si="13"/>
        <v>216994.03477031735</v>
      </c>
      <c r="E42" s="5">
        <f t="shared" si="7"/>
        <v>24110.44830781304</v>
      </c>
      <c r="F42" s="5">
        <f t="shared" si="14"/>
        <v>433320.99663592648</v>
      </c>
      <c r="G42" s="5">
        <f t="shared" si="8"/>
        <v>48146.777403991837</v>
      </c>
      <c r="H42" s="5">
        <v>3301319.2739698854</v>
      </c>
      <c r="I42" s="5">
        <f t="shared" si="9"/>
        <v>347507.29199683008</v>
      </c>
      <c r="J42" s="5">
        <f t="shared" si="15"/>
        <v>1194210.8026887886</v>
      </c>
      <c r="K42" s="5">
        <f t="shared" si="10"/>
        <v>132690.0891876432</v>
      </c>
      <c r="L42" s="5">
        <f t="shared" si="16"/>
        <v>1664169.7333543252</v>
      </c>
      <c r="M42" s="5">
        <f t="shared" si="11"/>
        <v>184907.74815048059</v>
      </c>
    </row>
    <row r="43" spans="1:13" x14ac:dyDescent="0.25">
      <c r="A43" s="2">
        <v>38</v>
      </c>
      <c r="B43" s="3">
        <f t="shared" si="12"/>
        <v>100378.38017878901</v>
      </c>
      <c r="C43" s="3">
        <f t="shared" si="6"/>
        <v>11153.153353198781</v>
      </c>
      <c r="D43" s="3">
        <f t="shared" si="13"/>
        <v>207012.30917088274</v>
      </c>
      <c r="E43" s="3">
        <f t="shared" si="7"/>
        <v>23001.36768565364</v>
      </c>
      <c r="F43" s="3">
        <f t="shared" si="14"/>
        <v>421188.00873012055</v>
      </c>
      <c r="G43" s="3">
        <f t="shared" si="8"/>
        <v>46798.667636680068</v>
      </c>
      <c r="H43" s="3">
        <v>3449878.6412985306</v>
      </c>
      <c r="I43" s="3">
        <f t="shared" si="9"/>
        <v>363145.12013668742</v>
      </c>
      <c r="J43" s="3">
        <f t="shared" si="15"/>
        <v>1193016.5918860999</v>
      </c>
      <c r="K43" s="3">
        <f t="shared" si="10"/>
        <v>132557.39909845556</v>
      </c>
      <c r="L43" s="3">
        <f t="shared" si="16"/>
        <v>1677483.09122116</v>
      </c>
      <c r="M43" s="3">
        <f t="shared" si="11"/>
        <v>186387.01013568445</v>
      </c>
    </row>
    <row r="44" spans="1:13" x14ac:dyDescent="0.25">
      <c r="A44" s="4">
        <v>39</v>
      </c>
      <c r="B44" s="5">
        <f t="shared" si="12"/>
        <v>93954.163847346514</v>
      </c>
      <c r="C44" s="5">
        <f t="shared" si="6"/>
        <v>10439.351538594057</v>
      </c>
      <c r="D44" s="5">
        <f t="shared" si="13"/>
        <v>197489.74294902215</v>
      </c>
      <c r="E44" s="5">
        <f t="shared" si="7"/>
        <v>21943.304772113574</v>
      </c>
      <c r="F44" s="5">
        <f t="shared" si="14"/>
        <v>409394.74448567722</v>
      </c>
      <c r="G44" s="5">
        <f t="shared" si="8"/>
        <v>45488.304942853021</v>
      </c>
      <c r="H44" s="5">
        <v>3605123.1801569648</v>
      </c>
      <c r="I44" s="5">
        <f t="shared" si="9"/>
        <v>379486.65054283844</v>
      </c>
      <c r="J44" s="5">
        <f t="shared" si="15"/>
        <v>1191823.5752942138</v>
      </c>
      <c r="K44" s="5">
        <f t="shared" si="10"/>
        <v>132424.84169935712</v>
      </c>
      <c r="L44" s="5">
        <f t="shared" si="16"/>
        <v>1690902.9559509296</v>
      </c>
      <c r="M44" s="5">
        <f t="shared" si="11"/>
        <v>187878.10621676996</v>
      </c>
    </row>
    <row r="45" spans="1:13" x14ac:dyDescent="0.25">
      <c r="A45" s="2">
        <v>40</v>
      </c>
      <c r="B45" s="3">
        <f t="shared" si="12"/>
        <v>87941.09736111635</v>
      </c>
      <c r="C45" s="3">
        <f t="shared" si="6"/>
        <v>9771.2330401240379</v>
      </c>
      <c r="D45" s="3">
        <f t="shared" si="13"/>
        <v>188405.21477336716</v>
      </c>
      <c r="E45" s="3">
        <f t="shared" si="7"/>
        <v>20933.912752596352</v>
      </c>
      <c r="F45" s="3">
        <f t="shared" si="14"/>
        <v>397931.69164007832</v>
      </c>
      <c r="G45" s="3">
        <f t="shared" si="8"/>
        <v>44214.63240445315</v>
      </c>
      <c r="H45" s="3">
        <v>3767353.7232640283</v>
      </c>
      <c r="I45" s="3">
        <f t="shared" si="9"/>
        <v>396563.54981726618</v>
      </c>
      <c r="J45" s="3">
        <f t="shared" si="15"/>
        <v>1190631.7517189197</v>
      </c>
      <c r="K45" s="3">
        <f t="shared" si="10"/>
        <v>132292.41685765775</v>
      </c>
      <c r="L45" s="3">
        <f t="shared" si="16"/>
        <v>1704430.179598537</v>
      </c>
      <c r="M45" s="3">
        <f t="shared" si="11"/>
        <v>189381.13106650414</v>
      </c>
    </row>
  </sheetData>
  <mergeCells count="3">
    <mergeCell ref="A1:M1"/>
    <mergeCell ref="A2:M2"/>
    <mergeCell ref="A3:I3"/>
  </mergeCells>
  <pageMargins left="0.7" right="0.7" top="0.75" bottom="0.75" header="0.3" footer="0.3"/>
  <pageSetup orientation="landscape" horizontalDpi="300" verticalDpi="300" r:id="rId1"/>
  <rowBreaks count="1" manualBreakCount="1">
    <brk id="27" max="16383"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45"/>
  <sheetViews>
    <sheetView workbookViewId="0">
      <pane ySplit="4" topLeftCell="A5" activePane="bottomLeft" state="frozen"/>
      <selection pane="bottomLeft" sqref="A1:M1"/>
    </sheetView>
  </sheetViews>
  <sheetFormatPr defaultColWidth="8.88671875" defaultRowHeight="13.2" x14ac:dyDescent="0.25"/>
  <cols>
    <col min="1" max="1" width="11.44140625" bestFit="1" customWidth="1"/>
    <col min="2" max="2" width="8.5546875" bestFit="1" customWidth="1"/>
    <col min="3" max="3" width="7.88671875" bestFit="1" customWidth="1"/>
    <col min="4" max="4" width="10.109375" bestFit="1" customWidth="1"/>
    <col min="5" max="5" width="7.88671875" bestFit="1" customWidth="1"/>
    <col min="6" max="6" width="10.109375" bestFit="1" customWidth="1"/>
    <col min="7" max="7" width="8.5546875" bestFit="1" customWidth="1"/>
    <col min="8" max="8" width="10.109375" bestFit="1" customWidth="1"/>
    <col min="9" max="9" width="8.5546875" bestFit="1" customWidth="1"/>
    <col min="10" max="10" width="10.109375" bestFit="1" customWidth="1"/>
    <col min="11" max="11" width="8.5546875" bestFit="1" customWidth="1"/>
    <col min="12" max="12" width="11.109375" bestFit="1" customWidth="1"/>
    <col min="13" max="13" width="10.109375" bestFit="1" customWidth="1"/>
    <col min="14" max="14" width="11.33203125" bestFit="1" customWidth="1"/>
    <col min="15" max="15" width="10.33203125" bestFit="1" customWidth="1"/>
  </cols>
  <sheetData>
    <row r="1" spans="1:13" ht="15.6" x14ac:dyDescent="0.3">
      <c r="A1" s="18" t="s">
        <v>7</v>
      </c>
      <c r="B1" s="18"/>
      <c r="C1" s="18"/>
      <c r="D1" s="18"/>
      <c r="E1" s="18"/>
      <c r="F1" s="18"/>
      <c r="G1" s="18"/>
      <c r="H1" s="18"/>
      <c r="I1" s="18"/>
      <c r="J1" s="18"/>
      <c r="K1" s="18"/>
      <c r="L1" s="18"/>
      <c r="M1" s="18"/>
    </row>
    <row r="2" spans="1:13" ht="15" x14ac:dyDescent="0.25">
      <c r="A2" s="20" t="s">
        <v>8</v>
      </c>
      <c r="B2" s="20"/>
      <c r="C2" s="20"/>
      <c r="D2" s="20"/>
      <c r="E2" s="20"/>
      <c r="F2" s="20"/>
      <c r="G2" s="20"/>
      <c r="H2" s="20"/>
      <c r="I2" s="20"/>
      <c r="J2" s="20"/>
      <c r="K2" s="20"/>
      <c r="L2" s="20"/>
      <c r="M2" s="20"/>
    </row>
    <row r="3" spans="1:13" x14ac:dyDescent="0.25">
      <c r="A3" s="17" t="s">
        <v>2</v>
      </c>
      <c r="B3" s="17"/>
      <c r="C3" s="17"/>
      <c r="D3" s="17"/>
      <c r="E3" s="17"/>
      <c r="F3" s="17"/>
      <c r="G3" s="17"/>
      <c r="H3" s="17"/>
      <c r="I3" s="17"/>
    </row>
    <row r="4" spans="1:13" x14ac:dyDescent="0.25">
      <c r="A4" s="13" t="s">
        <v>3</v>
      </c>
      <c r="B4" s="14">
        <v>0.04</v>
      </c>
      <c r="C4" s="14" t="s">
        <v>4</v>
      </c>
      <c r="D4" s="14">
        <v>0.06</v>
      </c>
      <c r="E4" s="14" t="s">
        <v>4</v>
      </c>
      <c r="F4" s="14">
        <v>0.08</v>
      </c>
      <c r="G4" s="14" t="s">
        <v>4</v>
      </c>
      <c r="H4" s="14">
        <v>0.1</v>
      </c>
      <c r="I4" s="14" t="s">
        <v>4</v>
      </c>
      <c r="J4" s="14">
        <v>0.11</v>
      </c>
      <c r="K4" s="14" t="s">
        <v>4</v>
      </c>
      <c r="L4" s="14">
        <v>0.15</v>
      </c>
      <c r="M4" s="14" t="s">
        <v>4</v>
      </c>
    </row>
    <row r="5" spans="1:13" x14ac:dyDescent="0.25">
      <c r="A5" s="2">
        <v>0</v>
      </c>
      <c r="B5" s="3">
        <v>450000</v>
      </c>
      <c r="C5" s="3" t="s">
        <v>5</v>
      </c>
      <c r="D5" s="3">
        <v>450000</v>
      </c>
      <c r="E5" s="3" t="s">
        <v>5</v>
      </c>
      <c r="F5" s="3">
        <v>450000</v>
      </c>
      <c r="G5" s="3" t="s">
        <v>5</v>
      </c>
      <c r="H5" s="3">
        <v>450000</v>
      </c>
      <c r="I5" s="3" t="s">
        <v>5</v>
      </c>
      <c r="J5" s="3">
        <v>450000</v>
      </c>
      <c r="K5" s="3" t="s">
        <v>5</v>
      </c>
      <c r="L5" s="3">
        <v>450000</v>
      </c>
      <c r="M5" s="3" t="s">
        <v>5</v>
      </c>
    </row>
    <row r="6" spans="1:13" x14ac:dyDescent="0.25">
      <c r="A6" s="4">
        <v>1</v>
      </c>
      <c r="B6" s="5">
        <f>B5*(1+B$4)</f>
        <v>468000</v>
      </c>
      <c r="C6" s="5" t="s">
        <v>5</v>
      </c>
      <c r="D6" s="5">
        <f>D5*(1+D$4)</f>
        <v>477000</v>
      </c>
      <c r="E6" s="5" t="s">
        <v>5</v>
      </c>
      <c r="F6" s="5">
        <f>F5*(1+F$4)</f>
        <v>486000.00000000006</v>
      </c>
      <c r="G6" s="5" t="s">
        <v>5</v>
      </c>
      <c r="H6" s="5">
        <f>H5*(1+H$4)</f>
        <v>495000.00000000006</v>
      </c>
      <c r="I6" s="5" t="s">
        <v>5</v>
      </c>
      <c r="J6" s="5">
        <f>J5*(1+J$4)</f>
        <v>499500.00000000006</v>
      </c>
      <c r="K6" s="5" t="s">
        <v>5</v>
      </c>
      <c r="L6" s="5">
        <f>L5*(1+L$4)</f>
        <v>517499.99999999994</v>
      </c>
      <c r="M6" s="5" t="s">
        <v>5</v>
      </c>
    </row>
    <row r="7" spans="1:13" x14ac:dyDescent="0.25">
      <c r="A7" s="2">
        <v>2</v>
      </c>
      <c r="B7" s="3">
        <f>B6*(1+B$4)</f>
        <v>486720</v>
      </c>
      <c r="C7" s="3" t="s">
        <v>5</v>
      </c>
      <c r="D7" s="3">
        <f t="shared" ref="D7:D17" si="0">D6*(1+D$4)</f>
        <v>505620</v>
      </c>
      <c r="E7" s="3" t="s">
        <v>5</v>
      </c>
      <c r="F7" s="3">
        <f t="shared" ref="F7:F17" si="1">F6*(1+F$4)</f>
        <v>524880.00000000012</v>
      </c>
      <c r="G7" s="3" t="s">
        <v>5</v>
      </c>
      <c r="H7" s="3">
        <f t="shared" ref="H7:H17" si="2">H6*(1+H$4)</f>
        <v>544500.00000000012</v>
      </c>
      <c r="I7" s="3" t="s">
        <v>5</v>
      </c>
      <c r="J7" s="3">
        <f t="shared" ref="J7:J17" si="3">J6*(1+J$4)</f>
        <v>554445.00000000012</v>
      </c>
      <c r="K7" s="3" t="s">
        <v>5</v>
      </c>
      <c r="L7" s="3">
        <f t="shared" ref="L7:L17" si="4">L6*(1+L$4)</f>
        <v>595124.99999999988</v>
      </c>
      <c r="M7" s="3" t="s">
        <v>5</v>
      </c>
    </row>
    <row r="8" spans="1:13" x14ac:dyDescent="0.25">
      <c r="A8" s="4">
        <v>3</v>
      </c>
      <c r="B8" s="5">
        <f t="shared" ref="B8:B17" si="5">B7*(1+B$4)</f>
        <v>506188.79999999999</v>
      </c>
      <c r="C8" s="5" t="s">
        <v>5</v>
      </c>
      <c r="D8" s="5">
        <f t="shared" si="0"/>
        <v>535957.20000000007</v>
      </c>
      <c r="E8" s="5" t="s">
        <v>5</v>
      </c>
      <c r="F8" s="5">
        <f t="shared" si="1"/>
        <v>566870.40000000014</v>
      </c>
      <c r="G8" s="5" t="s">
        <v>5</v>
      </c>
      <c r="H8" s="5">
        <f t="shared" si="2"/>
        <v>598950.00000000023</v>
      </c>
      <c r="I8" s="5" t="s">
        <v>5</v>
      </c>
      <c r="J8" s="5">
        <f t="shared" si="3"/>
        <v>615433.95000000019</v>
      </c>
      <c r="K8" s="5" t="s">
        <v>5</v>
      </c>
      <c r="L8" s="5">
        <f t="shared" si="4"/>
        <v>684393.74999999977</v>
      </c>
      <c r="M8" s="5" t="s">
        <v>5</v>
      </c>
    </row>
    <row r="9" spans="1:13" x14ac:dyDescent="0.25">
      <c r="A9" s="2">
        <v>4</v>
      </c>
      <c r="B9" s="3">
        <f t="shared" si="5"/>
        <v>526436.35199999996</v>
      </c>
      <c r="C9" s="3" t="s">
        <v>5</v>
      </c>
      <c r="D9" s="3">
        <f t="shared" si="0"/>
        <v>568114.6320000001</v>
      </c>
      <c r="E9" s="3" t="s">
        <v>5</v>
      </c>
      <c r="F9" s="3">
        <f t="shared" si="1"/>
        <v>612220.03200000024</v>
      </c>
      <c r="G9" s="3" t="s">
        <v>5</v>
      </c>
      <c r="H9" s="3">
        <f t="shared" si="2"/>
        <v>658845.00000000035</v>
      </c>
      <c r="I9" s="3" t="s">
        <v>5</v>
      </c>
      <c r="J9" s="3">
        <f t="shared" si="3"/>
        <v>683131.68450000032</v>
      </c>
      <c r="K9" s="3" t="s">
        <v>5</v>
      </c>
      <c r="L9" s="3">
        <f t="shared" si="4"/>
        <v>787052.81249999965</v>
      </c>
      <c r="M9" s="3" t="s">
        <v>5</v>
      </c>
    </row>
    <row r="10" spans="1:13" x14ac:dyDescent="0.25">
      <c r="A10" s="4">
        <v>5</v>
      </c>
      <c r="B10" s="5">
        <f t="shared" si="5"/>
        <v>547493.80608000001</v>
      </c>
      <c r="C10" s="5" t="s">
        <v>5</v>
      </c>
      <c r="D10" s="5">
        <f t="shared" si="0"/>
        <v>602201.5099200001</v>
      </c>
      <c r="E10" s="5" t="s">
        <v>5</v>
      </c>
      <c r="F10" s="5">
        <f t="shared" si="1"/>
        <v>661197.63456000027</v>
      </c>
      <c r="G10" s="5" t="s">
        <v>5</v>
      </c>
      <c r="H10" s="5">
        <f t="shared" si="2"/>
        <v>724729.50000000047</v>
      </c>
      <c r="I10" s="5" t="s">
        <v>5</v>
      </c>
      <c r="J10" s="5">
        <f t="shared" si="3"/>
        <v>758276.16979500046</v>
      </c>
      <c r="K10" s="5" t="s">
        <v>5</v>
      </c>
      <c r="L10" s="5">
        <f t="shared" si="4"/>
        <v>905110.73437499953</v>
      </c>
      <c r="M10" s="5" t="s">
        <v>5</v>
      </c>
    </row>
    <row r="11" spans="1:13" x14ac:dyDescent="0.25">
      <c r="A11" s="2">
        <v>6</v>
      </c>
      <c r="B11" s="3">
        <f>B10*(1+B$4)</f>
        <v>569393.55832319998</v>
      </c>
      <c r="C11" s="3" t="s">
        <v>5</v>
      </c>
      <c r="D11" s="3">
        <f t="shared" si="0"/>
        <v>638333.60051520017</v>
      </c>
      <c r="E11" s="3" t="s">
        <v>5</v>
      </c>
      <c r="F11" s="3">
        <f t="shared" si="1"/>
        <v>714093.44532480033</v>
      </c>
      <c r="G11" s="3" t="s">
        <v>5</v>
      </c>
      <c r="H11" s="3">
        <f t="shared" si="2"/>
        <v>797202.45000000054</v>
      </c>
      <c r="I11" s="3" t="s">
        <v>5</v>
      </c>
      <c r="J11" s="3">
        <f t="shared" si="3"/>
        <v>841686.54847245058</v>
      </c>
      <c r="K11" s="3" t="s">
        <v>5</v>
      </c>
      <c r="L11" s="3">
        <f t="shared" si="4"/>
        <v>1040877.3445312494</v>
      </c>
      <c r="M11" s="3" t="s">
        <v>5</v>
      </c>
    </row>
    <row r="12" spans="1:13" x14ac:dyDescent="0.25">
      <c r="A12" s="4">
        <v>7</v>
      </c>
      <c r="B12" s="5">
        <f t="shared" si="5"/>
        <v>592169.30065612798</v>
      </c>
      <c r="C12" s="5" t="s">
        <v>5</v>
      </c>
      <c r="D12" s="5">
        <f t="shared" si="0"/>
        <v>676633.61654611223</v>
      </c>
      <c r="E12" s="5" t="s">
        <v>5</v>
      </c>
      <c r="F12" s="5">
        <f t="shared" si="1"/>
        <v>771220.92095078435</v>
      </c>
      <c r="G12" s="5" t="s">
        <v>5</v>
      </c>
      <c r="H12" s="5">
        <f t="shared" si="2"/>
        <v>876922.69500000065</v>
      </c>
      <c r="I12" s="5" t="s">
        <v>5</v>
      </c>
      <c r="J12" s="5">
        <f t="shared" si="3"/>
        <v>934272.06880442018</v>
      </c>
      <c r="K12" s="5" t="s">
        <v>5</v>
      </c>
      <c r="L12" s="5">
        <f t="shared" si="4"/>
        <v>1197008.9462109366</v>
      </c>
      <c r="M12" s="5" t="s">
        <v>5</v>
      </c>
    </row>
    <row r="13" spans="1:13" x14ac:dyDescent="0.25">
      <c r="A13" s="2">
        <v>8</v>
      </c>
      <c r="B13" s="3">
        <f t="shared" si="5"/>
        <v>615856.07268237311</v>
      </c>
      <c r="C13" s="3" t="s">
        <v>5</v>
      </c>
      <c r="D13" s="3">
        <f t="shared" si="0"/>
        <v>717231.63353887899</v>
      </c>
      <c r="E13" s="3" t="s">
        <v>5</v>
      </c>
      <c r="F13" s="3">
        <f t="shared" si="1"/>
        <v>832918.59462684719</v>
      </c>
      <c r="G13" s="3" t="s">
        <v>5</v>
      </c>
      <c r="H13" s="3">
        <f t="shared" si="2"/>
        <v>964614.96450000082</v>
      </c>
      <c r="I13" s="3" t="s">
        <v>5</v>
      </c>
      <c r="J13" s="3">
        <f t="shared" si="3"/>
        <v>1037041.9963729065</v>
      </c>
      <c r="K13" s="3" t="s">
        <v>5</v>
      </c>
      <c r="L13" s="3">
        <f t="shared" si="4"/>
        <v>1376560.288142577</v>
      </c>
      <c r="M13" s="3" t="s">
        <v>5</v>
      </c>
    </row>
    <row r="14" spans="1:13" x14ac:dyDescent="0.25">
      <c r="A14" s="4">
        <v>9</v>
      </c>
      <c r="B14" s="5">
        <f t="shared" si="5"/>
        <v>640490.31558966811</v>
      </c>
      <c r="C14" s="5" t="s">
        <v>5</v>
      </c>
      <c r="D14" s="5">
        <f t="shared" si="0"/>
        <v>760265.53155121172</v>
      </c>
      <c r="E14" s="5" t="s">
        <v>5</v>
      </c>
      <c r="F14" s="5">
        <f t="shared" si="1"/>
        <v>899552.08219699503</v>
      </c>
      <c r="G14" s="5" t="s">
        <v>5</v>
      </c>
      <c r="H14" s="5">
        <f t="shared" si="2"/>
        <v>1061076.4609500009</v>
      </c>
      <c r="I14" s="5" t="s">
        <v>5</v>
      </c>
      <c r="J14" s="5">
        <f t="shared" si="3"/>
        <v>1151116.6159739264</v>
      </c>
      <c r="K14" s="5" t="s">
        <v>5</v>
      </c>
      <c r="L14" s="5">
        <f t="shared" si="4"/>
        <v>1583044.3313639634</v>
      </c>
      <c r="M14" s="5" t="s">
        <v>5</v>
      </c>
    </row>
    <row r="15" spans="1:13" x14ac:dyDescent="0.25">
      <c r="A15" s="2">
        <v>10</v>
      </c>
      <c r="B15" s="3">
        <f t="shared" si="5"/>
        <v>666109.9282132549</v>
      </c>
      <c r="C15" s="3" t="s">
        <v>5</v>
      </c>
      <c r="D15" s="3">
        <f t="shared" si="0"/>
        <v>805881.46344428451</v>
      </c>
      <c r="E15" s="3" t="s">
        <v>5</v>
      </c>
      <c r="F15" s="3">
        <f t="shared" si="1"/>
        <v>971516.24877275468</v>
      </c>
      <c r="G15" s="3" t="s">
        <v>5</v>
      </c>
      <c r="H15" s="3">
        <f t="shared" si="2"/>
        <v>1167184.1070450011</v>
      </c>
      <c r="I15" s="3" t="s">
        <v>5</v>
      </c>
      <c r="J15" s="3">
        <f t="shared" si="3"/>
        <v>1277739.4437310584</v>
      </c>
      <c r="K15" s="3" t="s">
        <v>5</v>
      </c>
      <c r="L15" s="3">
        <f t="shared" si="4"/>
        <v>1820500.9810685578</v>
      </c>
      <c r="M15" s="3" t="s">
        <v>5</v>
      </c>
    </row>
    <row r="16" spans="1:13" x14ac:dyDescent="0.25">
      <c r="A16" s="4">
        <v>11</v>
      </c>
      <c r="B16" s="5">
        <f t="shared" si="5"/>
        <v>692754.32534178509</v>
      </c>
      <c r="C16" s="5" t="s">
        <v>5</v>
      </c>
      <c r="D16" s="5">
        <f t="shared" si="0"/>
        <v>854234.35125094163</v>
      </c>
      <c r="E16" s="5" t="s">
        <v>5</v>
      </c>
      <c r="F16" s="5">
        <f t="shared" si="1"/>
        <v>1049237.5486745751</v>
      </c>
      <c r="G16" s="5" t="s">
        <v>5</v>
      </c>
      <c r="H16" s="5">
        <f t="shared" si="2"/>
        <v>1283902.5177495014</v>
      </c>
      <c r="I16" s="5" t="s">
        <v>5</v>
      </c>
      <c r="J16" s="5">
        <f t="shared" si="3"/>
        <v>1418290.782541475</v>
      </c>
      <c r="K16" s="5" t="s">
        <v>5</v>
      </c>
      <c r="L16" s="5">
        <f t="shared" si="4"/>
        <v>2093576.1282288413</v>
      </c>
      <c r="M16" s="5" t="s">
        <v>5</v>
      </c>
    </row>
    <row r="17" spans="1:15" x14ac:dyDescent="0.25">
      <c r="A17" s="2">
        <v>12</v>
      </c>
      <c r="B17" s="3">
        <f t="shared" si="5"/>
        <v>720464.49835545651</v>
      </c>
      <c r="C17" s="3" t="s">
        <v>5</v>
      </c>
      <c r="D17" s="3">
        <f t="shared" si="0"/>
        <v>905488.41232599819</v>
      </c>
      <c r="E17" s="3" t="s">
        <v>5</v>
      </c>
      <c r="F17" s="3">
        <f t="shared" si="1"/>
        <v>1133176.5525685411</v>
      </c>
      <c r="G17" s="3" t="s">
        <v>5</v>
      </c>
      <c r="H17" s="3">
        <f t="shared" si="2"/>
        <v>1412292.7695244516</v>
      </c>
      <c r="I17" s="3" t="s">
        <v>5</v>
      </c>
      <c r="J17" s="3">
        <f t="shared" si="3"/>
        <v>1574302.7686210375</v>
      </c>
      <c r="K17" s="3" t="s">
        <v>5</v>
      </c>
      <c r="L17" s="3">
        <f t="shared" si="4"/>
        <v>2407612.5474631675</v>
      </c>
      <c r="M17" s="3" t="s">
        <v>5</v>
      </c>
    </row>
    <row r="18" spans="1:15" x14ac:dyDescent="0.25">
      <c r="A18" s="4">
        <v>13</v>
      </c>
      <c r="B18" s="5">
        <f>(B17*(1+B$4))-C18</f>
        <v>711818.9243751911</v>
      </c>
      <c r="C18" s="5">
        <f>B17*(1+B$4)*0.05</f>
        <v>37464.153914483744</v>
      </c>
      <c r="D18" s="5">
        <f t="shared" ref="D18:D45" si="6">(D17*(1+D$4))-E18</f>
        <v>911826.8312122802</v>
      </c>
      <c r="E18" s="5">
        <f t="shared" ref="E18:E45" si="7">D17*(1+D$4)*0.05</f>
        <v>47990.885853277905</v>
      </c>
      <c r="F18" s="5">
        <f>(F17*(1+F$4))-G18</f>
        <v>1162639.1429353233</v>
      </c>
      <c r="G18" s="5">
        <f>F17*(1+F$4)*0.05</f>
        <v>61191.533838701231</v>
      </c>
      <c r="H18" s="5">
        <f>(H17*(1+H$4))-I18</f>
        <v>1475845.9441530521</v>
      </c>
      <c r="I18" s="5">
        <f>H17*(1+H$4)*0.05</f>
        <v>77676.10232384484</v>
      </c>
      <c r="J18" s="5">
        <f>(J17*(1+J$4))-K18</f>
        <v>1660102.2695108843</v>
      </c>
      <c r="K18" s="5">
        <f>J17*(1+J$4)*0.05</f>
        <v>87373.803658467601</v>
      </c>
      <c r="L18" s="5">
        <f>(L17*(1+L$4))-M18</f>
        <v>2630316.7081035101</v>
      </c>
      <c r="M18" s="5">
        <f>L17*(1+L$4)*0.05</f>
        <v>138437.72147913213</v>
      </c>
      <c r="N18" s="7"/>
      <c r="O18" s="8"/>
    </row>
    <row r="19" spans="1:15" x14ac:dyDescent="0.25">
      <c r="A19" s="2">
        <v>14</v>
      </c>
      <c r="B19" s="3">
        <f t="shared" ref="B19:B45" si="8">(B18*(1+B$4))-C19</f>
        <v>703277.09728268883</v>
      </c>
      <c r="C19" s="3">
        <f t="shared" ref="C19:C45" si="9">B18*(1+B$4)*0.05</f>
        <v>37014.584067509939</v>
      </c>
      <c r="D19" s="3">
        <f t="shared" si="6"/>
        <v>918209.61903076619</v>
      </c>
      <c r="E19" s="3">
        <f t="shared" si="7"/>
        <v>48326.822054250857</v>
      </c>
      <c r="F19" s="3">
        <f t="shared" ref="F19:F45" si="10">(F18*(1+F$4))-G19</f>
        <v>1192867.7606516418</v>
      </c>
      <c r="G19" s="3">
        <f t="shared" ref="G19:G45" si="11">F18*(1+F$4)*0.05</f>
        <v>62782.513718507464</v>
      </c>
      <c r="H19" s="3">
        <f t="shared" ref="H19:H45" si="12">(H18*(1+H$4))-I19</f>
        <v>1542259.0116399396</v>
      </c>
      <c r="I19" s="3">
        <f t="shared" ref="I19:I45" si="13">H18*(1+H$4)*0.05</f>
        <v>81171.526928417879</v>
      </c>
      <c r="J19" s="3">
        <f t="shared" ref="J19:J45" si="14">(J18*(1+J$4))-K19</f>
        <v>1750577.8431992277</v>
      </c>
      <c r="K19" s="3">
        <f t="shared" ref="K19:K45" si="15">J18*(1+J$4)*0.05</f>
        <v>92135.675957854095</v>
      </c>
      <c r="L19" s="3">
        <f t="shared" ref="L19:L45" si="16">(L18*(1+L$4))-M19</f>
        <v>2873621.0036030845</v>
      </c>
      <c r="M19" s="3">
        <f t="shared" ref="M19:M45" si="17">L18*(1+L$4)*0.05</f>
        <v>151243.21071595183</v>
      </c>
      <c r="N19" s="8"/>
    </row>
    <row r="20" spans="1:15" x14ac:dyDescent="0.25">
      <c r="A20" s="4">
        <v>15</v>
      </c>
      <c r="B20" s="5">
        <f t="shared" si="8"/>
        <v>694837.77211529657</v>
      </c>
      <c r="C20" s="5">
        <f t="shared" si="9"/>
        <v>36570.409058699821</v>
      </c>
      <c r="D20" s="5">
        <f t="shared" si="6"/>
        <v>924637.08636398159</v>
      </c>
      <c r="E20" s="5">
        <f t="shared" si="7"/>
        <v>48665.109808630616</v>
      </c>
      <c r="F20" s="5">
        <f t="shared" si="10"/>
        <v>1223882.3224285846</v>
      </c>
      <c r="G20" s="5">
        <f t="shared" si="11"/>
        <v>64414.859075188666</v>
      </c>
      <c r="H20" s="5">
        <f t="shared" si="12"/>
        <v>1611660.6671637371</v>
      </c>
      <c r="I20" s="5">
        <f t="shared" si="13"/>
        <v>84824.245640196692</v>
      </c>
      <c r="J20" s="5">
        <f t="shared" si="14"/>
        <v>1845984.3356535858</v>
      </c>
      <c r="K20" s="5">
        <f t="shared" si="15"/>
        <v>97157.070297557162</v>
      </c>
      <c r="L20" s="5">
        <f t="shared" si="16"/>
        <v>3139430.9464363693</v>
      </c>
      <c r="M20" s="5">
        <f t="shared" si="17"/>
        <v>165233.20770717735</v>
      </c>
    </row>
    <row r="21" spans="1:15" x14ac:dyDescent="0.25">
      <c r="A21" s="2">
        <v>16</v>
      </c>
      <c r="B21" s="3">
        <f t="shared" si="8"/>
        <v>686499.71884991298</v>
      </c>
      <c r="C21" s="3">
        <f t="shared" si="9"/>
        <v>36131.564149995422</v>
      </c>
      <c r="D21" s="3">
        <f t="shared" si="6"/>
        <v>931109.54596852954</v>
      </c>
      <c r="E21" s="3">
        <f t="shared" si="7"/>
        <v>49005.765577291029</v>
      </c>
      <c r="F21" s="3">
        <f t="shared" si="10"/>
        <v>1255703.2628117278</v>
      </c>
      <c r="G21" s="3">
        <f t="shared" si="11"/>
        <v>66089.645411143574</v>
      </c>
      <c r="H21" s="3">
        <f t="shared" si="12"/>
        <v>1684185.3971861054</v>
      </c>
      <c r="I21" s="3">
        <f t="shared" si="13"/>
        <v>88641.336694005557</v>
      </c>
      <c r="J21" s="3">
        <f t="shared" si="14"/>
        <v>1946590.4819467065</v>
      </c>
      <c r="K21" s="3">
        <f t="shared" si="15"/>
        <v>102452.13062877403</v>
      </c>
      <c r="L21" s="3">
        <f t="shared" si="16"/>
        <v>3429828.3089817329</v>
      </c>
      <c r="M21" s="3">
        <f t="shared" si="17"/>
        <v>180517.27942009122</v>
      </c>
    </row>
    <row r="22" spans="1:15" ht="13.5" customHeight="1" x14ac:dyDescent="0.25">
      <c r="A22" s="4">
        <v>17</v>
      </c>
      <c r="B22" s="5">
        <f t="shared" si="8"/>
        <v>678261.72222371411</v>
      </c>
      <c r="C22" s="5">
        <f t="shared" si="9"/>
        <v>35697.985380195481</v>
      </c>
      <c r="D22" s="5">
        <f t="shared" si="6"/>
        <v>937627.31279030931</v>
      </c>
      <c r="E22" s="5">
        <f t="shared" si="7"/>
        <v>49348.805936332072</v>
      </c>
      <c r="F22" s="5">
        <f t="shared" si="10"/>
        <v>1288351.5476448329</v>
      </c>
      <c r="G22" s="5">
        <f t="shared" si="11"/>
        <v>67807.97619183331</v>
      </c>
      <c r="H22" s="5">
        <f t="shared" si="12"/>
        <v>1759973.7400594803</v>
      </c>
      <c r="I22" s="5">
        <f t="shared" si="13"/>
        <v>92630.196845235812</v>
      </c>
      <c r="J22" s="5">
        <f t="shared" si="14"/>
        <v>2052679.6632128023</v>
      </c>
      <c r="K22" s="5">
        <f t="shared" si="15"/>
        <v>108035.77174804223</v>
      </c>
      <c r="L22" s="5">
        <f t="shared" si="16"/>
        <v>3747087.4275625432</v>
      </c>
      <c r="M22" s="5">
        <f t="shared" si="17"/>
        <v>197215.12776644964</v>
      </c>
    </row>
    <row r="23" spans="1:15" x14ac:dyDescent="0.25">
      <c r="A23" s="2">
        <v>18</v>
      </c>
      <c r="B23" s="3">
        <f t="shared" si="8"/>
        <v>670122.58155702951</v>
      </c>
      <c r="C23" s="3">
        <f t="shared" si="9"/>
        <v>35269.609555633135</v>
      </c>
      <c r="D23" s="3">
        <f t="shared" si="6"/>
        <v>944190.70397984143</v>
      </c>
      <c r="E23" s="3">
        <f t="shared" si="7"/>
        <v>49694.247577886395</v>
      </c>
      <c r="F23" s="3">
        <f t="shared" si="10"/>
        <v>1321848.6878835987</v>
      </c>
      <c r="G23" s="3">
        <f t="shared" si="11"/>
        <v>69570.983572820987</v>
      </c>
      <c r="H23" s="3">
        <f t="shared" si="12"/>
        <v>1839172.5583621571</v>
      </c>
      <c r="I23" s="3">
        <f t="shared" si="13"/>
        <v>96798.555703271428</v>
      </c>
      <c r="J23" s="3">
        <f t="shared" si="14"/>
        <v>2164550.7048579003</v>
      </c>
      <c r="K23" s="3">
        <f t="shared" si="15"/>
        <v>113923.72130831055</v>
      </c>
      <c r="L23" s="3">
        <f t="shared" si="16"/>
        <v>4093693.0146120787</v>
      </c>
      <c r="M23" s="3">
        <f t="shared" si="17"/>
        <v>215457.52708484625</v>
      </c>
    </row>
    <row r="24" spans="1:15" x14ac:dyDescent="0.25">
      <c r="A24" s="4">
        <v>19</v>
      </c>
      <c r="B24" s="5">
        <f t="shared" si="8"/>
        <v>662081.11057834513</v>
      </c>
      <c r="C24" s="5">
        <f t="shared" si="9"/>
        <v>34846.374240965539</v>
      </c>
      <c r="D24" s="5">
        <f t="shared" si="6"/>
        <v>950800.03890770045</v>
      </c>
      <c r="E24" s="5">
        <f t="shared" si="7"/>
        <v>50042.107310931606</v>
      </c>
      <c r="F24" s="5">
        <f t="shared" si="10"/>
        <v>1356216.7537685724</v>
      </c>
      <c r="G24" s="5">
        <f t="shared" si="11"/>
        <v>71379.829145714335</v>
      </c>
      <c r="H24" s="5">
        <f t="shared" si="12"/>
        <v>1921935.3234884543</v>
      </c>
      <c r="I24" s="5">
        <f t="shared" si="13"/>
        <v>101154.49070991865</v>
      </c>
      <c r="J24" s="5">
        <f t="shared" si="14"/>
        <v>2282518.7182726562</v>
      </c>
      <c r="K24" s="5">
        <f t="shared" si="15"/>
        <v>120132.56411961348</v>
      </c>
      <c r="L24" s="5">
        <f t="shared" si="16"/>
        <v>4472359.618463695</v>
      </c>
      <c r="M24" s="5">
        <f t="shared" si="17"/>
        <v>235387.3483401945</v>
      </c>
    </row>
    <row r="25" spans="1:15" x14ac:dyDescent="0.25">
      <c r="A25" s="2">
        <v>20</v>
      </c>
      <c r="B25" s="3">
        <f t="shared" si="8"/>
        <v>654136.13725140493</v>
      </c>
      <c r="C25" s="3">
        <f t="shared" si="9"/>
        <v>34428.217750073949</v>
      </c>
      <c r="D25" s="3">
        <f t="shared" si="6"/>
        <v>957455.63918005442</v>
      </c>
      <c r="E25" s="3">
        <f t="shared" si="7"/>
        <v>50392.402062108129</v>
      </c>
      <c r="F25" s="3">
        <f t="shared" si="10"/>
        <v>1391478.3893665555</v>
      </c>
      <c r="G25" s="3">
        <f t="shared" si="11"/>
        <v>73235.704703502925</v>
      </c>
      <c r="H25" s="3">
        <f t="shared" si="12"/>
        <v>2008422.413045435</v>
      </c>
      <c r="I25" s="3">
        <f t="shared" si="13"/>
        <v>105706.442791865</v>
      </c>
      <c r="J25" s="3">
        <f t="shared" si="14"/>
        <v>2406915.9884185162</v>
      </c>
      <c r="K25" s="3">
        <f t="shared" si="15"/>
        <v>126679.78886413244</v>
      </c>
      <c r="L25" s="3">
        <f t="shared" si="16"/>
        <v>4886052.8831715863</v>
      </c>
      <c r="M25" s="3">
        <f t="shared" si="17"/>
        <v>257160.67806166245</v>
      </c>
    </row>
    <row r="26" spans="1:15" x14ac:dyDescent="0.25">
      <c r="A26" s="4">
        <v>21</v>
      </c>
      <c r="B26" s="5">
        <f t="shared" si="8"/>
        <v>646286.5036043881</v>
      </c>
      <c r="C26" s="5">
        <f t="shared" si="9"/>
        <v>34015.079137073059</v>
      </c>
      <c r="D26" s="5">
        <f t="shared" si="6"/>
        <v>964157.82865431486</v>
      </c>
      <c r="E26" s="5">
        <f t="shared" si="7"/>
        <v>50745.148876542895</v>
      </c>
      <c r="F26" s="5">
        <f t="shared" si="10"/>
        <v>1427656.827490086</v>
      </c>
      <c r="G26" s="5">
        <f t="shared" si="11"/>
        <v>75139.833025793996</v>
      </c>
      <c r="H26" s="5">
        <f t="shared" si="12"/>
        <v>2098801.4216324794</v>
      </c>
      <c r="I26" s="5">
        <f t="shared" si="13"/>
        <v>110463.23271749893</v>
      </c>
      <c r="J26" s="5">
        <f t="shared" si="14"/>
        <v>2538092.9097873257</v>
      </c>
      <c r="K26" s="5">
        <f t="shared" si="15"/>
        <v>133583.83735722766</v>
      </c>
      <c r="L26" s="5">
        <f t="shared" si="16"/>
        <v>5338012.7748649577</v>
      </c>
      <c r="M26" s="5">
        <f t="shared" si="17"/>
        <v>280948.04078236618</v>
      </c>
    </row>
    <row r="27" spans="1:15" x14ac:dyDescent="0.25">
      <c r="A27" s="2">
        <v>22</v>
      </c>
      <c r="B27" s="3">
        <f t="shared" si="8"/>
        <v>638531.06556113553</v>
      </c>
      <c r="C27" s="3">
        <f t="shared" si="9"/>
        <v>33606.898187428182</v>
      </c>
      <c r="D27" s="3">
        <f t="shared" si="6"/>
        <v>970906.93345489516</v>
      </c>
      <c r="E27" s="3">
        <f t="shared" si="7"/>
        <v>51100.364918678693</v>
      </c>
      <c r="F27" s="3">
        <f t="shared" si="10"/>
        <v>1464775.9050048282</v>
      </c>
      <c r="G27" s="3">
        <f t="shared" si="11"/>
        <v>77093.468684464649</v>
      </c>
      <c r="H27" s="3">
        <f t="shared" si="12"/>
        <v>2193247.4856059412</v>
      </c>
      <c r="I27" s="3">
        <f t="shared" si="13"/>
        <v>115434.07818978639</v>
      </c>
      <c r="J27" s="3">
        <f t="shared" si="14"/>
        <v>2676418.9733707351</v>
      </c>
      <c r="K27" s="3">
        <f t="shared" si="15"/>
        <v>140864.15649319658</v>
      </c>
      <c r="L27" s="3">
        <f t="shared" si="16"/>
        <v>5831778.9565399662</v>
      </c>
      <c r="M27" s="3">
        <f t="shared" si="17"/>
        <v>306935.73455473507</v>
      </c>
    </row>
    <row r="28" spans="1:15" x14ac:dyDescent="0.25">
      <c r="A28" s="4">
        <v>23</v>
      </c>
      <c r="B28" s="5">
        <f t="shared" si="8"/>
        <v>630868.69277440198</v>
      </c>
      <c r="C28" s="5">
        <f t="shared" si="9"/>
        <v>33203.615409179052</v>
      </c>
      <c r="D28" s="5">
        <f t="shared" si="6"/>
        <v>977703.28198907943</v>
      </c>
      <c r="E28" s="5">
        <f t="shared" si="7"/>
        <v>51458.067473109448</v>
      </c>
      <c r="F28" s="5">
        <f t="shared" si="10"/>
        <v>1502860.078534954</v>
      </c>
      <c r="G28" s="5">
        <f t="shared" si="11"/>
        <v>79097.898870260746</v>
      </c>
      <c r="H28" s="5">
        <f t="shared" si="12"/>
        <v>2291943.6224582088</v>
      </c>
      <c r="I28" s="5">
        <f t="shared" si="13"/>
        <v>120628.61170832679</v>
      </c>
      <c r="J28" s="5">
        <f t="shared" si="14"/>
        <v>2822283.8074194407</v>
      </c>
      <c r="K28" s="5">
        <f t="shared" si="15"/>
        <v>148541.25302207583</v>
      </c>
      <c r="L28" s="5">
        <f t="shared" si="16"/>
        <v>6371218.5100199124</v>
      </c>
      <c r="M28" s="5">
        <f t="shared" si="17"/>
        <v>335327.29000104801</v>
      </c>
    </row>
    <row r="29" spans="1:15" x14ac:dyDescent="0.25">
      <c r="A29" s="2">
        <v>24</v>
      </c>
      <c r="B29" s="3">
        <f t="shared" si="8"/>
        <v>623298.26846110914</v>
      </c>
      <c r="C29" s="3">
        <f t="shared" si="9"/>
        <v>32805.172024268904</v>
      </c>
      <c r="D29" s="3">
        <f t="shared" si="6"/>
        <v>984547.20496300305</v>
      </c>
      <c r="E29" s="3">
        <f t="shared" si="7"/>
        <v>51818.273945421213</v>
      </c>
      <c r="F29" s="3">
        <f t="shared" si="10"/>
        <v>1541934.440576863</v>
      </c>
      <c r="G29" s="3">
        <f t="shared" si="11"/>
        <v>81154.444240887533</v>
      </c>
      <c r="H29" s="3">
        <f t="shared" si="12"/>
        <v>2395081.0854688282</v>
      </c>
      <c r="I29" s="3">
        <f t="shared" si="13"/>
        <v>126056.89923520149</v>
      </c>
      <c r="J29" s="3">
        <f t="shared" si="14"/>
        <v>2976098.2749238005</v>
      </c>
      <c r="K29" s="3">
        <f t="shared" si="15"/>
        <v>156636.75131177899</v>
      </c>
      <c r="L29" s="3">
        <f t="shared" si="16"/>
        <v>6960556.2221967541</v>
      </c>
      <c r="M29" s="3">
        <f t="shared" si="17"/>
        <v>366345.06432614499</v>
      </c>
    </row>
    <row r="30" spans="1:15" x14ac:dyDescent="0.25">
      <c r="A30" s="4">
        <v>25</v>
      </c>
      <c r="B30" s="5">
        <f t="shared" si="8"/>
        <v>615818.68923957588</v>
      </c>
      <c r="C30" s="5">
        <f t="shared" si="9"/>
        <v>32411.50995997768</v>
      </c>
      <c r="D30" s="5">
        <f t="shared" si="6"/>
        <v>991439.03539774404</v>
      </c>
      <c r="E30" s="5">
        <f t="shared" si="7"/>
        <v>52181.001863039164</v>
      </c>
      <c r="F30" s="5">
        <f t="shared" si="10"/>
        <v>1582024.7360318615</v>
      </c>
      <c r="G30" s="5">
        <f t="shared" si="11"/>
        <v>83264.459791150613</v>
      </c>
      <c r="H30" s="5">
        <f t="shared" si="12"/>
        <v>2502859.7343149255</v>
      </c>
      <c r="I30" s="5">
        <f t="shared" si="13"/>
        <v>131729.45970078555</v>
      </c>
      <c r="J30" s="5">
        <f t="shared" si="14"/>
        <v>3138295.6309071477</v>
      </c>
      <c r="K30" s="5">
        <f t="shared" si="15"/>
        <v>165173.45425827094</v>
      </c>
      <c r="L30" s="5">
        <f t="shared" si="16"/>
        <v>7604407.6727499533</v>
      </c>
      <c r="M30" s="5">
        <f t="shared" si="17"/>
        <v>400231.98277631332</v>
      </c>
    </row>
    <row r="31" spans="1:15" x14ac:dyDescent="0.25">
      <c r="A31" s="2">
        <v>26</v>
      </c>
      <c r="B31" s="3">
        <f t="shared" si="8"/>
        <v>608428.86496870092</v>
      </c>
      <c r="C31" s="3">
        <f t="shared" si="9"/>
        <v>32022.571840457946</v>
      </c>
      <c r="D31" s="3">
        <f t="shared" si="6"/>
        <v>998379.10864552832</v>
      </c>
      <c r="E31" s="3">
        <f t="shared" si="7"/>
        <v>52546.268876080438</v>
      </c>
      <c r="F31" s="3">
        <f t="shared" si="10"/>
        <v>1623157.3791686902</v>
      </c>
      <c r="G31" s="3">
        <f t="shared" si="11"/>
        <v>85429.335745720542</v>
      </c>
      <c r="H31" s="3">
        <f t="shared" si="12"/>
        <v>2615488.4223590973</v>
      </c>
      <c r="I31" s="3">
        <f t="shared" si="13"/>
        <v>137657.28538732091</v>
      </c>
      <c r="J31" s="3">
        <f t="shared" si="14"/>
        <v>3309332.7427915875</v>
      </c>
      <c r="K31" s="3">
        <f t="shared" si="15"/>
        <v>174175.40751534671</v>
      </c>
      <c r="L31" s="3">
        <f t="shared" si="16"/>
        <v>8307815.3824793231</v>
      </c>
      <c r="M31" s="3">
        <f t="shared" si="17"/>
        <v>437253.44118312228</v>
      </c>
    </row>
    <row r="32" spans="1:15" x14ac:dyDescent="0.25">
      <c r="A32" s="4">
        <v>27</v>
      </c>
      <c r="B32" s="5">
        <f t="shared" si="8"/>
        <v>601127.71858907654</v>
      </c>
      <c r="C32" s="5">
        <f t="shared" si="9"/>
        <v>31638.300978372452</v>
      </c>
      <c r="D32" s="5">
        <f t="shared" si="6"/>
        <v>1005367.7624060471</v>
      </c>
      <c r="E32" s="5">
        <f t="shared" si="7"/>
        <v>52914.09275821301</v>
      </c>
      <c r="F32" s="5">
        <f t="shared" si="10"/>
        <v>1665359.4710270762</v>
      </c>
      <c r="G32" s="5">
        <f t="shared" si="11"/>
        <v>87650.498475109285</v>
      </c>
      <c r="H32" s="5">
        <f t="shared" si="12"/>
        <v>2733185.4013652569</v>
      </c>
      <c r="I32" s="5">
        <f t="shared" si="13"/>
        <v>143851.86322975036</v>
      </c>
      <c r="J32" s="5">
        <f t="shared" si="14"/>
        <v>3489691.3772737291</v>
      </c>
      <c r="K32" s="5">
        <f t="shared" si="15"/>
        <v>183667.96722493312</v>
      </c>
      <c r="L32" s="5">
        <f t="shared" si="16"/>
        <v>9076288.3053586595</v>
      </c>
      <c r="M32" s="5">
        <f t="shared" si="17"/>
        <v>477699.38449256105</v>
      </c>
    </row>
    <row r="33" spans="1:13" x14ac:dyDescent="0.25">
      <c r="A33" s="2">
        <v>28</v>
      </c>
      <c r="B33" s="3">
        <f t="shared" si="8"/>
        <v>593914.18596600764</v>
      </c>
      <c r="C33" s="3">
        <f t="shared" si="9"/>
        <v>31258.641366631982</v>
      </c>
      <c r="D33" s="3">
        <f t="shared" si="6"/>
        <v>1012405.3367428895</v>
      </c>
      <c r="E33" s="3">
        <f t="shared" si="7"/>
        <v>53284.491407520502</v>
      </c>
      <c r="F33" s="3">
        <f t="shared" si="10"/>
        <v>1708658.8172737805</v>
      </c>
      <c r="G33" s="3">
        <f t="shared" si="11"/>
        <v>89929.411435462127</v>
      </c>
      <c r="H33" s="3">
        <f t="shared" si="12"/>
        <v>2856178.7444266938</v>
      </c>
      <c r="I33" s="3">
        <f t="shared" si="13"/>
        <v>150325.19707508915</v>
      </c>
      <c r="J33" s="3">
        <f t="shared" si="14"/>
        <v>3679879.5573351476</v>
      </c>
      <c r="K33" s="3">
        <f t="shared" si="15"/>
        <v>193677.87143869197</v>
      </c>
      <c r="L33" s="3">
        <f t="shared" si="16"/>
        <v>9915844.9736043345</v>
      </c>
      <c r="M33" s="3">
        <f t="shared" si="17"/>
        <v>521886.57755812287</v>
      </c>
    </row>
    <row r="34" spans="1:13" x14ac:dyDescent="0.25">
      <c r="A34" s="4">
        <v>29</v>
      </c>
      <c r="B34" s="5">
        <f t="shared" si="8"/>
        <v>586787.21573441557</v>
      </c>
      <c r="C34" s="5">
        <f t="shared" si="9"/>
        <v>30883.537670232399</v>
      </c>
      <c r="D34" s="5">
        <f t="shared" si="6"/>
        <v>1019492.1741000897</v>
      </c>
      <c r="E34" s="5">
        <f t="shared" si="7"/>
        <v>53657.482847373147</v>
      </c>
      <c r="F34" s="5">
        <f t="shared" si="10"/>
        <v>1753083.946522899</v>
      </c>
      <c r="G34" s="5">
        <f t="shared" si="11"/>
        <v>92267.576132784161</v>
      </c>
      <c r="H34" s="5">
        <f t="shared" si="12"/>
        <v>2984706.7879258953</v>
      </c>
      <c r="I34" s="5">
        <f t="shared" si="13"/>
        <v>157089.83094346817</v>
      </c>
      <c r="J34" s="5">
        <f t="shared" si="14"/>
        <v>3880432.9932099138</v>
      </c>
      <c r="K34" s="5">
        <f t="shared" si="15"/>
        <v>204233.31543210073</v>
      </c>
      <c r="L34" s="5">
        <f t="shared" si="16"/>
        <v>10833060.633662734</v>
      </c>
      <c r="M34" s="5">
        <f t="shared" si="17"/>
        <v>570161.08598224923</v>
      </c>
    </row>
    <row r="35" spans="1:13" x14ac:dyDescent="0.25">
      <c r="A35" s="2">
        <v>30</v>
      </c>
      <c r="B35" s="3">
        <f t="shared" si="8"/>
        <v>579745.76914560259</v>
      </c>
      <c r="C35" s="3">
        <f t="shared" si="9"/>
        <v>30512.93521818961</v>
      </c>
      <c r="D35" s="3">
        <f t="shared" si="6"/>
        <v>1026628.6193187904</v>
      </c>
      <c r="E35" s="3">
        <f t="shared" si="7"/>
        <v>54033.085227304757</v>
      </c>
      <c r="F35" s="3">
        <f t="shared" si="10"/>
        <v>1798664.1291324946</v>
      </c>
      <c r="G35" s="3">
        <f t="shared" si="11"/>
        <v>94666.533112236561</v>
      </c>
      <c r="H35" s="3">
        <f t="shared" si="12"/>
        <v>3119018.5933825606</v>
      </c>
      <c r="I35" s="3">
        <f t="shared" si="13"/>
        <v>164158.87333592426</v>
      </c>
      <c r="J35" s="3">
        <f t="shared" si="14"/>
        <v>4091916.5913398545</v>
      </c>
      <c r="K35" s="3">
        <f t="shared" si="15"/>
        <v>215364.03112315026</v>
      </c>
      <c r="L35" s="3">
        <f t="shared" si="16"/>
        <v>11835118.742276536</v>
      </c>
      <c r="M35" s="3">
        <f t="shared" si="17"/>
        <v>622900.98643560719</v>
      </c>
    </row>
    <row r="36" spans="1:13" x14ac:dyDescent="0.25">
      <c r="A36" s="4">
        <v>31</v>
      </c>
      <c r="B36" s="5">
        <f t="shared" si="8"/>
        <v>572788.8199158553</v>
      </c>
      <c r="C36" s="5">
        <f t="shared" si="9"/>
        <v>30146.779995571334</v>
      </c>
      <c r="D36" s="5">
        <f t="shared" si="6"/>
        <v>1033815.0196540219</v>
      </c>
      <c r="E36" s="5">
        <f t="shared" si="7"/>
        <v>54411.316823895897</v>
      </c>
      <c r="F36" s="5">
        <f t="shared" si="10"/>
        <v>1845429.3964899394</v>
      </c>
      <c r="G36" s="5">
        <f t="shared" si="11"/>
        <v>97127.862973154712</v>
      </c>
      <c r="H36" s="5">
        <f t="shared" si="12"/>
        <v>3259374.4300847761</v>
      </c>
      <c r="I36" s="5">
        <f t="shared" si="13"/>
        <v>171546.02263604087</v>
      </c>
      <c r="J36" s="5">
        <f t="shared" si="14"/>
        <v>4314926.0455678767</v>
      </c>
      <c r="K36" s="5">
        <f t="shared" si="15"/>
        <v>227101.37081936194</v>
      </c>
      <c r="L36" s="5">
        <f t="shared" si="16"/>
        <v>12929867.225937115</v>
      </c>
      <c r="M36" s="5">
        <f t="shared" si="17"/>
        <v>680519.32768090081</v>
      </c>
    </row>
    <row r="37" spans="1:13" x14ac:dyDescent="0.25">
      <c r="A37" s="2">
        <v>32</v>
      </c>
      <c r="B37" s="3">
        <f t="shared" si="8"/>
        <v>565915.35407686513</v>
      </c>
      <c r="C37" s="3">
        <f t="shared" si="9"/>
        <v>29785.018635624481</v>
      </c>
      <c r="D37" s="3">
        <f t="shared" si="6"/>
        <v>1041051.7247916001</v>
      </c>
      <c r="E37" s="3">
        <f t="shared" si="7"/>
        <v>54792.19604166317</v>
      </c>
      <c r="F37" s="3">
        <f t="shared" si="10"/>
        <v>1893410.5607986778</v>
      </c>
      <c r="G37" s="3">
        <f t="shared" si="11"/>
        <v>99653.18741045674</v>
      </c>
      <c r="H37" s="3">
        <f t="shared" si="12"/>
        <v>3406046.2794385911</v>
      </c>
      <c r="I37" s="3">
        <f t="shared" si="13"/>
        <v>179265.59365466272</v>
      </c>
      <c r="J37" s="3">
        <f t="shared" si="14"/>
        <v>4550089.5150513267</v>
      </c>
      <c r="K37" s="3">
        <f t="shared" si="15"/>
        <v>239478.3955290172</v>
      </c>
      <c r="L37" s="3">
        <f t="shared" si="16"/>
        <v>14125879.944336297</v>
      </c>
      <c r="M37" s="3">
        <f t="shared" si="17"/>
        <v>743467.36549138417</v>
      </c>
    </row>
    <row r="38" spans="1:13" x14ac:dyDescent="0.25">
      <c r="A38" s="4">
        <v>33</v>
      </c>
      <c r="B38" s="5">
        <f t="shared" si="8"/>
        <v>559124.36982794281</v>
      </c>
      <c r="C38" s="5">
        <f t="shared" si="9"/>
        <v>29427.598411996991</v>
      </c>
      <c r="D38" s="5">
        <f t="shared" si="6"/>
        <v>1048339.0868651414</v>
      </c>
      <c r="E38" s="5">
        <f t="shared" si="7"/>
        <v>55175.741413954813</v>
      </c>
      <c r="F38" s="5">
        <f t="shared" si="10"/>
        <v>1942639.2353794435</v>
      </c>
      <c r="G38" s="5">
        <f t="shared" si="11"/>
        <v>102244.17028312862</v>
      </c>
      <c r="H38" s="5">
        <f t="shared" si="12"/>
        <v>3559318.3620133279</v>
      </c>
      <c r="I38" s="5">
        <f t="shared" si="13"/>
        <v>187332.54536912253</v>
      </c>
      <c r="J38" s="5">
        <f t="shared" si="14"/>
        <v>4798069.3936216244</v>
      </c>
      <c r="K38" s="5">
        <f t="shared" si="15"/>
        <v>252529.96808534866</v>
      </c>
      <c r="L38" s="5">
        <f t="shared" si="16"/>
        <v>15432523.839187404</v>
      </c>
      <c r="M38" s="5">
        <f t="shared" si="17"/>
        <v>812238.09679933707</v>
      </c>
    </row>
    <row r="39" spans="1:13" x14ac:dyDescent="0.25">
      <c r="A39" s="2">
        <v>34</v>
      </c>
      <c r="B39" s="3">
        <f t="shared" si="8"/>
        <v>552414.87739000749</v>
      </c>
      <c r="C39" s="3">
        <f t="shared" si="9"/>
        <v>29074.46723105303</v>
      </c>
      <c r="D39" s="3">
        <f t="shared" si="6"/>
        <v>1055677.4604731975</v>
      </c>
      <c r="E39" s="3">
        <f t="shared" si="7"/>
        <v>55561.9716038525</v>
      </c>
      <c r="F39" s="3">
        <f t="shared" si="10"/>
        <v>1993147.8554993095</v>
      </c>
      <c r="G39" s="3">
        <f t="shared" si="11"/>
        <v>104902.51871048997</v>
      </c>
      <c r="H39" s="3">
        <f t="shared" si="12"/>
        <v>3719487.6883039279</v>
      </c>
      <c r="I39" s="3">
        <f t="shared" si="13"/>
        <v>195762.50991073306</v>
      </c>
      <c r="J39" s="3">
        <f t="shared" si="14"/>
        <v>5059564.1755740037</v>
      </c>
      <c r="K39" s="3">
        <f t="shared" si="15"/>
        <v>266292.85134600021</v>
      </c>
      <c r="L39" s="3">
        <f t="shared" si="16"/>
        <v>16860032.294312235</v>
      </c>
      <c r="M39" s="3">
        <f t="shared" si="17"/>
        <v>887370.1207532757</v>
      </c>
    </row>
    <row r="40" spans="1:13" x14ac:dyDescent="0.25">
      <c r="A40" s="4">
        <v>35</v>
      </c>
      <c r="B40" s="5">
        <f t="shared" si="8"/>
        <v>545785.89886132744</v>
      </c>
      <c r="C40" s="5">
        <f t="shared" si="9"/>
        <v>28725.573624280394</v>
      </c>
      <c r="D40" s="5">
        <f t="shared" si="6"/>
        <v>1063067.2026965099</v>
      </c>
      <c r="E40" s="5">
        <f t="shared" si="7"/>
        <v>55950.905405079473</v>
      </c>
      <c r="F40" s="5">
        <f t="shared" si="10"/>
        <v>2044969.6997422916</v>
      </c>
      <c r="G40" s="5">
        <f t="shared" si="11"/>
        <v>107629.98419696273</v>
      </c>
      <c r="H40" s="5">
        <f t="shared" si="12"/>
        <v>3886864.634277605</v>
      </c>
      <c r="I40" s="5">
        <f t="shared" si="13"/>
        <v>204571.82285671605</v>
      </c>
      <c r="J40" s="5">
        <f t="shared" si="14"/>
        <v>5335310.4231427871</v>
      </c>
      <c r="K40" s="5">
        <f t="shared" si="15"/>
        <v>280805.81174435723</v>
      </c>
      <c r="L40" s="5">
        <f t="shared" si="16"/>
        <v>18419585.281536113</v>
      </c>
      <c r="M40" s="5">
        <f t="shared" si="17"/>
        <v>969451.85692295339</v>
      </c>
    </row>
    <row r="41" spans="1:13" x14ac:dyDescent="0.25">
      <c r="A41" s="2">
        <v>36</v>
      </c>
      <c r="B41" s="3">
        <f t="shared" si="8"/>
        <v>539236.46807499148</v>
      </c>
      <c r="C41" s="3">
        <f t="shared" si="9"/>
        <v>28380.866740789028</v>
      </c>
      <c r="D41" s="3">
        <f t="shared" si="6"/>
        <v>1070508.6731153855</v>
      </c>
      <c r="E41" s="3">
        <f t="shared" si="7"/>
        <v>56342.56174291503</v>
      </c>
      <c r="F41" s="3">
        <f t="shared" si="10"/>
        <v>2098138.9119355916</v>
      </c>
      <c r="G41" s="3">
        <f t="shared" si="11"/>
        <v>110428.36378608376</v>
      </c>
      <c r="H41" s="3">
        <f t="shared" si="12"/>
        <v>4061773.5428200979</v>
      </c>
      <c r="I41" s="3">
        <f t="shared" si="13"/>
        <v>213777.55488526833</v>
      </c>
      <c r="J41" s="3">
        <f t="shared" si="14"/>
        <v>5626084.8412040696</v>
      </c>
      <c r="K41" s="3">
        <f t="shared" si="15"/>
        <v>296109.7284844247</v>
      </c>
      <c r="L41" s="3">
        <f t="shared" si="16"/>
        <v>20123396.920078203</v>
      </c>
      <c r="M41" s="3">
        <f t="shared" si="17"/>
        <v>1059126.1536883265</v>
      </c>
    </row>
    <row r="42" spans="1:13" x14ac:dyDescent="0.25">
      <c r="A42" s="4">
        <v>37</v>
      </c>
      <c r="B42" s="5">
        <f t="shared" si="8"/>
        <v>532765.63045809162</v>
      </c>
      <c r="C42" s="5">
        <f t="shared" si="9"/>
        <v>28040.29633989956</v>
      </c>
      <c r="D42" s="5">
        <f t="shared" si="6"/>
        <v>1078002.233827193</v>
      </c>
      <c r="E42" s="5">
        <f t="shared" si="7"/>
        <v>56736.959675115431</v>
      </c>
      <c r="F42" s="5">
        <f t="shared" si="10"/>
        <v>2152690.523645917</v>
      </c>
      <c r="G42" s="5">
        <f t="shared" si="11"/>
        <v>113299.50124452196</v>
      </c>
      <c r="H42" s="5">
        <f t="shared" si="12"/>
        <v>4244553.3522470025</v>
      </c>
      <c r="I42" s="5">
        <f t="shared" si="13"/>
        <v>223397.54485510543</v>
      </c>
      <c r="J42" s="5">
        <f t="shared" si="14"/>
        <v>5932706.4650496915</v>
      </c>
      <c r="K42" s="5">
        <f t="shared" si="15"/>
        <v>312247.70868682588</v>
      </c>
      <c r="L42" s="5">
        <f t="shared" si="16"/>
        <v>21984811.135185435</v>
      </c>
      <c r="M42" s="5">
        <f t="shared" si="17"/>
        <v>1157095.3229044967</v>
      </c>
    </row>
    <row r="43" spans="1:13" x14ac:dyDescent="0.25">
      <c r="A43" s="2">
        <v>38</v>
      </c>
      <c r="B43" s="3">
        <f t="shared" si="8"/>
        <v>526372.4428925945</v>
      </c>
      <c r="C43" s="3">
        <f t="shared" si="9"/>
        <v>27703.812783820766</v>
      </c>
      <c r="D43" s="3">
        <f t="shared" si="6"/>
        <v>1085548.2494639836</v>
      </c>
      <c r="E43" s="3">
        <f t="shared" si="7"/>
        <v>57134.118392841243</v>
      </c>
      <c r="F43" s="3">
        <f t="shared" si="10"/>
        <v>2208660.4772607107</v>
      </c>
      <c r="G43" s="3">
        <f t="shared" si="11"/>
        <v>116245.28827687952</v>
      </c>
      <c r="H43" s="3">
        <f t="shared" si="12"/>
        <v>4435558.2530981181</v>
      </c>
      <c r="I43" s="3">
        <f t="shared" si="13"/>
        <v>233450.43437358519</v>
      </c>
      <c r="J43" s="3">
        <f t="shared" si="14"/>
        <v>6256038.9673949005</v>
      </c>
      <c r="K43" s="3">
        <f t="shared" si="15"/>
        <v>329265.20881025796</v>
      </c>
      <c r="L43" s="3">
        <f t="shared" si="16"/>
        <v>24018406.165190086</v>
      </c>
      <c r="M43" s="3">
        <f t="shared" si="17"/>
        <v>1264126.6402731624</v>
      </c>
    </row>
    <row r="44" spans="1:13" x14ac:dyDescent="0.25">
      <c r="A44" s="4">
        <v>39</v>
      </c>
      <c r="B44" s="5">
        <f t="shared" si="8"/>
        <v>520055.97357788339</v>
      </c>
      <c r="C44" s="5">
        <f t="shared" si="9"/>
        <v>27371.367030414916</v>
      </c>
      <c r="D44" s="5">
        <f t="shared" si="6"/>
        <v>1093147.0872102315</v>
      </c>
      <c r="E44" s="5">
        <f t="shared" si="7"/>
        <v>57534.057221591138</v>
      </c>
      <c r="F44" s="5">
        <f t="shared" si="10"/>
        <v>2266085.6496694889</v>
      </c>
      <c r="G44" s="5">
        <f t="shared" si="11"/>
        <v>119267.66577207838</v>
      </c>
      <c r="H44" s="5">
        <f t="shared" si="12"/>
        <v>4635158.3744875342</v>
      </c>
      <c r="I44" s="5">
        <f t="shared" si="13"/>
        <v>243955.70392039651</v>
      </c>
      <c r="J44" s="5">
        <f t="shared" si="14"/>
        <v>6596993.0911179231</v>
      </c>
      <c r="K44" s="5">
        <f t="shared" si="15"/>
        <v>347210.16269041703</v>
      </c>
      <c r="L44" s="5">
        <f t="shared" si="16"/>
        <v>26240108.735470165</v>
      </c>
      <c r="M44" s="5">
        <f t="shared" si="17"/>
        <v>1381058.3544984299</v>
      </c>
    </row>
    <row r="45" spans="1:13" x14ac:dyDescent="0.25">
      <c r="A45" s="2">
        <v>40</v>
      </c>
      <c r="B45" s="3">
        <f t="shared" si="8"/>
        <v>513815.30189494882</v>
      </c>
      <c r="C45" s="3">
        <f t="shared" si="9"/>
        <v>27042.910626049939</v>
      </c>
      <c r="D45" s="3">
        <f t="shared" si="6"/>
        <v>1100799.116820703</v>
      </c>
      <c r="E45" s="3">
        <f t="shared" si="7"/>
        <v>57936.795622142265</v>
      </c>
      <c r="F45" s="3">
        <f t="shared" si="10"/>
        <v>2325003.8765608957</v>
      </c>
      <c r="G45" s="3">
        <f t="shared" si="11"/>
        <v>122368.62508215242</v>
      </c>
      <c r="H45" s="3">
        <f t="shared" si="12"/>
        <v>4843740.5013394728</v>
      </c>
      <c r="I45" s="3">
        <f t="shared" si="13"/>
        <v>254933.7105968144</v>
      </c>
      <c r="J45" s="3">
        <f t="shared" si="14"/>
        <v>6956529.2145838505</v>
      </c>
      <c r="K45" s="3">
        <f t="shared" si="15"/>
        <v>366133.11655704479</v>
      </c>
      <c r="L45" s="3">
        <f t="shared" si="16"/>
        <v>28667318.793501154</v>
      </c>
      <c r="M45" s="3">
        <f t="shared" si="17"/>
        <v>1508806.2522895345</v>
      </c>
    </row>
  </sheetData>
  <mergeCells count="3">
    <mergeCell ref="A3:I3"/>
    <mergeCell ref="A1:M1"/>
    <mergeCell ref="A2:M2"/>
  </mergeCells>
  <pageMargins left="0.7" right="0.7" top="0.75" bottom="0.75" header="0.3" footer="0.3"/>
  <pageSetup orientation="landscape" horizontalDpi="300" verticalDpi="300" r:id="rId1"/>
  <rowBreaks count="1" manualBreakCount="1">
    <brk id="27" max="16383" man="1"/>
  </rowBreaks>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0B1BA-5DED-7247-9D2C-C314B6A8F278}">
  <dimension ref="A1:M45"/>
  <sheetViews>
    <sheetView workbookViewId="0">
      <pane ySplit="4" topLeftCell="A5" activePane="bottomLeft" state="frozen"/>
      <selection pane="bottomLeft" sqref="A1:M1"/>
    </sheetView>
  </sheetViews>
  <sheetFormatPr defaultColWidth="8.88671875" defaultRowHeight="13.2" x14ac:dyDescent="0.25"/>
  <cols>
    <col min="1" max="1" width="11.44140625" bestFit="1" customWidth="1"/>
    <col min="2" max="2" width="8.5546875" bestFit="1" customWidth="1"/>
    <col min="3" max="3" width="7.88671875" bestFit="1" customWidth="1"/>
    <col min="4" max="4" width="8.5546875" bestFit="1" customWidth="1"/>
    <col min="5" max="5" width="7.88671875" bestFit="1" customWidth="1"/>
    <col min="6" max="6" width="10.109375" bestFit="1" customWidth="1"/>
    <col min="7" max="7" width="8.5546875" bestFit="1" customWidth="1"/>
    <col min="8" max="8" width="10.109375" bestFit="1" customWidth="1"/>
    <col min="9" max="9" width="8.5546875" bestFit="1" customWidth="1"/>
    <col min="10" max="10" width="10.109375" bestFit="1" customWidth="1"/>
    <col min="11" max="11" width="8.5546875" bestFit="1" customWidth="1"/>
    <col min="12" max="12" width="10.109375" bestFit="1" customWidth="1"/>
    <col min="13" max="13" width="8.5546875" bestFit="1" customWidth="1"/>
  </cols>
  <sheetData>
    <row r="1" spans="1:13" ht="15.6" x14ac:dyDescent="0.3">
      <c r="A1" s="18" t="s">
        <v>7</v>
      </c>
      <c r="B1" s="18"/>
      <c r="C1" s="18"/>
      <c r="D1" s="18"/>
      <c r="E1" s="18"/>
      <c r="F1" s="18"/>
      <c r="G1" s="18"/>
      <c r="H1" s="18"/>
      <c r="I1" s="18"/>
      <c r="J1" s="18"/>
      <c r="K1" s="18"/>
      <c r="L1" s="18"/>
      <c r="M1" s="18"/>
    </row>
    <row r="2" spans="1:13" ht="15" x14ac:dyDescent="0.25">
      <c r="A2" s="20" t="s">
        <v>9</v>
      </c>
      <c r="B2" s="20"/>
      <c r="C2" s="20"/>
      <c r="D2" s="20"/>
      <c r="E2" s="20"/>
      <c r="F2" s="20"/>
      <c r="G2" s="20"/>
      <c r="H2" s="20"/>
      <c r="I2" s="20"/>
      <c r="J2" s="20"/>
      <c r="K2" s="20"/>
      <c r="L2" s="20"/>
      <c r="M2" s="20"/>
    </row>
    <row r="3" spans="1:13" x14ac:dyDescent="0.25">
      <c r="A3" s="17" t="s">
        <v>2</v>
      </c>
      <c r="B3" s="17"/>
      <c r="C3" s="17"/>
      <c r="D3" s="17"/>
      <c r="E3" s="17"/>
      <c r="F3" s="17"/>
      <c r="G3" s="17"/>
      <c r="H3" s="17"/>
      <c r="I3" s="17"/>
    </row>
    <row r="4" spans="1:13" x14ac:dyDescent="0.25">
      <c r="A4" s="13" t="s">
        <v>3</v>
      </c>
      <c r="B4" s="14">
        <v>0.04</v>
      </c>
      <c r="C4" s="14" t="s">
        <v>4</v>
      </c>
      <c r="D4" s="14">
        <v>0.06</v>
      </c>
      <c r="E4" s="14" t="s">
        <v>4</v>
      </c>
      <c r="F4" s="14">
        <v>0.08</v>
      </c>
      <c r="G4" s="14" t="s">
        <v>4</v>
      </c>
      <c r="H4" s="14">
        <v>0.1</v>
      </c>
      <c r="I4" s="14" t="s">
        <v>4</v>
      </c>
      <c r="J4" s="14">
        <v>0.11</v>
      </c>
      <c r="K4" s="14" t="s">
        <v>4</v>
      </c>
      <c r="L4" s="14">
        <v>0.15</v>
      </c>
      <c r="M4" s="14" t="s">
        <v>4</v>
      </c>
    </row>
    <row r="5" spans="1:13" x14ac:dyDescent="0.25">
      <c r="A5" s="2">
        <v>0</v>
      </c>
      <c r="B5" s="3">
        <v>450000</v>
      </c>
      <c r="C5" s="3" t="s">
        <v>5</v>
      </c>
      <c r="D5" s="3">
        <v>450000</v>
      </c>
      <c r="E5" s="3" t="s">
        <v>5</v>
      </c>
      <c r="F5" s="3">
        <v>450000</v>
      </c>
      <c r="G5" s="3" t="s">
        <v>5</v>
      </c>
      <c r="H5" s="3">
        <v>450000</v>
      </c>
      <c r="I5" s="3" t="s">
        <v>5</v>
      </c>
      <c r="J5" s="3">
        <v>450000</v>
      </c>
      <c r="K5" s="3" t="s">
        <v>5</v>
      </c>
      <c r="L5" s="3">
        <v>450000</v>
      </c>
      <c r="M5" s="3" t="s">
        <v>5</v>
      </c>
    </row>
    <row r="6" spans="1:13" x14ac:dyDescent="0.25">
      <c r="A6" s="4">
        <v>1</v>
      </c>
      <c r="B6" s="5">
        <f>B5*(1+B$4)</f>
        <v>468000</v>
      </c>
      <c r="C6" s="5" t="s">
        <v>5</v>
      </c>
      <c r="D6" s="5">
        <f>D5*(1+D$4)</f>
        <v>477000</v>
      </c>
      <c r="E6" s="5" t="s">
        <v>5</v>
      </c>
      <c r="F6" s="5">
        <f>F5*(1+F$4)</f>
        <v>486000.00000000006</v>
      </c>
      <c r="G6" s="5" t="s">
        <v>5</v>
      </c>
      <c r="H6" s="5">
        <f>H5*(1+H$4)</f>
        <v>495000.00000000006</v>
      </c>
      <c r="I6" s="5" t="s">
        <v>5</v>
      </c>
      <c r="J6" s="5">
        <f>J5*(1+J$4)</f>
        <v>499500.00000000006</v>
      </c>
      <c r="K6" s="5" t="s">
        <v>5</v>
      </c>
      <c r="L6" s="5">
        <f>L5*(1+L$4)</f>
        <v>517499.99999999994</v>
      </c>
      <c r="M6" s="5" t="s">
        <v>5</v>
      </c>
    </row>
    <row r="7" spans="1:13" x14ac:dyDescent="0.25">
      <c r="A7" s="2">
        <v>2</v>
      </c>
      <c r="B7" s="3">
        <f>B6*(1+B$4)</f>
        <v>486720</v>
      </c>
      <c r="C7" s="3" t="s">
        <v>5</v>
      </c>
      <c r="D7" s="3">
        <f t="shared" ref="D7:D17" si="0">D6*(1+D$4)</f>
        <v>505620</v>
      </c>
      <c r="E7" s="3" t="s">
        <v>5</v>
      </c>
      <c r="F7" s="3">
        <f t="shared" ref="F7:F17" si="1">F6*(1+F$4)</f>
        <v>524880.00000000012</v>
      </c>
      <c r="G7" s="3" t="s">
        <v>5</v>
      </c>
      <c r="H7" s="3">
        <f t="shared" ref="H7:H17" si="2">H6*(1+H$4)</f>
        <v>544500.00000000012</v>
      </c>
      <c r="I7" s="3" t="s">
        <v>5</v>
      </c>
      <c r="J7" s="3">
        <f t="shared" ref="J7:J17" si="3">J6*(1+J$4)</f>
        <v>554445.00000000012</v>
      </c>
      <c r="K7" s="3" t="s">
        <v>5</v>
      </c>
      <c r="L7" s="3">
        <f t="shared" ref="L7:L17" si="4">L6*(1+L$4)</f>
        <v>595124.99999999988</v>
      </c>
      <c r="M7" s="3" t="s">
        <v>5</v>
      </c>
    </row>
    <row r="8" spans="1:13" x14ac:dyDescent="0.25">
      <c r="A8" s="4">
        <v>3</v>
      </c>
      <c r="B8" s="5">
        <f t="shared" ref="B8:B17" si="5">B7*(1+B$4)</f>
        <v>506188.79999999999</v>
      </c>
      <c r="C8" s="5" t="s">
        <v>5</v>
      </c>
      <c r="D8" s="5">
        <f t="shared" si="0"/>
        <v>535957.20000000007</v>
      </c>
      <c r="E8" s="5" t="s">
        <v>5</v>
      </c>
      <c r="F8" s="5">
        <f t="shared" si="1"/>
        <v>566870.40000000014</v>
      </c>
      <c r="G8" s="5" t="s">
        <v>5</v>
      </c>
      <c r="H8" s="5">
        <f t="shared" si="2"/>
        <v>598950.00000000023</v>
      </c>
      <c r="I8" s="5" t="s">
        <v>5</v>
      </c>
      <c r="J8" s="5">
        <f t="shared" si="3"/>
        <v>615433.95000000019</v>
      </c>
      <c r="K8" s="5" t="s">
        <v>5</v>
      </c>
      <c r="L8" s="5">
        <f t="shared" si="4"/>
        <v>684393.74999999977</v>
      </c>
      <c r="M8" s="5" t="s">
        <v>5</v>
      </c>
    </row>
    <row r="9" spans="1:13" x14ac:dyDescent="0.25">
      <c r="A9" s="2">
        <v>4</v>
      </c>
      <c r="B9" s="3">
        <f t="shared" si="5"/>
        <v>526436.35199999996</v>
      </c>
      <c r="C9" s="3" t="s">
        <v>5</v>
      </c>
      <c r="D9" s="3">
        <f t="shared" si="0"/>
        <v>568114.6320000001</v>
      </c>
      <c r="E9" s="3" t="s">
        <v>5</v>
      </c>
      <c r="F9" s="3">
        <f t="shared" si="1"/>
        <v>612220.03200000024</v>
      </c>
      <c r="G9" s="3" t="s">
        <v>5</v>
      </c>
      <c r="H9" s="3">
        <f t="shared" si="2"/>
        <v>658845.00000000035</v>
      </c>
      <c r="I9" s="3" t="s">
        <v>5</v>
      </c>
      <c r="J9" s="3">
        <f t="shared" si="3"/>
        <v>683131.68450000032</v>
      </c>
      <c r="K9" s="3" t="s">
        <v>5</v>
      </c>
      <c r="L9" s="3">
        <f t="shared" si="4"/>
        <v>787052.81249999965</v>
      </c>
      <c r="M9" s="3" t="s">
        <v>5</v>
      </c>
    </row>
    <row r="10" spans="1:13" x14ac:dyDescent="0.25">
      <c r="A10" s="4">
        <v>5</v>
      </c>
      <c r="B10" s="5">
        <f t="shared" si="5"/>
        <v>547493.80608000001</v>
      </c>
      <c r="C10" s="5" t="s">
        <v>5</v>
      </c>
      <c r="D10" s="5">
        <f t="shared" si="0"/>
        <v>602201.5099200001</v>
      </c>
      <c r="E10" s="5" t="s">
        <v>5</v>
      </c>
      <c r="F10" s="5">
        <f t="shared" si="1"/>
        <v>661197.63456000027</v>
      </c>
      <c r="G10" s="5" t="s">
        <v>5</v>
      </c>
      <c r="H10" s="5">
        <f t="shared" si="2"/>
        <v>724729.50000000047</v>
      </c>
      <c r="I10" s="5" t="s">
        <v>5</v>
      </c>
      <c r="J10" s="5">
        <f t="shared" si="3"/>
        <v>758276.16979500046</v>
      </c>
      <c r="K10" s="5" t="s">
        <v>5</v>
      </c>
      <c r="L10" s="5">
        <f t="shared" si="4"/>
        <v>905110.73437499953</v>
      </c>
      <c r="M10" s="5" t="s">
        <v>5</v>
      </c>
    </row>
    <row r="11" spans="1:13" x14ac:dyDescent="0.25">
      <c r="A11" s="2">
        <v>6</v>
      </c>
      <c r="B11" s="3">
        <f>B10*(1+B$4)</f>
        <v>569393.55832319998</v>
      </c>
      <c r="C11" s="3" t="s">
        <v>5</v>
      </c>
      <c r="D11" s="3">
        <f t="shared" si="0"/>
        <v>638333.60051520017</v>
      </c>
      <c r="E11" s="3" t="s">
        <v>5</v>
      </c>
      <c r="F11" s="3">
        <f t="shared" si="1"/>
        <v>714093.44532480033</v>
      </c>
      <c r="G11" s="3" t="s">
        <v>5</v>
      </c>
      <c r="H11" s="3">
        <f t="shared" si="2"/>
        <v>797202.45000000054</v>
      </c>
      <c r="I11" s="3" t="s">
        <v>5</v>
      </c>
      <c r="J11" s="3">
        <f t="shared" si="3"/>
        <v>841686.54847245058</v>
      </c>
      <c r="K11" s="3" t="s">
        <v>5</v>
      </c>
      <c r="L11" s="3">
        <f t="shared" si="4"/>
        <v>1040877.3445312494</v>
      </c>
      <c r="M11" s="3" t="s">
        <v>5</v>
      </c>
    </row>
    <row r="12" spans="1:13" x14ac:dyDescent="0.25">
      <c r="A12" s="4">
        <v>7</v>
      </c>
      <c r="B12" s="5">
        <f t="shared" si="5"/>
        <v>592169.30065612798</v>
      </c>
      <c r="C12" s="5" t="s">
        <v>5</v>
      </c>
      <c r="D12" s="5">
        <f t="shared" si="0"/>
        <v>676633.61654611223</v>
      </c>
      <c r="E12" s="5" t="s">
        <v>5</v>
      </c>
      <c r="F12" s="5">
        <f t="shared" si="1"/>
        <v>771220.92095078435</v>
      </c>
      <c r="G12" s="5" t="s">
        <v>5</v>
      </c>
      <c r="H12" s="5">
        <f t="shared" si="2"/>
        <v>876922.69500000065</v>
      </c>
      <c r="I12" s="5" t="s">
        <v>5</v>
      </c>
      <c r="J12" s="5">
        <f t="shared" si="3"/>
        <v>934272.06880442018</v>
      </c>
      <c r="K12" s="5" t="s">
        <v>5</v>
      </c>
      <c r="L12" s="5">
        <f t="shared" si="4"/>
        <v>1197008.9462109366</v>
      </c>
      <c r="M12" s="5" t="s">
        <v>5</v>
      </c>
    </row>
    <row r="13" spans="1:13" x14ac:dyDescent="0.25">
      <c r="A13" s="2">
        <v>8</v>
      </c>
      <c r="B13" s="3">
        <f t="shared" si="5"/>
        <v>615856.07268237311</v>
      </c>
      <c r="C13" s="3" t="s">
        <v>5</v>
      </c>
      <c r="D13" s="3">
        <f t="shared" si="0"/>
        <v>717231.63353887899</v>
      </c>
      <c r="E13" s="3" t="s">
        <v>5</v>
      </c>
      <c r="F13" s="3">
        <f t="shared" si="1"/>
        <v>832918.59462684719</v>
      </c>
      <c r="G13" s="3" t="s">
        <v>5</v>
      </c>
      <c r="H13" s="3">
        <f t="shared" si="2"/>
        <v>964614.96450000082</v>
      </c>
      <c r="I13" s="3" t="s">
        <v>5</v>
      </c>
      <c r="J13" s="3">
        <f t="shared" si="3"/>
        <v>1037041.9963729065</v>
      </c>
      <c r="K13" s="3" t="s">
        <v>5</v>
      </c>
      <c r="L13" s="3">
        <f t="shared" si="4"/>
        <v>1376560.288142577</v>
      </c>
      <c r="M13" s="3" t="s">
        <v>5</v>
      </c>
    </row>
    <row r="14" spans="1:13" x14ac:dyDescent="0.25">
      <c r="A14" s="4">
        <v>9</v>
      </c>
      <c r="B14" s="5">
        <f t="shared" si="5"/>
        <v>640490.31558966811</v>
      </c>
      <c r="C14" s="5" t="s">
        <v>5</v>
      </c>
      <c r="D14" s="5">
        <f t="shared" si="0"/>
        <v>760265.53155121172</v>
      </c>
      <c r="E14" s="5" t="s">
        <v>5</v>
      </c>
      <c r="F14" s="5">
        <f t="shared" si="1"/>
        <v>899552.08219699503</v>
      </c>
      <c r="G14" s="5" t="s">
        <v>5</v>
      </c>
      <c r="H14" s="5">
        <f t="shared" si="2"/>
        <v>1061076.4609500009</v>
      </c>
      <c r="I14" s="5" t="s">
        <v>5</v>
      </c>
      <c r="J14" s="5">
        <f t="shared" si="3"/>
        <v>1151116.6159739264</v>
      </c>
      <c r="K14" s="5" t="s">
        <v>5</v>
      </c>
      <c r="L14" s="5">
        <f t="shared" si="4"/>
        <v>1583044.3313639634</v>
      </c>
      <c r="M14" s="5" t="s">
        <v>5</v>
      </c>
    </row>
    <row r="15" spans="1:13" x14ac:dyDescent="0.25">
      <c r="A15" s="2">
        <v>10</v>
      </c>
      <c r="B15" s="3">
        <f t="shared" si="5"/>
        <v>666109.9282132549</v>
      </c>
      <c r="C15" s="3" t="s">
        <v>5</v>
      </c>
      <c r="D15" s="3">
        <f t="shared" si="0"/>
        <v>805881.46344428451</v>
      </c>
      <c r="E15" s="3" t="s">
        <v>5</v>
      </c>
      <c r="F15" s="3">
        <f t="shared" si="1"/>
        <v>971516.24877275468</v>
      </c>
      <c r="G15" s="3" t="s">
        <v>5</v>
      </c>
      <c r="H15" s="3">
        <f t="shared" si="2"/>
        <v>1167184.1070450011</v>
      </c>
      <c r="I15" s="3" t="s">
        <v>5</v>
      </c>
      <c r="J15" s="3">
        <f t="shared" si="3"/>
        <v>1277739.4437310584</v>
      </c>
      <c r="K15" s="3" t="s">
        <v>5</v>
      </c>
      <c r="L15" s="3">
        <f t="shared" si="4"/>
        <v>1820500.9810685578</v>
      </c>
      <c r="M15" s="3" t="s">
        <v>5</v>
      </c>
    </row>
    <row r="16" spans="1:13" x14ac:dyDescent="0.25">
      <c r="A16" s="4">
        <v>11</v>
      </c>
      <c r="B16" s="5">
        <f t="shared" si="5"/>
        <v>692754.32534178509</v>
      </c>
      <c r="C16" s="5" t="s">
        <v>5</v>
      </c>
      <c r="D16" s="5">
        <f t="shared" si="0"/>
        <v>854234.35125094163</v>
      </c>
      <c r="E16" s="5" t="s">
        <v>5</v>
      </c>
      <c r="F16" s="5">
        <f t="shared" si="1"/>
        <v>1049237.5486745751</v>
      </c>
      <c r="G16" s="5" t="s">
        <v>5</v>
      </c>
      <c r="H16" s="5">
        <f t="shared" si="2"/>
        <v>1283902.5177495014</v>
      </c>
      <c r="I16" s="5" t="s">
        <v>5</v>
      </c>
      <c r="J16" s="5">
        <f t="shared" si="3"/>
        <v>1418290.782541475</v>
      </c>
      <c r="K16" s="5" t="s">
        <v>5</v>
      </c>
      <c r="L16" s="5">
        <f t="shared" si="4"/>
        <v>2093576.1282288413</v>
      </c>
      <c r="M16" s="5" t="s">
        <v>5</v>
      </c>
    </row>
    <row r="17" spans="1:13" x14ac:dyDescent="0.25">
      <c r="A17" s="2">
        <v>12</v>
      </c>
      <c r="B17" s="3">
        <f t="shared" si="5"/>
        <v>720464.49835545651</v>
      </c>
      <c r="C17" s="3" t="s">
        <v>5</v>
      </c>
      <c r="D17" s="3">
        <f t="shared" si="0"/>
        <v>905488.41232599819</v>
      </c>
      <c r="E17" s="3" t="s">
        <v>5</v>
      </c>
      <c r="F17" s="3">
        <f t="shared" si="1"/>
        <v>1133176.5525685411</v>
      </c>
      <c r="G17" s="3" t="s">
        <v>5</v>
      </c>
      <c r="H17" s="3">
        <f t="shared" si="2"/>
        <v>1412292.7695244516</v>
      </c>
      <c r="I17" s="3" t="s">
        <v>5</v>
      </c>
      <c r="J17" s="3">
        <f t="shared" si="3"/>
        <v>1574302.7686210375</v>
      </c>
      <c r="K17" s="3" t="s">
        <v>5</v>
      </c>
      <c r="L17" s="3">
        <f t="shared" si="4"/>
        <v>2407612.5474631675</v>
      </c>
      <c r="M17" s="3" t="s">
        <v>5</v>
      </c>
    </row>
    <row r="18" spans="1:13" x14ac:dyDescent="0.25">
      <c r="A18" s="4">
        <v>13</v>
      </c>
      <c r="B18" s="5">
        <f>(B17*(1+B$4))-C18</f>
        <v>674354.77046070737</v>
      </c>
      <c r="C18" s="5">
        <f>B17*(1+B$4)*0.1</f>
        <v>74928.307828967489</v>
      </c>
      <c r="D18" s="5">
        <f t="shared" ref="D18:D45" si="6">(D17*(1+D$4))-E18</f>
        <v>863835.94535900222</v>
      </c>
      <c r="E18" s="5">
        <f>D17*(1+D$4)*0.1</f>
        <v>95981.77170655581</v>
      </c>
      <c r="F18" s="5">
        <f>(F17*(1+F$4))-G18</f>
        <v>1101447.6090966221</v>
      </c>
      <c r="G18" s="5">
        <f>F17*(1+F$4)*0.1</f>
        <v>122383.06767740246</v>
      </c>
      <c r="H18" s="5">
        <f>(H17*(1+H$4))-I18</f>
        <v>1398169.8418292073</v>
      </c>
      <c r="I18" s="5">
        <f>H17*(1+H$4)*0.1</f>
        <v>155352.20464768968</v>
      </c>
      <c r="J18" s="5">
        <f>(J17*(1+J$4))-K18</f>
        <v>1572728.4658524166</v>
      </c>
      <c r="K18" s="5">
        <f>J17*(1+J$4)*0.1</f>
        <v>174747.6073169352</v>
      </c>
      <c r="L18" s="5">
        <f>(L17*(1+L$4))-M18</f>
        <v>2491878.9866243782</v>
      </c>
      <c r="M18" s="12">
        <f>L17*(1+L$4)*0.1</f>
        <v>276875.44295826426</v>
      </c>
    </row>
    <row r="19" spans="1:13" x14ac:dyDescent="0.25">
      <c r="A19" s="10">
        <v>14</v>
      </c>
      <c r="B19" s="11">
        <f t="shared" ref="B19:B45" si="7">(B18*(1+B$4))-C19</f>
        <v>631196.06515122205</v>
      </c>
      <c r="C19" s="11">
        <f t="shared" ref="C19:C45" si="8">B18*(1+B$4)*0.1</f>
        <v>70132.896127913569</v>
      </c>
      <c r="D19" s="11">
        <f t="shared" si="6"/>
        <v>824099.49187248806</v>
      </c>
      <c r="E19" s="11">
        <f t="shared" ref="E19:E45" si="9">D18*(1+D$4)*0.1</f>
        <v>91566.610208054248</v>
      </c>
      <c r="F19" s="11">
        <f t="shared" ref="F19:F45" si="10">(F18*(1+F$4))-G19</f>
        <v>1070607.0760419169</v>
      </c>
      <c r="G19" s="11">
        <f t="shared" ref="G19:G45" si="11">F18*(1+F$4)*0.1</f>
        <v>118956.34178243519</v>
      </c>
      <c r="H19" s="11">
        <f t="shared" ref="H19:H45" si="12">(H18*(1+H$4))-I19</f>
        <v>1384188.1434109153</v>
      </c>
      <c r="I19" s="11">
        <f t="shared" ref="I19:I45" si="13">H18*(1+H$4)*0.1</f>
        <v>153798.68260121281</v>
      </c>
      <c r="J19" s="11">
        <f t="shared" ref="J19:J45" si="14">(J18*(1+J$4))-K19</f>
        <v>1571155.7373865643</v>
      </c>
      <c r="K19" s="11">
        <f t="shared" ref="K19:K45" si="15">J18*(1+J$4)*0.1</f>
        <v>174572.85970961826</v>
      </c>
      <c r="L19" s="11">
        <f t="shared" ref="L19:L45" si="16">(L18*(1+L$4))-M19</f>
        <v>2579094.7511562314</v>
      </c>
      <c r="M19" s="11">
        <f t="shared" ref="M19:M45" si="17">L18*(1+L$4)*0.1</f>
        <v>286566.0834618035</v>
      </c>
    </row>
    <row r="20" spans="1:13" x14ac:dyDescent="0.25">
      <c r="A20" s="4">
        <v>15</v>
      </c>
      <c r="B20" s="5">
        <f t="shared" si="7"/>
        <v>590799.51698154386</v>
      </c>
      <c r="C20" s="5">
        <f t="shared" si="8"/>
        <v>65644.390775727094</v>
      </c>
      <c r="D20" s="5">
        <f t="shared" si="6"/>
        <v>786190.91524635372</v>
      </c>
      <c r="E20" s="5">
        <f t="shared" si="9"/>
        <v>87354.54613848374</v>
      </c>
      <c r="F20" s="5">
        <f t="shared" si="10"/>
        <v>1040630.0779127433</v>
      </c>
      <c r="G20" s="5">
        <f t="shared" si="11"/>
        <v>115625.56421252704</v>
      </c>
      <c r="H20" s="5">
        <f t="shared" si="12"/>
        <v>1370346.2619768062</v>
      </c>
      <c r="I20" s="5">
        <f t="shared" si="13"/>
        <v>152260.6957752007</v>
      </c>
      <c r="J20" s="5">
        <f t="shared" si="14"/>
        <v>1569584.5816491777</v>
      </c>
      <c r="K20" s="5">
        <f t="shared" si="15"/>
        <v>174398.28684990865</v>
      </c>
      <c r="L20" s="5">
        <f t="shared" si="16"/>
        <v>2669363.0674466994</v>
      </c>
      <c r="M20" s="5">
        <f t="shared" si="17"/>
        <v>296595.8963829666</v>
      </c>
    </row>
    <row r="21" spans="1:13" x14ac:dyDescent="0.25">
      <c r="A21" s="10">
        <v>16</v>
      </c>
      <c r="B21" s="11">
        <f t="shared" si="7"/>
        <v>552988.34789472504</v>
      </c>
      <c r="C21" s="11">
        <f t="shared" si="8"/>
        <v>61443.149766080562</v>
      </c>
      <c r="D21" s="11">
        <f t="shared" si="6"/>
        <v>750026.13314502151</v>
      </c>
      <c r="E21" s="11">
        <f t="shared" si="9"/>
        <v>83336.237016113504</v>
      </c>
      <c r="F21" s="11">
        <f t="shared" si="10"/>
        <v>1011492.4357311865</v>
      </c>
      <c r="G21" s="11">
        <f t="shared" si="11"/>
        <v>112388.04841457629</v>
      </c>
      <c r="H21" s="11">
        <f t="shared" si="12"/>
        <v>1356642.7993570385</v>
      </c>
      <c r="I21" s="11">
        <f t="shared" si="13"/>
        <v>150738.0888174487</v>
      </c>
      <c r="J21" s="11">
        <f t="shared" si="14"/>
        <v>1568014.9970675285</v>
      </c>
      <c r="K21" s="11">
        <f t="shared" si="15"/>
        <v>174223.88856305875</v>
      </c>
      <c r="L21" s="11">
        <f t="shared" si="16"/>
        <v>2762790.7748073339</v>
      </c>
      <c r="M21" s="11">
        <f t="shared" si="17"/>
        <v>306976.75275637041</v>
      </c>
    </row>
    <row r="22" spans="1:13" x14ac:dyDescent="0.25">
      <c r="A22" s="4">
        <v>17</v>
      </c>
      <c r="B22" s="5">
        <f t="shared" si="7"/>
        <v>517597.09362946264</v>
      </c>
      <c r="C22" s="5">
        <f t="shared" si="8"/>
        <v>57510.788181051408</v>
      </c>
      <c r="D22" s="5">
        <f t="shared" si="6"/>
        <v>715524.93102035054</v>
      </c>
      <c r="E22" s="5">
        <f t="shared" si="9"/>
        <v>79502.770113372288</v>
      </c>
      <c r="F22" s="5">
        <f t="shared" si="10"/>
        <v>983170.64753071347</v>
      </c>
      <c r="G22" s="5">
        <f t="shared" si="11"/>
        <v>109241.18305896816</v>
      </c>
      <c r="H22" s="5">
        <f t="shared" si="12"/>
        <v>1343076.3713634682</v>
      </c>
      <c r="I22" s="5">
        <f t="shared" si="13"/>
        <v>149230.70792927427</v>
      </c>
      <c r="J22" s="5">
        <f t="shared" si="14"/>
        <v>1566446.9820704609</v>
      </c>
      <c r="K22" s="5">
        <f t="shared" si="15"/>
        <v>174049.6646744957</v>
      </c>
      <c r="L22" s="5">
        <f t="shared" si="16"/>
        <v>2859488.4519255902</v>
      </c>
      <c r="M22" s="5">
        <f t="shared" si="17"/>
        <v>317720.9391028434</v>
      </c>
    </row>
    <row r="23" spans="1:13" x14ac:dyDescent="0.25">
      <c r="A23" s="10">
        <v>18</v>
      </c>
      <c r="B23" s="11">
        <f t="shared" si="7"/>
        <v>484470.8796371771</v>
      </c>
      <c r="C23" s="11">
        <f t="shared" si="8"/>
        <v>53830.097737464122</v>
      </c>
      <c r="D23" s="11">
        <f t="shared" si="6"/>
        <v>682610.7841934145</v>
      </c>
      <c r="E23" s="11">
        <f t="shared" si="9"/>
        <v>75845.642688157168</v>
      </c>
      <c r="F23" s="11">
        <f t="shared" si="10"/>
        <v>955641.86939985352</v>
      </c>
      <c r="G23" s="11">
        <f t="shared" si="11"/>
        <v>106182.42993331706</v>
      </c>
      <c r="H23" s="11">
        <f t="shared" si="12"/>
        <v>1329645.6076498337</v>
      </c>
      <c r="I23" s="11">
        <f t="shared" si="13"/>
        <v>147738.40084998152</v>
      </c>
      <c r="J23" s="11">
        <f t="shared" si="14"/>
        <v>1564880.5350883906</v>
      </c>
      <c r="K23" s="11">
        <f t="shared" si="15"/>
        <v>173875.61500982119</v>
      </c>
      <c r="L23" s="11">
        <f t="shared" si="16"/>
        <v>2959570.5477429852</v>
      </c>
      <c r="M23" s="11">
        <f t="shared" si="17"/>
        <v>328841.17197144288</v>
      </c>
    </row>
    <row r="24" spans="1:13" x14ac:dyDescent="0.25">
      <c r="A24" s="4">
        <v>19</v>
      </c>
      <c r="B24" s="5">
        <f t="shared" si="7"/>
        <v>453464.74334039778</v>
      </c>
      <c r="C24" s="5">
        <f t="shared" si="8"/>
        <v>50384.971482266425</v>
      </c>
      <c r="D24" s="5">
        <f t="shared" si="6"/>
        <v>651210.68812051753</v>
      </c>
      <c r="E24" s="5">
        <f t="shared" si="9"/>
        <v>72356.74312450194</v>
      </c>
      <c r="F24" s="5">
        <f t="shared" si="10"/>
        <v>928883.89705665759</v>
      </c>
      <c r="G24" s="5">
        <f t="shared" si="11"/>
        <v>103209.32189518418</v>
      </c>
      <c r="H24" s="5">
        <f t="shared" si="12"/>
        <v>1316349.1515733355</v>
      </c>
      <c r="I24" s="5">
        <f t="shared" si="13"/>
        <v>146261.01684148173</v>
      </c>
      <c r="J24" s="5">
        <f t="shared" si="14"/>
        <v>1563315.6545533023</v>
      </c>
      <c r="K24" s="5">
        <f t="shared" si="15"/>
        <v>173701.73939481139</v>
      </c>
      <c r="L24" s="5">
        <f t="shared" si="16"/>
        <v>3063155.5169139896</v>
      </c>
      <c r="M24" s="5">
        <f t="shared" si="17"/>
        <v>340350.6129904433</v>
      </c>
    </row>
    <row r="25" spans="1:13" x14ac:dyDescent="0.25">
      <c r="A25" s="10">
        <v>20</v>
      </c>
      <c r="B25" s="11">
        <f t="shared" si="7"/>
        <v>424442.99976661231</v>
      </c>
      <c r="C25" s="11">
        <f t="shared" si="8"/>
        <v>47160.333307401372</v>
      </c>
      <c r="D25" s="11">
        <f t="shared" si="6"/>
        <v>621254.9964669738</v>
      </c>
      <c r="E25" s="11">
        <f t="shared" si="9"/>
        <v>69028.332940774868</v>
      </c>
      <c r="F25" s="11">
        <f t="shared" si="10"/>
        <v>902875.14793907129</v>
      </c>
      <c r="G25" s="11">
        <f t="shared" si="11"/>
        <v>100319.46088211903</v>
      </c>
      <c r="H25" s="11">
        <f t="shared" si="12"/>
        <v>1303185.6600576022</v>
      </c>
      <c r="I25" s="11">
        <f t="shared" si="13"/>
        <v>144798.40667306693</v>
      </c>
      <c r="J25" s="11">
        <f t="shared" si="14"/>
        <v>1561752.3388987491</v>
      </c>
      <c r="K25" s="11">
        <f t="shared" si="15"/>
        <v>173528.03765541659</v>
      </c>
      <c r="L25" s="11">
        <f t="shared" si="16"/>
        <v>3170365.9600059786</v>
      </c>
      <c r="M25" s="11">
        <f t="shared" si="17"/>
        <v>352262.88444510876</v>
      </c>
    </row>
    <row r="26" spans="1:13" x14ac:dyDescent="0.25">
      <c r="A26" s="4">
        <v>21</v>
      </c>
      <c r="B26" s="5">
        <f t="shared" si="7"/>
        <v>397278.64778154914</v>
      </c>
      <c r="C26" s="5">
        <f t="shared" si="8"/>
        <v>44142.071975727682</v>
      </c>
      <c r="D26" s="5">
        <f t="shared" si="6"/>
        <v>592677.26662949298</v>
      </c>
      <c r="E26" s="5">
        <f t="shared" si="9"/>
        <v>65853.029625499228</v>
      </c>
      <c r="F26" s="5">
        <f t="shared" si="10"/>
        <v>877594.64379677735</v>
      </c>
      <c r="G26" s="5">
        <f t="shared" si="11"/>
        <v>97510.515977419709</v>
      </c>
      <c r="H26" s="5">
        <f t="shared" si="12"/>
        <v>1290153.8034570264</v>
      </c>
      <c r="I26" s="5">
        <f t="shared" si="13"/>
        <v>143350.42260633627</v>
      </c>
      <c r="J26" s="5">
        <f t="shared" si="14"/>
        <v>1560190.5865598505</v>
      </c>
      <c r="K26" s="5">
        <f t="shared" si="15"/>
        <v>173354.50961776118</v>
      </c>
      <c r="L26" s="5">
        <f t="shared" si="16"/>
        <v>3281328.7686061878</v>
      </c>
      <c r="M26" s="5">
        <f t="shared" si="17"/>
        <v>364592.08540068753</v>
      </c>
    </row>
    <row r="27" spans="1:13" x14ac:dyDescent="0.25">
      <c r="A27" s="10">
        <v>22</v>
      </c>
      <c r="B27" s="11">
        <f t="shared" si="7"/>
        <v>371852.81432353001</v>
      </c>
      <c r="C27" s="11">
        <f t="shared" si="8"/>
        <v>41316.979369281114</v>
      </c>
      <c r="D27" s="11">
        <f t="shared" si="6"/>
        <v>565414.11236453638</v>
      </c>
      <c r="E27" s="11">
        <f t="shared" si="9"/>
        <v>62823.790262726267</v>
      </c>
      <c r="F27" s="11">
        <f t="shared" si="10"/>
        <v>853021.99377046758</v>
      </c>
      <c r="G27" s="11">
        <f t="shared" si="11"/>
        <v>94780.22153005196</v>
      </c>
      <c r="H27" s="11">
        <f t="shared" si="12"/>
        <v>1277252.2654224562</v>
      </c>
      <c r="I27" s="11">
        <f t="shared" si="13"/>
        <v>141916.91838027289</v>
      </c>
      <c r="J27" s="11">
        <f t="shared" si="14"/>
        <v>1558630.3959732908</v>
      </c>
      <c r="K27" s="11">
        <f t="shared" si="15"/>
        <v>173181.15510814343</v>
      </c>
      <c r="L27" s="11">
        <f t="shared" si="16"/>
        <v>3396175.275507404</v>
      </c>
      <c r="M27" s="11">
        <f t="shared" si="17"/>
        <v>377352.8083897116</v>
      </c>
    </row>
    <row r="28" spans="1:13" x14ac:dyDescent="0.25">
      <c r="A28" s="4">
        <v>23</v>
      </c>
      <c r="B28" s="5">
        <f t="shared" si="7"/>
        <v>348054.2342068241</v>
      </c>
      <c r="C28" s="5">
        <f t="shared" si="8"/>
        <v>38672.692689647127</v>
      </c>
      <c r="D28" s="5">
        <f t="shared" si="6"/>
        <v>539405.06319576781</v>
      </c>
      <c r="E28" s="5">
        <f t="shared" si="9"/>
        <v>59933.895910640866</v>
      </c>
      <c r="F28" s="5">
        <f t="shared" si="10"/>
        <v>829137.37794489448</v>
      </c>
      <c r="G28" s="5">
        <f t="shared" si="11"/>
        <v>92126.37532721051</v>
      </c>
      <c r="H28" s="5">
        <f t="shared" si="12"/>
        <v>1264479.7427682318</v>
      </c>
      <c r="I28" s="5">
        <f t="shared" si="13"/>
        <v>140497.74919647022</v>
      </c>
      <c r="J28" s="5">
        <f t="shared" si="14"/>
        <v>1557071.7655773177</v>
      </c>
      <c r="K28" s="5">
        <f t="shared" si="15"/>
        <v>173007.97395303531</v>
      </c>
      <c r="L28" s="5">
        <f t="shared" si="16"/>
        <v>3515041.4101501629</v>
      </c>
      <c r="M28" s="5">
        <f t="shared" si="17"/>
        <v>390560.15668335144</v>
      </c>
    </row>
    <row r="29" spans="1:13" x14ac:dyDescent="0.25">
      <c r="A29" s="10">
        <v>24</v>
      </c>
      <c r="B29" s="11">
        <f t="shared" si="7"/>
        <v>325778.76321758737</v>
      </c>
      <c r="C29" s="11">
        <f t="shared" si="8"/>
        <v>36197.640357509714</v>
      </c>
      <c r="D29" s="11">
        <f t="shared" si="6"/>
        <v>514592.43028876255</v>
      </c>
      <c r="E29" s="11">
        <f t="shared" si="9"/>
        <v>57176.9366987514</v>
      </c>
      <c r="F29" s="11">
        <f t="shared" si="10"/>
        <v>805921.53136243753</v>
      </c>
      <c r="G29" s="11">
        <f t="shared" si="11"/>
        <v>89546.836818048614</v>
      </c>
      <c r="H29" s="11">
        <f t="shared" si="12"/>
        <v>1251834.9453405496</v>
      </c>
      <c r="I29" s="11">
        <f t="shared" si="13"/>
        <v>139092.77170450552</v>
      </c>
      <c r="J29" s="11">
        <f t="shared" si="14"/>
        <v>1555514.6938117405</v>
      </c>
      <c r="K29" s="11">
        <f t="shared" si="15"/>
        <v>172834.96597908228</v>
      </c>
      <c r="L29" s="11">
        <f t="shared" si="16"/>
        <v>3638067.8595054182</v>
      </c>
      <c r="M29" s="11">
        <f t="shared" si="17"/>
        <v>404229.76216726872</v>
      </c>
    </row>
    <row r="30" spans="1:13" x14ac:dyDescent="0.25">
      <c r="A30" s="4">
        <v>25</v>
      </c>
      <c r="B30" s="5">
        <f t="shared" si="7"/>
        <v>304928.92237166181</v>
      </c>
      <c r="C30" s="5">
        <f t="shared" si="8"/>
        <v>33880.991374629091</v>
      </c>
      <c r="D30" s="5">
        <f t="shared" si="6"/>
        <v>490921.17849547951</v>
      </c>
      <c r="E30" s="5">
        <f t="shared" si="9"/>
        <v>54546.797610608839</v>
      </c>
      <c r="F30" s="5">
        <f t="shared" si="10"/>
        <v>783355.72848428937</v>
      </c>
      <c r="G30" s="5">
        <f t="shared" si="11"/>
        <v>87039.525387143265</v>
      </c>
      <c r="H30" s="5">
        <f t="shared" si="12"/>
        <v>1239316.5958871441</v>
      </c>
      <c r="I30" s="5">
        <f t="shared" si="13"/>
        <v>137701.84398746045</v>
      </c>
      <c r="J30" s="5">
        <f t="shared" si="14"/>
        <v>1553959.1791179287</v>
      </c>
      <c r="K30" s="5">
        <f t="shared" si="15"/>
        <v>172662.13101310321</v>
      </c>
      <c r="L30" s="5">
        <f t="shared" si="16"/>
        <v>3765400.2345881076</v>
      </c>
      <c r="M30" s="5">
        <f t="shared" si="17"/>
        <v>418377.80384312308</v>
      </c>
    </row>
    <row r="31" spans="1:13" x14ac:dyDescent="0.25">
      <c r="A31" s="10">
        <v>26</v>
      </c>
      <c r="B31" s="11">
        <f t="shared" si="7"/>
        <v>285413.47133987548</v>
      </c>
      <c r="C31" s="11">
        <f t="shared" si="8"/>
        <v>31712.607926652832</v>
      </c>
      <c r="D31" s="11">
        <f t="shared" si="6"/>
        <v>468338.8042846875</v>
      </c>
      <c r="E31" s="11">
        <f t="shared" si="9"/>
        <v>52037.644920520834</v>
      </c>
      <c r="F31" s="11">
        <f t="shared" si="10"/>
        <v>761421.76808672934</v>
      </c>
      <c r="G31" s="11">
        <f t="shared" si="11"/>
        <v>84602.418676303263</v>
      </c>
      <c r="H31" s="11">
        <f t="shared" si="12"/>
        <v>1226923.4299282727</v>
      </c>
      <c r="I31" s="11">
        <f t="shared" si="13"/>
        <v>136324.82554758588</v>
      </c>
      <c r="J31" s="11">
        <f t="shared" si="14"/>
        <v>1552405.2199388109</v>
      </c>
      <c r="K31" s="11">
        <f t="shared" si="15"/>
        <v>172489.46888209012</v>
      </c>
      <c r="L31" s="11">
        <f t="shared" si="16"/>
        <v>3897189.2427986916</v>
      </c>
      <c r="M31" s="11">
        <f t="shared" si="17"/>
        <v>433021.02697763243</v>
      </c>
    </row>
    <row r="32" spans="1:13" x14ac:dyDescent="0.25">
      <c r="A32" s="4">
        <v>27</v>
      </c>
      <c r="B32" s="5">
        <f t="shared" si="7"/>
        <v>267147.00917412346</v>
      </c>
      <c r="C32" s="5">
        <f t="shared" si="8"/>
        <v>29683.001019347052</v>
      </c>
      <c r="D32" s="5">
        <f t="shared" si="6"/>
        <v>446795.21928759187</v>
      </c>
      <c r="E32" s="5">
        <f t="shared" si="9"/>
        <v>49643.913254176878</v>
      </c>
      <c r="F32" s="5">
        <f t="shared" si="10"/>
        <v>740101.95858030091</v>
      </c>
      <c r="G32" s="5">
        <f t="shared" si="11"/>
        <v>82233.550953366779</v>
      </c>
      <c r="H32" s="5">
        <f t="shared" si="12"/>
        <v>1214654.19562899</v>
      </c>
      <c r="I32" s="5">
        <f t="shared" si="13"/>
        <v>134961.57729211001</v>
      </c>
      <c r="J32" s="5">
        <f t="shared" si="14"/>
        <v>1550852.8147188721</v>
      </c>
      <c r="K32" s="5">
        <f t="shared" si="15"/>
        <v>172316.97941320803</v>
      </c>
      <c r="L32" s="5">
        <f t="shared" si="16"/>
        <v>4033590.8662966457</v>
      </c>
      <c r="M32" s="5">
        <f t="shared" si="17"/>
        <v>448176.76292184956</v>
      </c>
    </row>
    <row r="33" spans="1:13" x14ac:dyDescent="0.25">
      <c r="A33" s="10">
        <v>28</v>
      </c>
      <c r="B33" s="11">
        <f t="shared" si="7"/>
        <v>250049.60058697959</v>
      </c>
      <c r="C33" s="11">
        <f t="shared" si="8"/>
        <v>27783.288954108844</v>
      </c>
      <c r="D33" s="11">
        <f t="shared" si="6"/>
        <v>426242.63920036267</v>
      </c>
      <c r="E33" s="11">
        <f t="shared" si="9"/>
        <v>47360.293244484747</v>
      </c>
      <c r="F33" s="11">
        <f t="shared" si="10"/>
        <v>719379.10374005255</v>
      </c>
      <c r="G33" s="11">
        <f t="shared" si="11"/>
        <v>79931.011526672519</v>
      </c>
      <c r="H33" s="11">
        <f t="shared" si="12"/>
        <v>1202507.6536727</v>
      </c>
      <c r="I33" s="11">
        <f t="shared" si="13"/>
        <v>133611.96151918892</v>
      </c>
      <c r="J33" s="11">
        <f t="shared" si="14"/>
        <v>1549301.9619041532</v>
      </c>
      <c r="K33" s="11">
        <f t="shared" si="15"/>
        <v>172144.66243379482</v>
      </c>
      <c r="L33" s="11">
        <f t="shared" si="16"/>
        <v>4174766.5466170278</v>
      </c>
      <c r="M33" s="11">
        <f t="shared" si="17"/>
        <v>463862.9496241142</v>
      </c>
    </row>
    <row r="34" spans="1:13" x14ac:dyDescent="0.25">
      <c r="A34" s="4">
        <v>29</v>
      </c>
      <c r="B34" s="5">
        <f t="shared" si="7"/>
        <v>234046.4261494129</v>
      </c>
      <c r="C34" s="5">
        <f t="shared" si="8"/>
        <v>26005.158461045881</v>
      </c>
      <c r="D34" s="5">
        <f t="shared" si="6"/>
        <v>406635.47779714601</v>
      </c>
      <c r="E34" s="5">
        <f t="shared" si="9"/>
        <v>45181.719755238446</v>
      </c>
      <c r="F34" s="5">
        <f t="shared" si="10"/>
        <v>699236.48883533105</v>
      </c>
      <c r="G34" s="5">
        <f t="shared" si="11"/>
        <v>77692.943203925679</v>
      </c>
      <c r="H34" s="5">
        <f t="shared" si="12"/>
        <v>1190482.5771359731</v>
      </c>
      <c r="I34" s="5">
        <f t="shared" si="13"/>
        <v>132275.84190399703</v>
      </c>
      <c r="J34" s="5">
        <f t="shared" si="14"/>
        <v>1547752.6599422493</v>
      </c>
      <c r="K34" s="5">
        <f t="shared" si="15"/>
        <v>171972.51777136105</v>
      </c>
      <c r="L34" s="5">
        <f t="shared" si="16"/>
        <v>4320883.3757486232</v>
      </c>
      <c r="M34" s="5">
        <f t="shared" si="17"/>
        <v>480098.15286095813</v>
      </c>
    </row>
    <row r="35" spans="1:13" x14ac:dyDescent="0.25">
      <c r="A35" s="10">
        <v>30</v>
      </c>
      <c r="B35" s="11">
        <f t="shared" si="7"/>
        <v>219067.4548758505</v>
      </c>
      <c r="C35" s="11">
        <f t="shared" si="8"/>
        <v>24340.828319538945</v>
      </c>
      <c r="D35" s="11">
        <f t="shared" si="6"/>
        <v>387930.24581847736</v>
      </c>
      <c r="E35" s="11">
        <f t="shared" si="9"/>
        <v>43103.360646497487</v>
      </c>
      <c r="F35" s="11">
        <f t="shared" si="10"/>
        <v>679657.86714794184</v>
      </c>
      <c r="G35" s="11">
        <f t="shared" si="11"/>
        <v>75517.540794215762</v>
      </c>
      <c r="H35" s="11">
        <f t="shared" si="12"/>
        <v>1178577.7513646137</v>
      </c>
      <c r="I35" s="11">
        <f t="shared" si="13"/>
        <v>130953.08348495707</v>
      </c>
      <c r="J35" s="11">
        <f t="shared" si="14"/>
        <v>1546204.907282307</v>
      </c>
      <c r="K35" s="11">
        <f t="shared" si="15"/>
        <v>171800.54525358969</v>
      </c>
      <c r="L35" s="11">
        <f t="shared" si="16"/>
        <v>4472114.2938998248</v>
      </c>
      <c r="M35" s="11">
        <f t="shared" si="17"/>
        <v>496901.58821109164</v>
      </c>
    </row>
    <row r="36" spans="1:13" x14ac:dyDescent="0.25">
      <c r="A36" s="4">
        <v>31</v>
      </c>
      <c r="B36" s="5">
        <f t="shared" si="7"/>
        <v>205047.13776379608</v>
      </c>
      <c r="C36" s="5">
        <f t="shared" si="8"/>
        <v>22783.015307088455</v>
      </c>
      <c r="D36" s="5">
        <f t="shared" si="6"/>
        <v>370085.45451082743</v>
      </c>
      <c r="E36" s="5">
        <f t="shared" si="9"/>
        <v>41120.60605675861</v>
      </c>
      <c r="F36" s="5">
        <f t="shared" si="10"/>
        <v>660627.4468677995</v>
      </c>
      <c r="G36" s="5">
        <f t="shared" si="11"/>
        <v>73403.049651977723</v>
      </c>
      <c r="H36" s="5">
        <f t="shared" si="12"/>
        <v>1166791.9738509676</v>
      </c>
      <c r="I36" s="5">
        <f t="shared" si="13"/>
        <v>129643.55265010752</v>
      </c>
      <c r="J36" s="5">
        <f t="shared" si="14"/>
        <v>1544658.7023750248</v>
      </c>
      <c r="K36" s="5">
        <f t="shared" si="15"/>
        <v>171628.7447083361</v>
      </c>
      <c r="L36" s="5">
        <f t="shared" si="16"/>
        <v>4628638.2941863183</v>
      </c>
      <c r="M36" s="5">
        <f t="shared" si="17"/>
        <v>514293.14379847981</v>
      </c>
    </row>
    <row r="37" spans="1:13" x14ac:dyDescent="0.25">
      <c r="A37" s="10">
        <v>32</v>
      </c>
      <c r="B37" s="11">
        <f t="shared" si="7"/>
        <v>191924.12094691314</v>
      </c>
      <c r="C37" s="11">
        <f t="shared" si="8"/>
        <v>21324.902327434796</v>
      </c>
      <c r="D37" s="11">
        <f t="shared" si="6"/>
        <v>353061.52360332938</v>
      </c>
      <c r="E37" s="11">
        <f t="shared" si="9"/>
        <v>39229.058178147709</v>
      </c>
      <c r="F37" s="11">
        <f t="shared" si="10"/>
        <v>642129.87835550122</v>
      </c>
      <c r="G37" s="11">
        <f t="shared" si="11"/>
        <v>71347.764261722361</v>
      </c>
      <c r="H37" s="11">
        <f t="shared" si="12"/>
        <v>1155124.0541124581</v>
      </c>
      <c r="I37" s="11">
        <f t="shared" si="13"/>
        <v>128347.11712360645</v>
      </c>
      <c r="J37" s="11">
        <f t="shared" si="14"/>
        <v>1543114.0436726499</v>
      </c>
      <c r="K37" s="11">
        <f t="shared" si="15"/>
        <v>171457.11596362779</v>
      </c>
      <c r="L37" s="11">
        <f t="shared" si="16"/>
        <v>4790640.6344828382</v>
      </c>
      <c r="M37" s="11">
        <f t="shared" si="17"/>
        <v>532293.40383142652</v>
      </c>
    </row>
    <row r="38" spans="1:13" x14ac:dyDescent="0.25">
      <c r="A38" s="4">
        <v>33</v>
      </c>
      <c r="B38" s="5">
        <f t="shared" si="7"/>
        <v>179640.97720631069</v>
      </c>
      <c r="C38" s="5">
        <f t="shared" si="8"/>
        <v>19960.108578478968</v>
      </c>
      <c r="D38" s="5">
        <f t="shared" si="6"/>
        <v>336820.69351757626</v>
      </c>
      <c r="E38" s="5">
        <f t="shared" si="9"/>
        <v>37424.521501952921</v>
      </c>
      <c r="F38" s="5">
        <f t="shared" si="10"/>
        <v>624150.24176154716</v>
      </c>
      <c r="G38" s="5">
        <f t="shared" si="11"/>
        <v>69350.026862394137</v>
      </c>
      <c r="H38" s="5">
        <f t="shared" si="12"/>
        <v>1143572.8135713337</v>
      </c>
      <c r="I38" s="5">
        <f t="shared" si="13"/>
        <v>127063.64595237043</v>
      </c>
      <c r="J38" s="5">
        <f t="shared" si="14"/>
        <v>1541570.9296289773</v>
      </c>
      <c r="K38" s="5">
        <f t="shared" si="15"/>
        <v>171285.65884766416</v>
      </c>
      <c r="L38" s="5">
        <f t="shared" si="16"/>
        <v>4958313.0566897374</v>
      </c>
      <c r="M38" s="5">
        <f t="shared" si="17"/>
        <v>550923.67296552646</v>
      </c>
    </row>
    <row r="39" spans="1:13" x14ac:dyDescent="0.25">
      <c r="A39" s="10">
        <v>34</v>
      </c>
      <c r="B39" s="11">
        <f t="shared" si="7"/>
        <v>168143.95466510684</v>
      </c>
      <c r="C39" s="11">
        <f t="shared" si="8"/>
        <v>18682.661629456314</v>
      </c>
      <c r="D39" s="11">
        <f t="shared" si="6"/>
        <v>321326.94161576778</v>
      </c>
      <c r="E39" s="11">
        <f t="shared" si="9"/>
        <v>35702.993512863082</v>
      </c>
      <c r="F39" s="11">
        <f t="shared" si="10"/>
        <v>606674.03499222395</v>
      </c>
      <c r="G39" s="11">
        <f t="shared" si="11"/>
        <v>67408.226110247109</v>
      </c>
      <c r="H39" s="11">
        <f t="shared" si="12"/>
        <v>1132137.0854356205</v>
      </c>
      <c r="I39" s="11">
        <f t="shared" si="13"/>
        <v>125793.00949284673</v>
      </c>
      <c r="J39" s="11">
        <f t="shared" si="14"/>
        <v>1540029.3586993485</v>
      </c>
      <c r="K39" s="11">
        <f t="shared" si="15"/>
        <v>171114.37318881651</v>
      </c>
      <c r="L39" s="11">
        <f t="shared" si="16"/>
        <v>5131854.0136738783</v>
      </c>
      <c r="M39" s="11">
        <f t="shared" si="17"/>
        <v>570206.00151931983</v>
      </c>
    </row>
    <row r="40" spans="1:13" x14ac:dyDescent="0.25">
      <c r="A40" s="4">
        <v>35</v>
      </c>
      <c r="B40" s="5">
        <f t="shared" si="7"/>
        <v>157382.74156654</v>
      </c>
      <c r="C40" s="5">
        <f t="shared" si="8"/>
        <v>17486.971285171112</v>
      </c>
      <c r="D40" s="5">
        <f t="shared" si="6"/>
        <v>306545.90230144246</v>
      </c>
      <c r="E40" s="5">
        <f t="shared" si="9"/>
        <v>34060.65581127139</v>
      </c>
      <c r="F40" s="5">
        <f t="shared" si="10"/>
        <v>589687.16201244167</v>
      </c>
      <c r="G40" s="5">
        <f t="shared" si="11"/>
        <v>65520.795779160195</v>
      </c>
      <c r="H40" s="5">
        <f t="shared" si="12"/>
        <v>1120815.7145812644</v>
      </c>
      <c r="I40" s="5">
        <f t="shared" si="13"/>
        <v>124535.07939791826</v>
      </c>
      <c r="J40" s="5">
        <f t="shared" si="14"/>
        <v>1538489.3293406493</v>
      </c>
      <c r="K40" s="5">
        <f t="shared" si="15"/>
        <v>170943.25881562772</v>
      </c>
      <c r="L40" s="5">
        <f t="shared" si="16"/>
        <v>5311468.9041524632</v>
      </c>
      <c r="M40" s="5">
        <f t="shared" si="17"/>
        <v>590163.21157249599</v>
      </c>
    </row>
    <row r="41" spans="1:13" x14ac:dyDescent="0.25">
      <c r="A41" s="10">
        <v>36</v>
      </c>
      <c r="B41" s="11">
        <f t="shared" si="7"/>
        <v>147310.24610628144</v>
      </c>
      <c r="C41" s="11">
        <f t="shared" si="8"/>
        <v>16367.805122920161</v>
      </c>
      <c r="D41" s="11">
        <f t="shared" si="6"/>
        <v>292444.79079557612</v>
      </c>
      <c r="E41" s="11">
        <f t="shared" si="9"/>
        <v>32493.865643952904</v>
      </c>
      <c r="F41" s="11">
        <f t="shared" si="10"/>
        <v>573175.92147609335</v>
      </c>
      <c r="G41" s="11">
        <f t="shared" si="11"/>
        <v>63686.213497343706</v>
      </c>
      <c r="H41" s="11">
        <f t="shared" si="12"/>
        <v>1109607.557435452</v>
      </c>
      <c r="I41" s="11">
        <f t="shared" si="13"/>
        <v>123289.72860393912</v>
      </c>
      <c r="J41" s="11">
        <f t="shared" si="14"/>
        <v>1536950.8400113087</v>
      </c>
      <c r="K41" s="11">
        <f t="shared" si="15"/>
        <v>170772.3155568121</v>
      </c>
      <c r="L41" s="11">
        <f t="shared" si="16"/>
        <v>5497370.3157977993</v>
      </c>
      <c r="M41" s="11">
        <f t="shared" si="17"/>
        <v>610818.92397753324</v>
      </c>
    </row>
    <row r="42" spans="1:13" x14ac:dyDescent="0.25">
      <c r="A42" s="4">
        <v>37</v>
      </c>
      <c r="B42" s="5">
        <f t="shared" si="7"/>
        <v>137882.39035547944</v>
      </c>
      <c r="C42" s="5">
        <f t="shared" si="8"/>
        <v>15320.265595053272</v>
      </c>
      <c r="D42" s="5">
        <f t="shared" si="6"/>
        <v>278992.33041897963</v>
      </c>
      <c r="E42" s="5">
        <f t="shared" si="9"/>
        <v>30999.14782433107</v>
      </c>
      <c r="F42" s="5">
        <f t="shared" si="10"/>
        <v>557126.99567476276</v>
      </c>
      <c r="G42" s="5">
        <f t="shared" si="11"/>
        <v>61902.999519418088</v>
      </c>
      <c r="H42" s="5">
        <f t="shared" si="12"/>
        <v>1098511.4818610975</v>
      </c>
      <c r="I42" s="5">
        <f t="shared" si="13"/>
        <v>122056.83131789973</v>
      </c>
      <c r="J42" s="5">
        <f t="shared" si="14"/>
        <v>1535413.8891712977</v>
      </c>
      <c r="K42" s="5">
        <f t="shared" si="15"/>
        <v>170601.54324125531</v>
      </c>
      <c r="L42" s="5">
        <f t="shared" si="16"/>
        <v>5689778.2768507218</v>
      </c>
      <c r="M42" s="5">
        <f t="shared" si="17"/>
        <v>632197.58631674689</v>
      </c>
    </row>
    <row r="43" spans="1:13" x14ac:dyDescent="0.25">
      <c r="A43" s="10">
        <v>38</v>
      </c>
      <c r="B43" s="11">
        <f t="shared" si="7"/>
        <v>129057.91737272876</v>
      </c>
      <c r="C43" s="11">
        <f t="shared" si="8"/>
        <v>14339.768596969863</v>
      </c>
      <c r="D43" s="11">
        <f t="shared" si="6"/>
        <v>266158.68321970658</v>
      </c>
      <c r="E43" s="11">
        <f t="shared" si="9"/>
        <v>29573.187024411847</v>
      </c>
      <c r="F43" s="11">
        <f t="shared" si="10"/>
        <v>541527.43979586952</v>
      </c>
      <c r="G43" s="11">
        <f t="shared" si="11"/>
        <v>60169.71553287439</v>
      </c>
      <c r="H43" s="11">
        <f t="shared" si="12"/>
        <v>1087526.3670424868</v>
      </c>
      <c r="I43" s="11">
        <f t="shared" si="13"/>
        <v>120836.26300472075</v>
      </c>
      <c r="J43" s="11">
        <f t="shared" si="14"/>
        <v>1533878.4752821266</v>
      </c>
      <c r="K43" s="11">
        <f t="shared" si="15"/>
        <v>170430.94169801407</v>
      </c>
      <c r="L43" s="11">
        <f t="shared" si="16"/>
        <v>5888920.5165404966</v>
      </c>
      <c r="M43" s="11">
        <f t="shared" si="17"/>
        <v>654324.50183783297</v>
      </c>
    </row>
    <row r="44" spans="1:13" x14ac:dyDescent="0.25">
      <c r="A44" s="4">
        <v>39</v>
      </c>
      <c r="B44" s="5">
        <f t="shared" si="7"/>
        <v>120798.21066087412</v>
      </c>
      <c r="C44" s="5">
        <f t="shared" si="8"/>
        <v>13422.023406763792</v>
      </c>
      <c r="D44" s="5">
        <f t="shared" si="6"/>
        <v>253915.38379160012</v>
      </c>
      <c r="E44" s="5">
        <f t="shared" si="9"/>
        <v>28212.820421288903</v>
      </c>
      <c r="F44" s="5">
        <f t="shared" si="10"/>
        <v>526364.67148158513</v>
      </c>
      <c r="G44" s="5">
        <f t="shared" si="11"/>
        <v>58484.963497953911</v>
      </c>
      <c r="H44" s="5">
        <f t="shared" si="12"/>
        <v>1076651.1033720621</v>
      </c>
      <c r="I44" s="5">
        <f t="shared" si="13"/>
        <v>119627.90037467357</v>
      </c>
      <c r="J44" s="5">
        <f t="shared" si="14"/>
        <v>1532344.5968068445</v>
      </c>
      <c r="K44" s="5">
        <f t="shared" si="15"/>
        <v>170260.51075631607</v>
      </c>
      <c r="L44" s="5">
        <f t="shared" si="16"/>
        <v>6095032.7346194135</v>
      </c>
      <c r="M44" s="5">
        <f t="shared" si="17"/>
        <v>677225.85940215713</v>
      </c>
    </row>
    <row r="45" spans="1:13" x14ac:dyDescent="0.25">
      <c r="A45" s="10">
        <v>40</v>
      </c>
      <c r="B45" s="11">
        <f t="shared" si="7"/>
        <v>113067.12517857818</v>
      </c>
      <c r="C45" s="11">
        <f t="shared" si="8"/>
        <v>12563.013908730909</v>
      </c>
      <c r="D45" s="11">
        <f t="shared" si="6"/>
        <v>242235.27613718653</v>
      </c>
      <c r="E45" s="11">
        <f t="shared" si="9"/>
        <v>26915.030681909615</v>
      </c>
      <c r="F45" s="11">
        <f t="shared" si="10"/>
        <v>511626.46068010078</v>
      </c>
      <c r="G45" s="11">
        <f t="shared" si="11"/>
        <v>56847.384520011197</v>
      </c>
      <c r="H45" s="11">
        <f t="shared" si="12"/>
        <v>1065884.5923383418</v>
      </c>
      <c r="I45" s="11">
        <f t="shared" si="13"/>
        <v>118431.62137092685</v>
      </c>
      <c r="J45" s="11">
        <f t="shared" si="14"/>
        <v>1530812.2522100378</v>
      </c>
      <c r="K45" s="11">
        <f t="shared" si="15"/>
        <v>170090.25024555976</v>
      </c>
      <c r="L45" s="11">
        <f t="shared" si="16"/>
        <v>6308358.8803310925</v>
      </c>
      <c r="M45" s="11">
        <f t="shared" si="17"/>
        <v>700928.7644812325</v>
      </c>
    </row>
  </sheetData>
  <mergeCells count="3">
    <mergeCell ref="A1:M1"/>
    <mergeCell ref="A2:M2"/>
    <mergeCell ref="A3:I3"/>
  </mergeCells>
  <pageMargins left="0.7" right="0.7" top="0.75" bottom="0.75" header="0.3" footer="0.3"/>
  <pageSetup orientation="landscape" horizontalDpi="300" verticalDpi="300" r:id="rId1"/>
  <rowBreaks count="1" manualBreakCount="1">
    <brk id="27" max="16383"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45"/>
  <sheetViews>
    <sheetView workbookViewId="0">
      <pane ySplit="4" topLeftCell="A5" activePane="bottomLeft" state="frozen"/>
      <selection pane="bottomLeft" sqref="A1:M1"/>
    </sheetView>
  </sheetViews>
  <sheetFormatPr defaultColWidth="8.88671875" defaultRowHeight="13.2" x14ac:dyDescent="0.25"/>
  <cols>
    <col min="1" max="1" width="10.109375" bestFit="1" customWidth="1"/>
    <col min="2" max="2" width="8.5546875" bestFit="1" customWidth="1"/>
    <col min="3" max="3" width="10" bestFit="1" customWidth="1"/>
    <col min="4" max="4" width="10.109375" bestFit="1" customWidth="1"/>
    <col min="5" max="5" width="10" bestFit="1" customWidth="1"/>
    <col min="6" max="6" width="10.109375" bestFit="1" customWidth="1"/>
    <col min="7" max="7" width="10" bestFit="1" customWidth="1"/>
    <col min="8" max="8" width="10.109375" bestFit="1" customWidth="1"/>
    <col min="9" max="9" width="10" bestFit="1" customWidth="1"/>
    <col min="10" max="10" width="10.109375" bestFit="1" customWidth="1"/>
    <col min="11" max="11" width="10" bestFit="1" customWidth="1"/>
    <col min="12" max="12" width="11.109375" bestFit="1" customWidth="1"/>
    <col min="13" max="13" width="10.109375" bestFit="1" customWidth="1"/>
  </cols>
  <sheetData>
    <row r="1" spans="1:15" ht="15.6" x14ac:dyDescent="0.3">
      <c r="A1" s="18" t="s">
        <v>10</v>
      </c>
      <c r="B1" s="18"/>
      <c r="C1" s="18"/>
      <c r="D1" s="18"/>
      <c r="E1" s="18"/>
      <c r="F1" s="18"/>
      <c r="G1" s="18"/>
      <c r="H1" s="18"/>
      <c r="I1" s="18"/>
      <c r="J1" s="18"/>
      <c r="K1" s="18"/>
      <c r="L1" s="18"/>
      <c r="M1" s="18"/>
    </row>
    <row r="2" spans="1:15" ht="15" customHeight="1" x14ac:dyDescent="0.25">
      <c r="A2" s="19" t="s">
        <v>11</v>
      </c>
      <c r="B2" s="19"/>
      <c r="C2" s="19"/>
      <c r="D2" s="19"/>
      <c r="E2" s="19"/>
      <c r="F2" s="19"/>
      <c r="G2" s="19"/>
      <c r="H2" s="19"/>
      <c r="I2" s="19"/>
      <c r="J2" s="19"/>
      <c r="K2" s="19"/>
      <c r="L2" s="19"/>
      <c r="M2" s="19"/>
    </row>
    <row r="3" spans="1:15" x14ac:dyDescent="0.25">
      <c r="A3" s="21" t="s">
        <v>2</v>
      </c>
      <c r="B3" s="21"/>
      <c r="C3" s="21"/>
      <c r="D3" s="21"/>
      <c r="E3" s="21"/>
      <c r="F3" s="21"/>
      <c r="G3" s="21"/>
      <c r="H3" s="21"/>
      <c r="I3" s="21"/>
    </row>
    <row r="4" spans="1:15" x14ac:dyDescent="0.25">
      <c r="A4" s="16" t="s">
        <v>3</v>
      </c>
      <c r="B4" s="15">
        <v>0.04</v>
      </c>
      <c r="C4" s="15" t="s">
        <v>12</v>
      </c>
      <c r="D4" s="15">
        <v>0.06</v>
      </c>
      <c r="E4" s="15" t="s">
        <v>12</v>
      </c>
      <c r="F4" s="15">
        <v>0.08</v>
      </c>
      <c r="G4" s="15" t="s">
        <v>12</v>
      </c>
      <c r="H4" s="15">
        <v>0.1</v>
      </c>
      <c r="I4" s="15" t="s">
        <v>12</v>
      </c>
      <c r="J4" s="15">
        <v>0.11</v>
      </c>
      <c r="K4" s="15" t="s">
        <v>12</v>
      </c>
      <c r="L4" s="15">
        <v>0.15</v>
      </c>
      <c r="M4" s="15" t="s">
        <v>12</v>
      </c>
      <c r="O4" s="9"/>
    </row>
    <row r="5" spans="1:15" x14ac:dyDescent="0.25">
      <c r="A5" s="2">
        <v>0</v>
      </c>
      <c r="B5" s="3">
        <v>500000</v>
      </c>
      <c r="C5" s="3" t="s">
        <v>5</v>
      </c>
      <c r="D5" s="3">
        <v>500000</v>
      </c>
      <c r="E5" s="3" t="s">
        <v>5</v>
      </c>
      <c r="F5" s="3">
        <v>500000</v>
      </c>
      <c r="G5" s="3" t="s">
        <v>5</v>
      </c>
      <c r="H5" s="3">
        <v>500000</v>
      </c>
      <c r="I5" s="3" t="s">
        <v>5</v>
      </c>
      <c r="J5" s="3">
        <v>500000</v>
      </c>
      <c r="K5" s="3"/>
      <c r="L5" s="3">
        <v>500000</v>
      </c>
      <c r="M5" s="3"/>
    </row>
    <row r="6" spans="1:15" x14ac:dyDescent="0.25">
      <c r="A6" s="4">
        <v>1</v>
      </c>
      <c r="B6" s="5">
        <f t="shared" ref="B6:B17" si="0">B5*(1+$B$4)</f>
        <v>520000</v>
      </c>
      <c r="C6" s="5"/>
      <c r="D6" s="5">
        <f t="shared" ref="D6:D17" si="1">D5*(1+$D$4)</f>
        <v>530000</v>
      </c>
      <c r="E6" s="5"/>
      <c r="F6" s="5">
        <f>F5*(1+$F$4)</f>
        <v>540000</v>
      </c>
      <c r="G6" s="5"/>
      <c r="H6" s="5">
        <f>H5*(1+$H$4)</f>
        <v>550000</v>
      </c>
      <c r="I6" s="5"/>
      <c r="J6" s="5">
        <f>J5*(1+$J$4)</f>
        <v>555000</v>
      </c>
      <c r="K6" s="5"/>
      <c r="L6" s="5">
        <f>L5*(1+$L$4)</f>
        <v>575000</v>
      </c>
      <c r="M6" s="5"/>
    </row>
    <row r="7" spans="1:15" x14ac:dyDescent="0.25">
      <c r="A7" s="2">
        <v>2</v>
      </c>
      <c r="B7" s="3">
        <f t="shared" si="0"/>
        <v>540800</v>
      </c>
      <c r="C7" s="3"/>
      <c r="D7" s="3">
        <f t="shared" si="1"/>
        <v>561800</v>
      </c>
      <c r="E7" s="3"/>
      <c r="F7" s="3">
        <f t="shared" ref="F7:F17" si="2">F6*(1+$F$4)</f>
        <v>583200</v>
      </c>
      <c r="G7" s="3"/>
      <c r="H7" s="3">
        <f t="shared" ref="H7:H17" si="3">H6*(1+$H$4)</f>
        <v>605000</v>
      </c>
      <c r="I7" s="3"/>
      <c r="J7" s="3">
        <f t="shared" ref="J7:J17" si="4">J6*(1+$J$4)</f>
        <v>616050</v>
      </c>
      <c r="K7" s="3"/>
      <c r="L7" s="3">
        <f t="shared" ref="L7:L17" si="5">L6*(1+$L$4)</f>
        <v>661250</v>
      </c>
      <c r="M7" s="3"/>
    </row>
    <row r="8" spans="1:15" x14ac:dyDescent="0.25">
      <c r="A8" s="4">
        <v>3</v>
      </c>
      <c r="B8" s="5">
        <f t="shared" si="0"/>
        <v>562432</v>
      </c>
      <c r="C8" s="5"/>
      <c r="D8" s="5">
        <f t="shared" si="1"/>
        <v>595508</v>
      </c>
      <c r="E8" s="5"/>
      <c r="F8" s="5">
        <f t="shared" si="2"/>
        <v>629856</v>
      </c>
      <c r="G8" s="5"/>
      <c r="H8" s="5">
        <f t="shared" si="3"/>
        <v>665500</v>
      </c>
      <c r="I8" s="5"/>
      <c r="J8" s="5">
        <f t="shared" si="4"/>
        <v>683815.50000000012</v>
      </c>
      <c r="K8" s="5"/>
      <c r="L8" s="5">
        <f t="shared" si="5"/>
        <v>760437.49999999988</v>
      </c>
      <c r="M8" s="5"/>
    </row>
    <row r="9" spans="1:15" x14ac:dyDescent="0.25">
      <c r="A9" s="2">
        <v>4</v>
      </c>
      <c r="B9" s="3">
        <f t="shared" si="0"/>
        <v>584929.28000000003</v>
      </c>
      <c r="C9" s="3"/>
      <c r="D9" s="3">
        <f t="shared" si="1"/>
        <v>631238.48</v>
      </c>
      <c r="E9" s="3"/>
      <c r="F9" s="3">
        <f t="shared" si="2"/>
        <v>680244.4800000001</v>
      </c>
      <c r="G9" s="3"/>
      <c r="H9" s="3">
        <f t="shared" si="3"/>
        <v>732050.00000000012</v>
      </c>
      <c r="I9" s="3"/>
      <c r="J9" s="3">
        <f t="shared" si="4"/>
        <v>759035.20500000019</v>
      </c>
      <c r="K9" s="3"/>
      <c r="L9" s="3">
        <f t="shared" si="5"/>
        <v>874503.12499999977</v>
      </c>
      <c r="M9" s="3"/>
    </row>
    <row r="10" spans="1:15" x14ac:dyDescent="0.25">
      <c r="A10" s="4">
        <v>5</v>
      </c>
      <c r="B10" s="5">
        <f t="shared" si="0"/>
        <v>608326.45120000001</v>
      </c>
      <c r="C10" s="5"/>
      <c r="D10" s="5">
        <f t="shared" si="1"/>
        <v>669112.78879999998</v>
      </c>
      <c r="E10" s="5"/>
      <c r="F10" s="5">
        <f t="shared" si="2"/>
        <v>734664.03840000019</v>
      </c>
      <c r="G10" s="5"/>
      <c r="H10" s="5">
        <f t="shared" si="3"/>
        <v>805255.00000000023</v>
      </c>
      <c r="I10" s="5"/>
      <c r="J10" s="5">
        <f t="shared" si="4"/>
        <v>842529.07755000028</v>
      </c>
      <c r="K10" s="5"/>
      <c r="L10" s="5">
        <f t="shared" si="5"/>
        <v>1005678.5937499997</v>
      </c>
      <c r="M10" s="5"/>
    </row>
    <row r="11" spans="1:15" x14ac:dyDescent="0.25">
      <c r="A11" s="2">
        <v>6</v>
      </c>
      <c r="B11" s="3">
        <f t="shared" si="0"/>
        <v>632659.50924799999</v>
      </c>
      <c r="C11" s="3"/>
      <c r="D11" s="3">
        <f t="shared" si="1"/>
        <v>709259.55612800003</v>
      </c>
      <c r="E11" s="3"/>
      <c r="F11" s="3">
        <f t="shared" si="2"/>
        <v>793437.1614720003</v>
      </c>
      <c r="G11" s="3"/>
      <c r="H11" s="3">
        <f t="shared" si="3"/>
        <v>885780.50000000035</v>
      </c>
      <c r="I11" s="3"/>
      <c r="J11" s="3">
        <f t="shared" si="4"/>
        <v>935207.27608050033</v>
      </c>
      <c r="K11" s="3"/>
      <c r="L11" s="3">
        <f t="shared" si="5"/>
        <v>1156530.3828124995</v>
      </c>
      <c r="M11" s="3"/>
    </row>
    <row r="12" spans="1:15" x14ac:dyDescent="0.25">
      <c r="A12" s="4">
        <v>7</v>
      </c>
      <c r="B12" s="5">
        <f t="shared" si="0"/>
        <v>657965.88961792004</v>
      </c>
      <c r="C12" s="5"/>
      <c r="D12" s="5">
        <f t="shared" si="1"/>
        <v>751815.1294956801</v>
      </c>
      <c r="E12" s="5"/>
      <c r="F12" s="5">
        <f t="shared" si="2"/>
        <v>856912.13438976032</v>
      </c>
      <c r="G12" s="5"/>
      <c r="H12" s="5">
        <f t="shared" si="3"/>
        <v>974358.55000000051</v>
      </c>
      <c r="I12" s="5"/>
      <c r="J12" s="5">
        <f t="shared" si="4"/>
        <v>1038080.0764493555</v>
      </c>
      <c r="K12" s="5"/>
      <c r="L12" s="5">
        <f t="shared" si="5"/>
        <v>1330009.9402343743</v>
      </c>
      <c r="M12" s="5"/>
    </row>
    <row r="13" spans="1:15" x14ac:dyDescent="0.25">
      <c r="A13" s="2">
        <v>8</v>
      </c>
      <c r="B13" s="3">
        <f t="shared" si="0"/>
        <v>684284.52520263684</v>
      </c>
      <c r="C13" s="3"/>
      <c r="D13" s="3">
        <f t="shared" si="1"/>
        <v>796924.03726542089</v>
      </c>
      <c r="E13" s="3"/>
      <c r="F13" s="3">
        <f t="shared" si="2"/>
        <v>925465.10514094122</v>
      </c>
      <c r="G13" s="3"/>
      <c r="H13" s="3">
        <f t="shared" si="3"/>
        <v>1071794.4050000007</v>
      </c>
      <c r="I13" s="3"/>
      <c r="J13" s="3">
        <f t="shared" si="4"/>
        <v>1152268.8848587847</v>
      </c>
      <c r="K13" s="3"/>
      <c r="L13" s="3">
        <f t="shared" si="5"/>
        <v>1529511.4312695302</v>
      </c>
      <c r="M13" s="3"/>
    </row>
    <row r="14" spans="1:15" x14ac:dyDescent="0.25">
      <c r="A14" s="4">
        <v>9</v>
      </c>
      <c r="B14" s="5">
        <f t="shared" si="0"/>
        <v>711655.90621074231</v>
      </c>
      <c r="C14" s="5"/>
      <c r="D14" s="5">
        <f t="shared" si="1"/>
        <v>844739.47950134624</v>
      </c>
      <c r="E14" s="5"/>
      <c r="F14" s="5">
        <f t="shared" si="2"/>
        <v>999502.31355221663</v>
      </c>
      <c r="G14" s="5"/>
      <c r="H14" s="5">
        <f t="shared" si="3"/>
        <v>1178973.845500001</v>
      </c>
      <c r="I14" s="5"/>
      <c r="J14" s="5">
        <f t="shared" si="4"/>
        <v>1279018.4621932511</v>
      </c>
      <c r="K14" s="5"/>
      <c r="L14" s="5">
        <f t="shared" si="5"/>
        <v>1758938.1459599596</v>
      </c>
      <c r="M14" s="5"/>
    </row>
    <row r="15" spans="1:15" x14ac:dyDescent="0.25">
      <c r="A15" s="2">
        <v>10</v>
      </c>
      <c r="B15" s="3">
        <f t="shared" si="0"/>
        <v>740122.14245917206</v>
      </c>
      <c r="C15" s="3"/>
      <c r="D15" s="3">
        <f t="shared" si="1"/>
        <v>895423.84827142709</v>
      </c>
      <c r="E15" s="3"/>
      <c r="F15" s="3">
        <f t="shared" si="2"/>
        <v>1079462.498636394</v>
      </c>
      <c r="G15" s="3"/>
      <c r="H15" s="3">
        <f t="shared" si="3"/>
        <v>1296871.2300500013</v>
      </c>
      <c r="I15" s="3"/>
      <c r="J15" s="3">
        <f t="shared" si="4"/>
        <v>1419710.4930345088</v>
      </c>
      <c r="K15" s="3"/>
      <c r="L15" s="3">
        <f t="shared" si="5"/>
        <v>2022778.8678539533</v>
      </c>
      <c r="M15" s="3"/>
    </row>
    <row r="16" spans="1:15" x14ac:dyDescent="0.25">
      <c r="A16" s="4">
        <v>11</v>
      </c>
      <c r="B16" s="5">
        <f t="shared" si="0"/>
        <v>769727.02815753897</v>
      </c>
      <c r="C16" s="5"/>
      <c r="D16" s="5">
        <f t="shared" si="1"/>
        <v>949149.27916771278</v>
      </c>
      <c r="E16" s="5"/>
      <c r="F16" s="5">
        <f t="shared" si="2"/>
        <v>1165819.4985273057</v>
      </c>
      <c r="G16" s="5"/>
      <c r="H16" s="5">
        <f t="shared" si="3"/>
        <v>1426558.3530550015</v>
      </c>
      <c r="I16" s="5"/>
      <c r="J16" s="5">
        <f t="shared" si="4"/>
        <v>1575878.6472683048</v>
      </c>
      <c r="K16" s="5"/>
      <c r="L16" s="5">
        <f t="shared" si="5"/>
        <v>2326195.6980320462</v>
      </c>
      <c r="M16" s="5"/>
    </row>
    <row r="17" spans="1:13" x14ac:dyDescent="0.25">
      <c r="A17" s="2">
        <v>12</v>
      </c>
      <c r="B17" s="3">
        <f t="shared" si="0"/>
        <v>800516.10928384052</v>
      </c>
      <c r="C17" s="3"/>
      <c r="D17" s="3">
        <f t="shared" si="1"/>
        <v>1006098.2359177755</v>
      </c>
      <c r="E17" s="3"/>
      <c r="F17" s="3">
        <f t="shared" si="2"/>
        <v>1259085.0584094902</v>
      </c>
      <c r="G17" s="3"/>
      <c r="H17" s="3">
        <f t="shared" si="3"/>
        <v>1569214.1883605018</v>
      </c>
      <c r="I17" s="3"/>
      <c r="J17" s="3">
        <f t="shared" si="4"/>
        <v>1749225.2984678184</v>
      </c>
      <c r="K17" s="3"/>
      <c r="L17" s="3">
        <f t="shared" si="5"/>
        <v>2675125.0527368528</v>
      </c>
      <c r="M17" s="3"/>
    </row>
    <row r="18" spans="1:13" x14ac:dyDescent="0.25">
      <c r="A18" s="4">
        <v>13</v>
      </c>
      <c r="B18" s="5">
        <f>B17*(1+B$4)-C18</f>
        <v>788828.5740882965</v>
      </c>
      <c r="C18" s="5">
        <f>B17*(1+B$4)*0.0525</f>
        <v>43708.179566897692</v>
      </c>
      <c r="D18" s="5">
        <f t="shared" ref="D18:D45" si="6">D17*(1+$D$4)-E18</f>
        <v>1010474.763244018</v>
      </c>
      <c r="E18" s="5">
        <f>D17*(1+$D$4)*0.0525</f>
        <v>55989.366828824212</v>
      </c>
      <c r="F18" s="5">
        <f t="shared" ref="F18:F45" si="7">F17*(1+F$4)-G18</f>
        <v>1288421.7402704314</v>
      </c>
      <c r="G18" s="5">
        <f t="shared" ref="G18:G45" si="8">F17*(1+F$4)*0.0525</f>
        <v>71390.122811818088</v>
      </c>
      <c r="H18" s="5">
        <f t="shared" ref="H18:H45" si="9">H17*(1+H$4)-I18</f>
        <v>1635513.4878187331</v>
      </c>
      <c r="I18" s="5">
        <f t="shared" ref="I18:I45" si="10">H17*(1+H$4)*0.0525</f>
        <v>90622.119377818977</v>
      </c>
      <c r="J18" s="5">
        <f t="shared" ref="J18:J45" si="11">J17*(1+J$4)-K18</f>
        <v>1839703.9770310665</v>
      </c>
      <c r="K18" s="5">
        <f t="shared" ref="K18:K45" si="12">J17*(1+J$4)*0.0525</f>
        <v>101936.10426821212</v>
      </c>
      <c r="L18" s="5">
        <f t="shared" ref="L18:L45" si="13">L17*(1+L$4)-M18</f>
        <v>2914883.1355883931</v>
      </c>
      <c r="M18" s="5">
        <f t="shared" ref="M18:M45" si="14">L17*(1+L$4)*0.0525</f>
        <v>161510.67505898749</v>
      </c>
    </row>
    <row r="19" spans="1:13" x14ac:dyDescent="0.25">
      <c r="A19" s="2">
        <v>14</v>
      </c>
      <c r="B19" s="3">
        <f t="shared" ref="B19:B45" si="15">B18*(1+$B$4)-C19</f>
        <v>777311.67690660735</v>
      </c>
      <c r="C19" s="3">
        <f t="shared" ref="C19:C45" si="16">B18*(1+$B$4)*0.0525</f>
        <v>43070.040145220992</v>
      </c>
      <c r="D19" s="3">
        <f t="shared" si="6"/>
        <v>1014870.3284641295</v>
      </c>
      <c r="E19" s="3">
        <f t="shared" ref="E19:E45" si="17">D18*(1+$D$4)*0.0525</f>
        <v>56232.920574529599</v>
      </c>
      <c r="F19" s="3">
        <f t="shared" si="7"/>
        <v>1318441.9668187324</v>
      </c>
      <c r="G19" s="3">
        <f t="shared" si="8"/>
        <v>73053.512673333462</v>
      </c>
      <c r="H19" s="3">
        <f t="shared" si="9"/>
        <v>1704613.9326790748</v>
      </c>
      <c r="I19" s="3">
        <f t="shared" si="10"/>
        <v>94450.903921531848</v>
      </c>
      <c r="J19" s="3">
        <f t="shared" si="11"/>
        <v>1934862.6652429986</v>
      </c>
      <c r="K19" s="3">
        <f t="shared" si="12"/>
        <v>107208.74926148541</v>
      </c>
      <c r="L19" s="3">
        <f t="shared" si="13"/>
        <v>3176129.5366155026</v>
      </c>
      <c r="M19" s="3">
        <f t="shared" si="14"/>
        <v>175986.06931114921</v>
      </c>
    </row>
    <row r="20" spans="1:13" x14ac:dyDescent="0.25">
      <c r="A20" s="4">
        <v>15</v>
      </c>
      <c r="B20" s="5">
        <f t="shared" si="15"/>
        <v>765962.92642377096</v>
      </c>
      <c r="C20" s="5">
        <f t="shared" si="16"/>
        <v>42441.217559100762</v>
      </c>
      <c r="D20" s="5">
        <f t="shared" si="6"/>
        <v>1019285.0143929485</v>
      </c>
      <c r="E20" s="5">
        <f t="shared" si="17"/>
        <v>56477.533779028803</v>
      </c>
      <c r="F20" s="5">
        <f t="shared" si="7"/>
        <v>1349161.664645609</v>
      </c>
      <c r="G20" s="5">
        <f t="shared" si="8"/>
        <v>74755.659518622124</v>
      </c>
      <c r="H20" s="5">
        <f t="shared" si="9"/>
        <v>1776633.8713347658</v>
      </c>
      <c r="I20" s="5">
        <f t="shared" si="10"/>
        <v>98441.454612216578</v>
      </c>
      <c r="J20" s="5">
        <f t="shared" si="11"/>
        <v>2034943.4366026928</v>
      </c>
      <c r="K20" s="5">
        <f t="shared" si="12"/>
        <v>112754.12181703575</v>
      </c>
      <c r="L20" s="5">
        <f t="shared" si="13"/>
        <v>3460790.1463346668</v>
      </c>
      <c r="M20" s="5">
        <f t="shared" si="14"/>
        <v>191758.82077316096</v>
      </c>
    </row>
    <row r="21" spans="1:13" x14ac:dyDescent="0.25">
      <c r="A21" s="2">
        <v>16</v>
      </c>
      <c r="B21" s="3">
        <f t="shared" si="15"/>
        <v>754779.86769798386</v>
      </c>
      <c r="C21" s="3">
        <f t="shared" si="16"/>
        <v>41821.575782737891</v>
      </c>
      <c r="D21" s="3">
        <f t="shared" si="6"/>
        <v>1023718.9042055578</v>
      </c>
      <c r="E21" s="3">
        <f t="shared" si="17"/>
        <v>56723.211050967577</v>
      </c>
      <c r="F21" s="3">
        <f t="shared" si="7"/>
        <v>1380597.1314318518</v>
      </c>
      <c r="G21" s="3">
        <f t="shared" si="8"/>
        <v>76497.466385406035</v>
      </c>
      <c r="H21" s="3">
        <f t="shared" si="9"/>
        <v>1851696.6523986598</v>
      </c>
      <c r="I21" s="3">
        <f t="shared" si="10"/>
        <v>102600.60606958273</v>
      </c>
      <c r="J21" s="3">
        <f t="shared" si="11"/>
        <v>2140200.8858609674</v>
      </c>
      <c r="K21" s="3">
        <f t="shared" si="12"/>
        <v>118586.32876802194</v>
      </c>
      <c r="L21" s="3">
        <f t="shared" si="13"/>
        <v>3770963.4631999112</v>
      </c>
      <c r="M21" s="3">
        <f t="shared" si="14"/>
        <v>208945.20508495549</v>
      </c>
    </row>
    <row r="22" spans="1:13" x14ac:dyDescent="0.25">
      <c r="A22" s="4">
        <v>17</v>
      </c>
      <c r="B22" s="5">
        <f t="shared" si="15"/>
        <v>743760.08162959327</v>
      </c>
      <c r="C22" s="5">
        <f t="shared" si="16"/>
        <v>41210.980776309916</v>
      </c>
      <c r="D22" s="5">
        <f t="shared" si="6"/>
        <v>1028172.0814388519</v>
      </c>
      <c r="E22" s="5">
        <f t="shared" si="17"/>
        <v>56969.957019039284</v>
      </c>
      <c r="F22" s="5">
        <f t="shared" si="7"/>
        <v>1412765.0445942141</v>
      </c>
      <c r="G22" s="5">
        <f t="shared" si="8"/>
        <v>78279.857352185994</v>
      </c>
      <c r="H22" s="5">
        <f t="shared" si="9"/>
        <v>1929930.8359625034</v>
      </c>
      <c r="I22" s="5">
        <f t="shared" si="10"/>
        <v>106935.48167602261</v>
      </c>
      <c r="J22" s="5">
        <f t="shared" si="11"/>
        <v>2250902.7766821263</v>
      </c>
      <c r="K22" s="5">
        <f t="shared" si="12"/>
        <v>124720.20662354789</v>
      </c>
      <c r="L22" s="5">
        <f t="shared" si="13"/>
        <v>4108936.0635892032</v>
      </c>
      <c r="M22" s="5">
        <f t="shared" si="14"/>
        <v>227671.91909069463</v>
      </c>
    </row>
    <row r="23" spans="1:13" x14ac:dyDescent="0.25">
      <c r="A23" s="2">
        <v>18</v>
      </c>
      <c r="B23" s="3">
        <f t="shared" si="15"/>
        <v>732901.18443780125</v>
      </c>
      <c r="C23" s="3">
        <f t="shared" si="16"/>
        <v>40609.300456975798</v>
      </c>
      <c r="D23" s="3">
        <f t="shared" si="6"/>
        <v>1032644.629993111</v>
      </c>
      <c r="E23" s="3">
        <f t="shared" si="17"/>
        <v>57217.776332072113</v>
      </c>
      <c r="F23" s="3">
        <f t="shared" si="7"/>
        <v>1445682.4701332594</v>
      </c>
      <c r="G23" s="3">
        <f t="shared" si="8"/>
        <v>80103.778028491943</v>
      </c>
      <c r="H23" s="3">
        <f t="shared" si="9"/>
        <v>2011470.4137819195</v>
      </c>
      <c r="I23" s="3">
        <f t="shared" si="10"/>
        <v>111453.50577683459</v>
      </c>
      <c r="J23" s="3">
        <f t="shared" si="11"/>
        <v>2367330.7228060095</v>
      </c>
      <c r="K23" s="3">
        <f t="shared" si="12"/>
        <v>131171.35931115091</v>
      </c>
      <c r="L23" s="3">
        <f t="shared" si="13"/>
        <v>4477199.4582883846</v>
      </c>
      <c r="M23" s="3">
        <f t="shared" si="14"/>
        <v>248077.01483919809</v>
      </c>
    </row>
    <row r="24" spans="1:13" x14ac:dyDescent="0.25">
      <c r="A24" s="4">
        <v>19</v>
      </c>
      <c r="B24" s="5">
        <f t="shared" si="15"/>
        <v>722200.82714500942</v>
      </c>
      <c r="C24" s="5">
        <f t="shared" si="16"/>
        <v>40016.404670303949</v>
      </c>
      <c r="D24" s="5">
        <f t="shared" si="6"/>
        <v>1037136.6341335812</v>
      </c>
      <c r="E24" s="5">
        <f t="shared" si="17"/>
        <v>57466.673659116634</v>
      </c>
      <c r="F24" s="5">
        <f t="shared" si="7"/>
        <v>1479366.8716873645</v>
      </c>
      <c r="G24" s="5">
        <f t="shared" si="8"/>
        <v>81970.196056555811</v>
      </c>
      <c r="H24" s="5">
        <f t="shared" si="9"/>
        <v>2096455.0387642058</v>
      </c>
      <c r="I24" s="5">
        <f t="shared" si="10"/>
        <v>116162.41639590586</v>
      </c>
      <c r="J24" s="5">
        <f t="shared" si="11"/>
        <v>2489780.9044431504</v>
      </c>
      <c r="K24" s="5">
        <f t="shared" si="12"/>
        <v>137956.19787152021</v>
      </c>
      <c r="L24" s="5">
        <f t="shared" si="13"/>
        <v>4878468.4597374806</v>
      </c>
      <c r="M24" s="5">
        <f t="shared" si="14"/>
        <v>270310.91729416122</v>
      </c>
    </row>
    <row r="25" spans="1:13" x14ac:dyDescent="0.25">
      <c r="A25" s="2">
        <v>20</v>
      </c>
      <c r="B25" s="3">
        <f t="shared" si="15"/>
        <v>711656.69506869232</v>
      </c>
      <c r="C25" s="3">
        <f t="shared" si="16"/>
        <v>39432.165162117511</v>
      </c>
      <c r="D25" s="3">
        <f t="shared" si="6"/>
        <v>1041648.1784920624</v>
      </c>
      <c r="E25" s="3">
        <f t="shared" si="17"/>
        <v>57716.653689533799</v>
      </c>
      <c r="F25" s="3">
        <f t="shared" si="7"/>
        <v>1513836.1197976803</v>
      </c>
      <c r="G25" s="3">
        <f t="shared" si="8"/>
        <v>83880.101624673567</v>
      </c>
      <c r="H25" s="3">
        <f t="shared" si="9"/>
        <v>2185030.2641519937</v>
      </c>
      <c r="I25" s="3">
        <f t="shared" si="10"/>
        <v>121070.27848863289</v>
      </c>
      <c r="J25" s="3">
        <f t="shared" si="11"/>
        <v>2618564.8217254723</v>
      </c>
      <c r="K25" s="3">
        <f t="shared" si="12"/>
        <v>145091.98220642458</v>
      </c>
      <c r="L25" s="3">
        <f t="shared" si="13"/>
        <v>5315701.1954414519</v>
      </c>
      <c r="M25" s="3">
        <f t="shared" si="14"/>
        <v>294537.53325665032</v>
      </c>
    </row>
    <row r="26" spans="1:13" x14ac:dyDescent="0.25">
      <c r="A26" s="4">
        <v>21</v>
      </c>
      <c r="B26" s="5">
        <f t="shared" si="15"/>
        <v>701266.50732068939</v>
      </c>
      <c r="C26" s="5">
        <f t="shared" si="16"/>
        <v>38856.455550750601</v>
      </c>
      <c r="D26" s="5">
        <f t="shared" si="6"/>
        <v>1046179.3480685028</v>
      </c>
      <c r="E26" s="5">
        <f t="shared" si="17"/>
        <v>57967.721133083265</v>
      </c>
      <c r="F26" s="5">
        <f t="shared" si="7"/>
        <v>1549108.5013889663</v>
      </c>
      <c r="G26" s="5">
        <f t="shared" si="8"/>
        <v>85834.507992528466</v>
      </c>
      <c r="H26" s="5">
        <f t="shared" si="9"/>
        <v>2277347.7928124154</v>
      </c>
      <c r="I26" s="5">
        <f t="shared" si="10"/>
        <v>126185.49775477764</v>
      </c>
      <c r="J26" s="5">
        <f t="shared" si="11"/>
        <v>2754010.0871292227</v>
      </c>
      <c r="K26" s="5">
        <f t="shared" si="12"/>
        <v>152596.86498605189</v>
      </c>
      <c r="L26" s="5">
        <f t="shared" si="13"/>
        <v>5792120.9150828915</v>
      </c>
      <c r="M26" s="5">
        <f t="shared" si="14"/>
        <v>320935.45967477758</v>
      </c>
    </row>
    <row r="27" spans="1:13" x14ac:dyDescent="0.25">
      <c r="A27" s="2">
        <v>22</v>
      </c>
      <c r="B27" s="3">
        <f t="shared" si="15"/>
        <v>691028.01631380734</v>
      </c>
      <c r="C27" s="3">
        <f t="shared" si="16"/>
        <v>38289.151299709643</v>
      </c>
      <c r="D27" s="3">
        <f t="shared" si="6"/>
        <v>1050730.228232601</v>
      </c>
      <c r="E27" s="3">
        <f t="shared" si="17"/>
        <v>58219.880720012188</v>
      </c>
      <c r="F27" s="3">
        <f t="shared" si="7"/>
        <v>1585202.7294713294</v>
      </c>
      <c r="G27" s="3">
        <f t="shared" si="8"/>
        <v>87834.4520287544</v>
      </c>
      <c r="H27" s="3">
        <f t="shared" si="9"/>
        <v>2373565.7370587401</v>
      </c>
      <c r="I27" s="3">
        <f t="shared" si="10"/>
        <v>131516.83503491699</v>
      </c>
      <c r="J27" s="3">
        <f t="shared" si="11"/>
        <v>2896461.258885982</v>
      </c>
      <c r="K27" s="3">
        <f t="shared" si="12"/>
        <v>160489.93782745546</v>
      </c>
      <c r="L27" s="3">
        <f t="shared" si="13"/>
        <v>6311239.752097195</v>
      </c>
      <c r="M27" s="3">
        <f t="shared" si="14"/>
        <v>349699.30024812953</v>
      </c>
    </row>
    <row r="28" spans="1:13" x14ac:dyDescent="0.25">
      <c r="A28" s="4">
        <v>23</v>
      </c>
      <c r="B28" s="5">
        <f t="shared" si="15"/>
        <v>680939.00727562583</v>
      </c>
      <c r="C28" s="5">
        <f t="shared" si="16"/>
        <v>37730.129690733884</v>
      </c>
      <c r="D28" s="5">
        <f t="shared" si="6"/>
        <v>1055300.9047254128</v>
      </c>
      <c r="E28" s="5">
        <f t="shared" si="17"/>
        <v>58473.137201144236</v>
      </c>
      <c r="F28" s="5">
        <f t="shared" si="7"/>
        <v>1622137.9530680114</v>
      </c>
      <c r="G28" s="5">
        <f t="shared" si="8"/>
        <v>89880.994761024383</v>
      </c>
      <c r="H28" s="5">
        <f t="shared" si="9"/>
        <v>2473848.8894494721</v>
      </c>
      <c r="I28" s="5">
        <f t="shared" si="10"/>
        <v>137073.42131514224</v>
      </c>
      <c r="J28" s="5">
        <f t="shared" si="11"/>
        <v>3046280.7175018596</v>
      </c>
      <c r="K28" s="5">
        <f t="shared" si="12"/>
        <v>168791.27986158061</v>
      </c>
      <c r="L28" s="5">
        <f t="shared" si="13"/>
        <v>6876884.6148789059</v>
      </c>
      <c r="M28" s="5">
        <f t="shared" si="14"/>
        <v>381041.1000328681</v>
      </c>
    </row>
    <row r="29" spans="1:13" x14ac:dyDescent="0.25">
      <c r="A29" s="2">
        <v>24</v>
      </c>
      <c r="B29" s="3">
        <f t="shared" si="15"/>
        <v>670997.29776940169</v>
      </c>
      <c r="C29" s="3">
        <f t="shared" si="16"/>
        <v>37179.269797249173</v>
      </c>
      <c r="D29" s="3">
        <f t="shared" si="6"/>
        <v>1059891.4636609685</v>
      </c>
      <c r="E29" s="3">
        <f t="shared" si="17"/>
        <v>58727.495347969227</v>
      </c>
      <c r="F29" s="3">
        <f t="shared" si="7"/>
        <v>1659933.7673744962</v>
      </c>
      <c r="G29" s="3">
        <f t="shared" si="8"/>
        <v>91975.221938956252</v>
      </c>
      <c r="H29" s="3">
        <f t="shared" si="9"/>
        <v>2578369.0050287126</v>
      </c>
      <c r="I29" s="3">
        <f t="shared" si="10"/>
        <v>142864.77336570702</v>
      </c>
      <c r="J29" s="3">
        <f t="shared" si="11"/>
        <v>3203849.5876146434</v>
      </c>
      <c r="K29" s="3">
        <f t="shared" si="12"/>
        <v>177522.00881242089</v>
      </c>
      <c r="L29" s="3">
        <f t="shared" si="13"/>
        <v>7493225.3984874273</v>
      </c>
      <c r="M29" s="3">
        <f t="shared" si="14"/>
        <v>415191.90862331388</v>
      </c>
    </row>
    <row r="30" spans="1:13" x14ac:dyDescent="0.25">
      <c r="A30" s="4">
        <v>25</v>
      </c>
      <c r="B30" s="5">
        <f t="shared" si="15"/>
        <v>661200.73722196848</v>
      </c>
      <c r="C30" s="5">
        <f t="shared" si="16"/>
        <v>36636.452458209336</v>
      </c>
      <c r="D30" s="5">
        <f t="shared" si="6"/>
        <v>1064501.9915278936</v>
      </c>
      <c r="E30" s="5">
        <f t="shared" si="17"/>
        <v>58982.959952732897</v>
      </c>
      <c r="F30" s="5">
        <f t="shared" si="7"/>
        <v>1698610.2241543219</v>
      </c>
      <c r="G30" s="5">
        <f t="shared" si="8"/>
        <v>94118.24461013393</v>
      </c>
      <c r="H30" s="5">
        <f t="shared" si="9"/>
        <v>2687305.0954911755</v>
      </c>
      <c r="I30" s="5">
        <f t="shared" si="10"/>
        <v>148900.81004040813</v>
      </c>
      <c r="J30" s="5">
        <f t="shared" si="11"/>
        <v>3369568.7075340115</v>
      </c>
      <c r="K30" s="5">
        <f t="shared" si="12"/>
        <v>186704.33471824336</v>
      </c>
      <c r="L30" s="5">
        <f t="shared" si="13"/>
        <v>8164805.7248268612</v>
      </c>
      <c r="M30" s="5">
        <f t="shared" si="14"/>
        <v>452403.48343367834</v>
      </c>
    </row>
    <row r="31" spans="1:13" x14ac:dyDescent="0.25">
      <c r="A31" s="2">
        <v>26</v>
      </c>
      <c r="B31" s="3">
        <f t="shared" si="15"/>
        <v>651547.20645852783</v>
      </c>
      <c r="C31" s="3">
        <f t="shared" si="16"/>
        <v>36101.560252319483</v>
      </c>
      <c r="D31" s="3">
        <f t="shared" si="6"/>
        <v>1069132.5751910401</v>
      </c>
      <c r="E31" s="3">
        <f t="shared" si="17"/>
        <v>59239.535828527281</v>
      </c>
      <c r="F31" s="3">
        <f t="shared" si="7"/>
        <v>1738187.8423771178</v>
      </c>
      <c r="G31" s="3">
        <f t="shared" si="8"/>
        <v>96311.199709550056</v>
      </c>
      <c r="H31" s="3">
        <f t="shared" si="9"/>
        <v>2800843.735775678</v>
      </c>
      <c r="I31" s="3">
        <f t="shared" si="10"/>
        <v>155191.86926461538</v>
      </c>
      <c r="J31" s="3">
        <f t="shared" si="11"/>
        <v>3543859.6489312085</v>
      </c>
      <c r="K31" s="3">
        <f t="shared" si="12"/>
        <v>196361.61643154453</v>
      </c>
      <c r="L31" s="3">
        <f t="shared" si="13"/>
        <v>8896576.4379144683</v>
      </c>
      <c r="M31" s="3">
        <f t="shared" si="14"/>
        <v>492950.14563642163</v>
      </c>
    </row>
    <row r="32" spans="1:13" x14ac:dyDescent="0.25">
      <c r="A32" s="4">
        <v>27</v>
      </c>
      <c r="B32" s="5">
        <f t="shared" si="15"/>
        <v>642034.61724423338</v>
      </c>
      <c r="C32" s="5">
        <f t="shared" si="16"/>
        <v>35574.477472635619</v>
      </c>
      <c r="D32" s="5">
        <f t="shared" si="6"/>
        <v>1073783.3018931211</v>
      </c>
      <c r="E32" s="5">
        <f t="shared" si="17"/>
        <v>59497.22780938138</v>
      </c>
      <c r="F32" s="5">
        <f t="shared" si="7"/>
        <v>1778687.6191045046</v>
      </c>
      <c r="G32" s="5">
        <f t="shared" si="8"/>
        <v>98555.250662782579</v>
      </c>
      <c r="H32" s="5">
        <f t="shared" si="9"/>
        <v>2919179.3836122006</v>
      </c>
      <c r="I32" s="5">
        <f t="shared" si="10"/>
        <v>161748.7257410454</v>
      </c>
      <c r="J32" s="5">
        <f t="shared" si="11"/>
        <v>3727165.7892721756</v>
      </c>
      <c r="K32" s="5">
        <f t="shared" si="12"/>
        <v>206518.42104146618</v>
      </c>
      <c r="L32" s="5">
        <f t="shared" si="13"/>
        <v>9693932.101162551</v>
      </c>
      <c r="M32" s="5">
        <f t="shared" si="14"/>
        <v>537130.80243908591</v>
      </c>
    </row>
    <row r="33" spans="1:13" x14ac:dyDescent="0.25">
      <c r="A33" s="2">
        <v>28</v>
      </c>
      <c r="B33" s="3">
        <f t="shared" si="15"/>
        <v>632660.91183246765</v>
      </c>
      <c r="C33" s="3">
        <f t="shared" si="16"/>
        <v>35055.090101535141</v>
      </c>
      <c r="D33" s="3">
        <f t="shared" si="6"/>
        <v>1078454.2592563562</v>
      </c>
      <c r="E33" s="3">
        <f t="shared" si="17"/>
        <v>59756.040750352186</v>
      </c>
      <c r="F33" s="3">
        <f t="shared" si="7"/>
        <v>1820131.0406296398</v>
      </c>
      <c r="G33" s="3">
        <f t="shared" si="8"/>
        <v>100851.58800322542</v>
      </c>
      <c r="H33" s="3">
        <f t="shared" si="9"/>
        <v>3042514.7125698165</v>
      </c>
      <c r="I33" s="3">
        <f t="shared" si="10"/>
        <v>168582.60940360461</v>
      </c>
      <c r="J33" s="3">
        <f t="shared" si="11"/>
        <v>3919953.4397222791</v>
      </c>
      <c r="K33" s="3">
        <f t="shared" si="12"/>
        <v>217200.58636983603</v>
      </c>
      <c r="L33" s="3">
        <f t="shared" si="13"/>
        <v>10562750.765729245</v>
      </c>
      <c r="M33" s="3">
        <f t="shared" si="14"/>
        <v>585271.15060768893</v>
      </c>
    </row>
    <row r="34" spans="1:13" x14ac:dyDescent="0.25">
      <c r="A34" s="4">
        <v>29</v>
      </c>
      <c r="B34" s="5">
        <f t="shared" si="15"/>
        <v>623424.06251971365</v>
      </c>
      <c r="C34" s="5">
        <f t="shared" si="16"/>
        <v>34543.285786052729</v>
      </c>
      <c r="D34" s="5">
        <f t="shared" si="6"/>
        <v>1083145.5352841215</v>
      </c>
      <c r="E34" s="5">
        <f t="shared" si="17"/>
        <v>60015.979527616226</v>
      </c>
      <c r="F34" s="5">
        <f t="shared" si="7"/>
        <v>1862540.0938763106</v>
      </c>
      <c r="G34" s="5">
        <f t="shared" si="8"/>
        <v>103201.43000370059</v>
      </c>
      <c r="H34" s="5">
        <f t="shared" si="9"/>
        <v>3171060.9591758917</v>
      </c>
      <c r="I34" s="5">
        <f t="shared" si="10"/>
        <v>175705.22465090692</v>
      </c>
      <c r="J34" s="5">
        <f t="shared" si="11"/>
        <v>4122713.0313919149</v>
      </c>
      <c r="K34" s="5">
        <f t="shared" si="12"/>
        <v>228435.28669981586</v>
      </c>
      <c r="L34" s="5">
        <f t="shared" si="13"/>
        <v>11509437.303107727</v>
      </c>
      <c r="M34" s="5">
        <f t="shared" si="14"/>
        <v>637726.07748090301</v>
      </c>
    </row>
    <row r="35" spans="1:13" x14ac:dyDescent="0.25">
      <c r="A35" s="2">
        <v>30</v>
      </c>
      <c r="B35" s="3">
        <f t="shared" si="15"/>
        <v>614322.0712069259</v>
      </c>
      <c r="C35" s="3">
        <f t="shared" si="16"/>
        <v>34038.953813576365</v>
      </c>
      <c r="D35" s="3">
        <f t="shared" si="6"/>
        <v>1087857.2183626075</v>
      </c>
      <c r="E35" s="3">
        <f t="shared" si="17"/>
        <v>60277.049038561359</v>
      </c>
      <c r="F35" s="3">
        <f t="shared" si="7"/>
        <v>1905937.2780636286</v>
      </c>
      <c r="G35" s="3">
        <f t="shared" si="8"/>
        <v>105606.02332278682</v>
      </c>
      <c r="H35" s="3">
        <f t="shared" si="9"/>
        <v>3305038.2847010735</v>
      </c>
      <c r="I35" s="3">
        <f t="shared" si="10"/>
        <v>183128.77039240775</v>
      </c>
      <c r="J35" s="3">
        <f t="shared" si="11"/>
        <v>4335960.3629406616</v>
      </c>
      <c r="K35" s="3">
        <f t="shared" si="12"/>
        <v>240251.10190436384</v>
      </c>
      <c r="L35" s="3">
        <f t="shared" si="13"/>
        <v>12540970.621398756</v>
      </c>
      <c r="M35" s="3">
        <f t="shared" si="14"/>
        <v>694882.27717512893</v>
      </c>
    </row>
    <row r="36" spans="1:13" x14ac:dyDescent="0.25">
      <c r="A36" s="4">
        <v>31</v>
      </c>
      <c r="B36" s="5">
        <f t="shared" si="15"/>
        <v>605352.9689673048</v>
      </c>
      <c r="C36" s="5">
        <f t="shared" si="16"/>
        <v>33541.98508789816</v>
      </c>
      <c r="D36" s="5">
        <f t="shared" si="6"/>
        <v>1092589.397262485</v>
      </c>
      <c r="E36" s="5">
        <f t="shared" si="17"/>
        <v>60539.254201879106</v>
      </c>
      <c r="F36" s="5">
        <f t="shared" si="7"/>
        <v>1950345.6166425112</v>
      </c>
      <c r="G36" s="5">
        <f t="shared" si="8"/>
        <v>108066.64366620775</v>
      </c>
      <c r="H36" s="5">
        <f t="shared" si="9"/>
        <v>3444676.1522296942</v>
      </c>
      <c r="I36" s="5">
        <f t="shared" si="10"/>
        <v>190865.96094148699</v>
      </c>
      <c r="J36" s="5">
        <f t="shared" si="11"/>
        <v>4560237.912713767</v>
      </c>
      <c r="K36" s="5">
        <f t="shared" si="12"/>
        <v>252678.09015036706</v>
      </c>
      <c r="L36" s="5">
        <f t="shared" si="13"/>
        <v>13664955.113341618</v>
      </c>
      <c r="M36" s="5">
        <f t="shared" si="14"/>
        <v>757161.10126694979</v>
      </c>
    </row>
    <row r="37" spans="1:13" x14ac:dyDescent="0.25">
      <c r="A37" s="2">
        <v>32</v>
      </c>
      <c r="B37" s="3">
        <f t="shared" si="15"/>
        <v>596514.81562038208</v>
      </c>
      <c r="C37" s="3">
        <f t="shared" si="16"/>
        <v>33052.272105614837</v>
      </c>
      <c r="D37" s="3">
        <f t="shared" si="6"/>
        <v>1097342.1611405769</v>
      </c>
      <c r="E37" s="3">
        <f t="shared" si="17"/>
        <v>60802.599957657294</v>
      </c>
      <c r="F37" s="3">
        <f t="shared" si="7"/>
        <v>1995788.6695102816</v>
      </c>
      <c r="G37" s="3">
        <f t="shared" si="8"/>
        <v>110584.59646363038</v>
      </c>
      <c r="H37" s="3">
        <f t="shared" si="9"/>
        <v>3590213.7196613988</v>
      </c>
      <c r="I37" s="3">
        <f t="shared" si="10"/>
        <v>198930.04779126483</v>
      </c>
      <c r="J37" s="3">
        <f t="shared" si="11"/>
        <v>4796116.2187488871</v>
      </c>
      <c r="K37" s="3">
        <f t="shared" si="12"/>
        <v>265747.86436339479</v>
      </c>
      <c r="L37" s="3">
        <f t="shared" si="13"/>
        <v>14889676.715374859</v>
      </c>
      <c r="M37" s="3">
        <f t="shared" si="14"/>
        <v>825021.66496800014</v>
      </c>
    </row>
    <row r="38" spans="1:13" x14ac:dyDescent="0.25">
      <c r="A38" s="4">
        <v>33</v>
      </c>
      <c r="B38" s="5">
        <f t="shared" si="15"/>
        <v>587805.69931232452</v>
      </c>
      <c r="C38" s="5">
        <f t="shared" si="16"/>
        <v>32569.708932872862</v>
      </c>
      <c r="D38" s="5">
        <f t="shared" si="6"/>
        <v>1102115.5995415386</v>
      </c>
      <c r="E38" s="5">
        <f t="shared" si="17"/>
        <v>61067.091267473108</v>
      </c>
      <c r="F38" s="5">
        <f t="shared" si="7"/>
        <v>2042290.5455098716</v>
      </c>
      <c r="G38" s="5">
        <f t="shared" si="8"/>
        <v>113161.21756123297</v>
      </c>
      <c r="H38" s="5">
        <f t="shared" si="9"/>
        <v>3741900.2493170933</v>
      </c>
      <c r="I38" s="5">
        <f t="shared" si="10"/>
        <v>207334.84231044579</v>
      </c>
      <c r="J38" s="5">
        <f t="shared" si="11"/>
        <v>5044195.3301636735</v>
      </c>
      <c r="K38" s="5">
        <f t="shared" si="12"/>
        <v>279493.67264759139</v>
      </c>
      <c r="L38" s="5">
        <f t="shared" si="13"/>
        <v>16224163.99099033</v>
      </c>
      <c r="M38" s="5">
        <f t="shared" si="14"/>
        <v>898964.23169075698</v>
      </c>
    </row>
    <row r="39" spans="1:13" x14ac:dyDescent="0.25">
      <c r="A39" s="2">
        <v>34</v>
      </c>
      <c r="B39" s="3">
        <f t="shared" si="15"/>
        <v>579223.73610236461</v>
      </c>
      <c r="C39" s="3">
        <f t="shared" si="16"/>
        <v>32094.19118245292</v>
      </c>
      <c r="D39" s="3">
        <f t="shared" si="6"/>
        <v>1106909.8023995445</v>
      </c>
      <c r="E39" s="3">
        <f t="shared" si="17"/>
        <v>61332.733114486626</v>
      </c>
      <c r="F39" s="3">
        <f t="shared" si="7"/>
        <v>2089875.9152202515</v>
      </c>
      <c r="G39" s="3">
        <f t="shared" si="8"/>
        <v>115797.87393040971</v>
      </c>
      <c r="H39" s="3">
        <f t="shared" si="9"/>
        <v>3899995.5348507408</v>
      </c>
      <c r="I39" s="3">
        <f t="shared" si="10"/>
        <v>216094.73939806214</v>
      </c>
      <c r="J39" s="3">
        <f t="shared" si="11"/>
        <v>5305106.3336163899</v>
      </c>
      <c r="K39" s="3">
        <f t="shared" si="12"/>
        <v>293950.4828652881</v>
      </c>
      <c r="L39" s="3">
        <f t="shared" si="13"/>
        <v>17678254.688682836</v>
      </c>
      <c r="M39" s="3">
        <f t="shared" si="14"/>
        <v>979533.90095604106</v>
      </c>
    </row>
    <row r="40" spans="1:13" x14ac:dyDescent="0.25">
      <c r="A40" s="4">
        <v>35</v>
      </c>
      <c r="B40" s="5">
        <f t="shared" si="15"/>
        <v>570767.06955527002</v>
      </c>
      <c r="C40" s="5">
        <f t="shared" si="16"/>
        <v>31625.615991189105</v>
      </c>
      <c r="D40" s="5">
        <f t="shared" si="6"/>
        <v>1111724.8600399825</v>
      </c>
      <c r="E40" s="5">
        <f t="shared" si="17"/>
        <v>61599.530503534654</v>
      </c>
      <c r="F40" s="5">
        <f t="shared" si="7"/>
        <v>2138570.0240448834</v>
      </c>
      <c r="G40" s="5">
        <f t="shared" si="8"/>
        <v>118495.96439298827</v>
      </c>
      <c r="H40" s="5">
        <f t="shared" si="9"/>
        <v>4064770.3461981844</v>
      </c>
      <c r="I40" s="5">
        <f t="shared" si="10"/>
        <v>225224.74213763027</v>
      </c>
      <c r="J40" s="5">
        <f t="shared" si="11"/>
        <v>5579512.9587226976</v>
      </c>
      <c r="K40" s="5">
        <f t="shared" si="12"/>
        <v>309155.07159149513</v>
      </c>
      <c r="L40" s="5">
        <f t="shared" si="13"/>
        <v>19262668.265156034</v>
      </c>
      <c r="M40" s="5">
        <f t="shared" si="14"/>
        <v>1067324.626829226</v>
      </c>
    </row>
    <row r="41" spans="1:13" x14ac:dyDescent="0.25">
      <c r="A41" s="2">
        <v>36</v>
      </c>
      <c r="B41" s="3">
        <f t="shared" si="15"/>
        <v>562433.87033976312</v>
      </c>
      <c r="C41" s="3">
        <f t="shared" si="16"/>
        <v>31163.881997717745</v>
      </c>
      <c r="D41" s="3">
        <f t="shared" si="6"/>
        <v>1116560.8631811563</v>
      </c>
      <c r="E41" s="3">
        <f t="shared" si="17"/>
        <v>61867.488461225024</v>
      </c>
      <c r="F41" s="3">
        <f t="shared" si="7"/>
        <v>2188398.7056051297</v>
      </c>
      <c r="G41" s="3">
        <f t="shared" si="8"/>
        <v>121256.92036334491</v>
      </c>
      <c r="H41" s="3">
        <f t="shared" si="9"/>
        <v>4236506.8933250578</v>
      </c>
      <c r="I41" s="3">
        <f t="shared" si="10"/>
        <v>234740.48749294513</v>
      </c>
      <c r="J41" s="3">
        <f t="shared" si="11"/>
        <v>5868113.2665126296</v>
      </c>
      <c r="K41" s="3">
        <f t="shared" si="12"/>
        <v>325146.11766956525</v>
      </c>
      <c r="L41" s="3">
        <f t="shared" si="13"/>
        <v>20989084.908420645</v>
      </c>
      <c r="M41" s="3">
        <f t="shared" si="14"/>
        <v>1162983.5965087954</v>
      </c>
    </row>
    <row r="42" spans="1:13" x14ac:dyDescent="0.25">
      <c r="A42" s="4">
        <v>37</v>
      </c>
      <c r="B42" s="5">
        <f t="shared" si="15"/>
        <v>554222.33583280258</v>
      </c>
      <c r="C42" s="5">
        <f t="shared" si="16"/>
        <v>30708.889320551065</v>
      </c>
      <c r="D42" s="5">
        <f t="shared" si="6"/>
        <v>1121417.9029359943</v>
      </c>
      <c r="E42" s="5">
        <f t="shared" si="17"/>
        <v>62136.612036031351</v>
      </c>
      <c r="F42" s="5">
        <f t="shared" si="7"/>
        <v>2239388.3954457296</v>
      </c>
      <c r="G42" s="5">
        <f t="shared" si="8"/>
        <v>124082.20660781086</v>
      </c>
      <c r="H42" s="5">
        <f t="shared" si="9"/>
        <v>4415499.3095680419</v>
      </c>
      <c r="I42" s="5">
        <f t="shared" si="10"/>
        <v>244658.27308952212</v>
      </c>
      <c r="J42" s="5">
        <f t="shared" si="11"/>
        <v>6171641.4252229957</v>
      </c>
      <c r="K42" s="5">
        <f t="shared" si="12"/>
        <v>341964.30060602352</v>
      </c>
      <c r="L42" s="5">
        <f t="shared" si="13"/>
        <v>22870231.643337846</v>
      </c>
      <c r="M42" s="5">
        <f t="shared" si="14"/>
        <v>1267216.0013458964</v>
      </c>
    </row>
    <row r="43" spans="1:13" x14ac:dyDescent="0.25">
      <c r="A43" s="2">
        <v>38</v>
      </c>
      <c r="B43" s="3">
        <f t="shared" si="15"/>
        <v>546130.68972964364</v>
      </c>
      <c r="C43" s="3">
        <f t="shared" si="16"/>
        <v>30260.539536471017</v>
      </c>
      <c r="D43" s="3">
        <f t="shared" si="6"/>
        <v>1126296.070813766</v>
      </c>
      <c r="E43" s="3">
        <f t="shared" si="17"/>
        <v>62406.906298388087</v>
      </c>
      <c r="F43" s="3">
        <f t="shared" si="7"/>
        <v>2291566.1450596149</v>
      </c>
      <c r="G43" s="3">
        <f t="shared" si="8"/>
        <v>126973.32202177287</v>
      </c>
      <c r="H43" s="3">
        <f t="shared" si="9"/>
        <v>4602054.1553972913</v>
      </c>
      <c r="I43" s="3">
        <f t="shared" si="10"/>
        <v>254995.08512755443</v>
      </c>
      <c r="J43" s="3">
        <f t="shared" si="11"/>
        <v>6490869.5779426564</v>
      </c>
      <c r="K43" s="3">
        <f t="shared" si="12"/>
        <v>359652.40405487013</v>
      </c>
      <c r="L43" s="3">
        <f t="shared" si="13"/>
        <v>24919976.154371999</v>
      </c>
      <c r="M43" s="3">
        <f t="shared" si="14"/>
        <v>1380790.2354665222</v>
      </c>
    </row>
    <row r="44" spans="1:13" x14ac:dyDescent="0.25">
      <c r="A44" s="4">
        <v>39</v>
      </c>
      <c r="B44" s="5">
        <f t="shared" si="15"/>
        <v>538157.18165959092</v>
      </c>
      <c r="C44" s="5">
        <f t="shared" si="16"/>
        <v>29818.735659238544</v>
      </c>
      <c r="D44" s="5">
        <f t="shared" si="6"/>
        <v>1131195.4587218061</v>
      </c>
      <c r="E44" s="5">
        <f t="shared" si="17"/>
        <v>62678.376340786082</v>
      </c>
      <c r="F44" s="5">
        <f t="shared" si="7"/>
        <v>2344959.636239504</v>
      </c>
      <c r="G44" s="5">
        <f t="shared" si="8"/>
        <v>129931.80042488017</v>
      </c>
      <c r="H44" s="5">
        <f t="shared" si="9"/>
        <v>4796490.9434628272</v>
      </c>
      <c r="I44" s="5">
        <f t="shared" si="10"/>
        <v>265768.62747419358</v>
      </c>
      <c r="J44" s="5">
        <f t="shared" si="11"/>
        <v>6826609.8068617405</v>
      </c>
      <c r="K44" s="5">
        <f t="shared" si="12"/>
        <v>378255.4246546083</v>
      </c>
      <c r="L44" s="5">
        <f t="shared" si="13"/>
        <v>27153429.017207589</v>
      </c>
      <c r="M44" s="5">
        <f t="shared" si="14"/>
        <v>1504543.5603202095</v>
      </c>
    </row>
    <row r="45" spans="1:13" x14ac:dyDescent="0.25">
      <c r="A45" s="2">
        <v>40</v>
      </c>
      <c r="B45" s="3">
        <f t="shared" si="15"/>
        <v>530300.08680736087</v>
      </c>
      <c r="C45" s="3">
        <f t="shared" si="16"/>
        <v>29383.382118613663</v>
      </c>
      <c r="D45" s="3">
        <f t="shared" si="6"/>
        <v>1136116.1589672461</v>
      </c>
      <c r="E45" s="3">
        <f t="shared" si="17"/>
        <v>62951.02727786851</v>
      </c>
      <c r="F45" s="3">
        <f t="shared" si="7"/>
        <v>2399597.1957638846</v>
      </c>
      <c r="G45" s="3">
        <f t="shared" si="8"/>
        <v>132959.21137477987</v>
      </c>
      <c r="H45" s="3">
        <f t="shared" si="9"/>
        <v>4999142.6858241316</v>
      </c>
      <c r="I45" s="3">
        <f t="shared" si="10"/>
        <v>276997.3519849783</v>
      </c>
      <c r="J45" s="3">
        <f t="shared" si="11"/>
        <v>7179716.1991216643</v>
      </c>
      <c r="K45" s="3">
        <f t="shared" si="12"/>
        <v>397820.68649486796</v>
      </c>
      <c r="L45" s="3">
        <f t="shared" si="13"/>
        <v>29587055.092874818</v>
      </c>
      <c r="M45" s="3">
        <f t="shared" si="14"/>
        <v>1639388.2769139081</v>
      </c>
    </row>
  </sheetData>
  <mergeCells count="3">
    <mergeCell ref="A1:M1"/>
    <mergeCell ref="A2:M2"/>
    <mergeCell ref="A3:I3"/>
  </mergeCells>
  <pageMargins left="0.5" right="0.5" top="0.75" bottom="0.75" header="0.3" footer="0.3"/>
  <pageSetup scale="99" fitToHeight="0" orientation="landscape" horizontalDpi="300" verticalDpi="300" r:id="rId1"/>
  <rowBreaks count="1" manualBreakCount="1">
    <brk id="27" max="16383"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1838B-BC82-B646-8A81-A38C5B09DB7B}">
  <sheetPr>
    <pageSetUpPr fitToPage="1"/>
  </sheetPr>
  <dimension ref="A1:Q45"/>
  <sheetViews>
    <sheetView workbookViewId="0">
      <pane ySplit="4" topLeftCell="A5" activePane="bottomLeft" state="frozen"/>
      <selection pane="bottomLeft" sqref="A1:M1"/>
    </sheetView>
  </sheetViews>
  <sheetFormatPr defaultColWidth="11.44140625" defaultRowHeight="13.2" x14ac:dyDescent="0.25"/>
  <cols>
    <col min="1" max="1" width="10.109375" bestFit="1" customWidth="1"/>
    <col min="2" max="2" width="8.5546875" bestFit="1" customWidth="1"/>
    <col min="3" max="3" width="10" bestFit="1" customWidth="1"/>
    <col min="4" max="4" width="10.109375" bestFit="1" customWidth="1"/>
    <col min="5" max="5" width="10" bestFit="1" customWidth="1"/>
    <col min="6" max="6" width="10.109375" bestFit="1" customWidth="1"/>
    <col min="7" max="7" width="10" bestFit="1" customWidth="1"/>
    <col min="8" max="8" width="10.109375" bestFit="1" customWidth="1"/>
    <col min="9" max="9" width="10" bestFit="1" customWidth="1"/>
    <col min="10" max="10" width="10.109375" bestFit="1" customWidth="1"/>
    <col min="11" max="11" width="10" bestFit="1" customWidth="1"/>
    <col min="12" max="12" width="10.109375" bestFit="1" customWidth="1"/>
    <col min="13" max="13" width="10" bestFit="1" customWidth="1"/>
  </cols>
  <sheetData>
    <row r="1" spans="1:13" ht="15.6" x14ac:dyDescent="0.3">
      <c r="A1" s="18" t="s">
        <v>10</v>
      </c>
      <c r="B1" s="18"/>
      <c r="C1" s="18"/>
      <c r="D1" s="18"/>
      <c r="E1" s="18"/>
      <c r="F1" s="18"/>
      <c r="G1" s="18"/>
      <c r="H1" s="18"/>
      <c r="I1" s="18"/>
      <c r="J1" s="18"/>
      <c r="K1" s="18"/>
      <c r="L1" s="18"/>
      <c r="M1" s="18"/>
    </row>
    <row r="2" spans="1:13" x14ac:dyDescent="0.25">
      <c r="A2" s="19" t="s">
        <v>6</v>
      </c>
      <c r="B2" s="19"/>
      <c r="C2" s="19"/>
      <c r="D2" s="19"/>
      <c r="E2" s="19"/>
      <c r="F2" s="19"/>
      <c r="G2" s="19"/>
      <c r="H2" s="19"/>
      <c r="I2" s="19"/>
      <c r="J2" s="19"/>
      <c r="K2" s="19"/>
      <c r="L2" s="19"/>
      <c r="M2" s="19"/>
    </row>
    <row r="3" spans="1:13" x14ac:dyDescent="0.25">
      <c r="A3" s="21" t="s">
        <v>2</v>
      </c>
      <c r="B3" s="21"/>
      <c r="C3" s="21"/>
      <c r="D3" s="21"/>
      <c r="E3" s="21"/>
      <c r="F3" s="21"/>
      <c r="G3" s="21"/>
      <c r="H3" s="21"/>
      <c r="I3" s="21"/>
    </row>
    <row r="4" spans="1:13" x14ac:dyDescent="0.25">
      <c r="A4" s="16" t="s">
        <v>3</v>
      </c>
      <c r="B4" s="15">
        <v>0.04</v>
      </c>
      <c r="C4" s="15" t="s">
        <v>12</v>
      </c>
      <c r="D4" s="15">
        <v>0.06</v>
      </c>
      <c r="E4" s="15" t="s">
        <v>12</v>
      </c>
      <c r="F4" s="15">
        <v>0.08</v>
      </c>
      <c r="G4" s="15" t="s">
        <v>12</v>
      </c>
      <c r="H4" s="15">
        <v>0.1</v>
      </c>
      <c r="I4" s="15" t="s">
        <v>12</v>
      </c>
      <c r="J4" s="15">
        <v>0.11</v>
      </c>
      <c r="K4" s="15" t="s">
        <v>12</v>
      </c>
      <c r="L4" s="15">
        <v>0.15</v>
      </c>
      <c r="M4" s="15" t="s">
        <v>12</v>
      </c>
    </row>
    <row r="5" spans="1:13" x14ac:dyDescent="0.25">
      <c r="A5" s="2">
        <v>0</v>
      </c>
      <c r="B5" s="3">
        <v>500000</v>
      </c>
      <c r="C5" s="3" t="s">
        <v>5</v>
      </c>
      <c r="D5" s="3">
        <v>500000</v>
      </c>
      <c r="E5" s="3" t="s">
        <v>5</v>
      </c>
      <c r="F5" s="3">
        <v>500000</v>
      </c>
      <c r="G5" s="3" t="s">
        <v>5</v>
      </c>
      <c r="H5" s="3">
        <v>500000</v>
      </c>
      <c r="I5" s="3" t="s">
        <v>5</v>
      </c>
      <c r="J5" s="3">
        <v>500000</v>
      </c>
      <c r="K5" s="3"/>
      <c r="L5" s="3">
        <v>500000</v>
      </c>
      <c r="M5" s="3"/>
    </row>
    <row r="6" spans="1:13" x14ac:dyDescent="0.25">
      <c r="A6" s="4">
        <v>1</v>
      </c>
      <c r="B6" s="5">
        <f t="shared" ref="B6:B17" si="0">B5*(1+$B$4)</f>
        <v>520000</v>
      </c>
      <c r="C6" s="5"/>
      <c r="D6" s="5">
        <f t="shared" ref="D6:D17" si="1">D5*(1+$D$4)</f>
        <v>530000</v>
      </c>
      <c r="E6" s="5"/>
      <c r="F6" s="5">
        <f>F5*(1+$F$4)</f>
        <v>540000</v>
      </c>
      <c r="G6" s="5"/>
      <c r="H6" s="5">
        <f>H5*(1+$H$4)</f>
        <v>550000</v>
      </c>
      <c r="I6" s="5"/>
      <c r="J6" s="5">
        <f>J5*(1+$J$4)</f>
        <v>555000</v>
      </c>
      <c r="K6" s="5"/>
      <c r="L6" s="5">
        <f>L5*(1+$L$4)</f>
        <v>575000</v>
      </c>
      <c r="M6" s="5"/>
    </row>
    <row r="7" spans="1:13" x14ac:dyDescent="0.25">
      <c r="A7" s="2">
        <v>2</v>
      </c>
      <c r="B7" s="3">
        <f t="shared" si="0"/>
        <v>540800</v>
      </c>
      <c r="C7" s="3"/>
      <c r="D7" s="3">
        <f t="shared" si="1"/>
        <v>561800</v>
      </c>
      <c r="E7" s="3"/>
      <c r="F7" s="3">
        <f t="shared" ref="F7:F17" si="2">F6*(1+$F$4)</f>
        <v>583200</v>
      </c>
      <c r="G7" s="3"/>
      <c r="H7" s="3">
        <f t="shared" ref="H7:H17" si="3">H6*(1+$H$4)</f>
        <v>605000</v>
      </c>
      <c r="I7" s="3"/>
      <c r="J7" s="3">
        <f t="shared" ref="J7:J17" si="4">J6*(1+$J$4)</f>
        <v>616050</v>
      </c>
      <c r="K7" s="3"/>
      <c r="L7" s="3">
        <f t="shared" ref="L7:L17" si="5">L6*(1+$L$4)</f>
        <v>661250</v>
      </c>
      <c r="M7" s="3"/>
    </row>
    <row r="8" spans="1:13" x14ac:dyDescent="0.25">
      <c r="A8" s="4">
        <v>3</v>
      </c>
      <c r="B8" s="5">
        <f t="shared" si="0"/>
        <v>562432</v>
      </c>
      <c r="C8" s="5"/>
      <c r="D8" s="5">
        <f t="shared" si="1"/>
        <v>595508</v>
      </c>
      <c r="E8" s="5"/>
      <c r="F8" s="5">
        <f t="shared" si="2"/>
        <v>629856</v>
      </c>
      <c r="G8" s="5"/>
      <c r="H8" s="5">
        <f t="shared" si="3"/>
        <v>665500</v>
      </c>
      <c r="I8" s="5"/>
      <c r="J8" s="5">
        <f t="shared" si="4"/>
        <v>683815.50000000012</v>
      </c>
      <c r="K8" s="5"/>
      <c r="L8" s="5">
        <f t="shared" si="5"/>
        <v>760437.49999999988</v>
      </c>
      <c r="M8" s="5"/>
    </row>
    <row r="9" spans="1:13" x14ac:dyDescent="0.25">
      <c r="A9" s="2">
        <v>4</v>
      </c>
      <c r="B9" s="3">
        <f t="shared" si="0"/>
        <v>584929.28000000003</v>
      </c>
      <c r="C9" s="3"/>
      <c r="D9" s="3">
        <f t="shared" si="1"/>
        <v>631238.48</v>
      </c>
      <c r="E9" s="3"/>
      <c r="F9" s="3">
        <f t="shared" si="2"/>
        <v>680244.4800000001</v>
      </c>
      <c r="G9" s="3"/>
      <c r="H9" s="3">
        <f t="shared" si="3"/>
        <v>732050.00000000012</v>
      </c>
      <c r="I9" s="3"/>
      <c r="J9" s="3">
        <f t="shared" si="4"/>
        <v>759035.20500000019</v>
      </c>
      <c r="K9" s="3"/>
      <c r="L9" s="3">
        <f t="shared" si="5"/>
        <v>874503.12499999977</v>
      </c>
      <c r="M9" s="3"/>
    </row>
    <row r="10" spans="1:13" x14ac:dyDescent="0.25">
      <c r="A10" s="4">
        <v>5</v>
      </c>
      <c r="B10" s="5">
        <f t="shared" si="0"/>
        <v>608326.45120000001</v>
      </c>
      <c r="C10" s="5"/>
      <c r="D10" s="5">
        <f t="shared" si="1"/>
        <v>669112.78879999998</v>
      </c>
      <c r="E10" s="5"/>
      <c r="F10" s="5">
        <f t="shared" si="2"/>
        <v>734664.03840000019</v>
      </c>
      <c r="G10" s="5"/>
      <c r="H10" s="5">
        <f t="shared" si="3"/>
        <v>805255.00000000023</v>
      </c>
      <c r="I10" s="5"/>
      <c r="J10" s="5">
        <f t="shared" si="4"/>
        <v>842529.07755000028</v>
      </c>
      <c r="K10" s="5"/>
      <c r="L10" s="5">
        <f t="shared" si="5"/>
        <v>1005678.5937499997</v>
      </c>
      <c r="M10" s="5"/>
    </row>
    <row r="11" spans="1:13" x14ac:dyDescent="0.25">
      <c r="A11" s="2">
        <v>6</v>
      </c>
      <c r="B11" s="3">
        <f t="shared" si="0"/>
        <v>632659.50924799999</v>
      </c>
      <c r="C11" s="3"/>
      <c r="D11" s="3">
        <f t="shared" si="1"/>
        <v>709259.55612800003</v>
      </c>
      <c r="E11" s="3"/>
      <c r="F11" s="3">
        <f t="shared" si="2"/>
        <v>793437.1614720003</v>
      </c>
      <c r="G11" s="3"/>
      <c r="H11" s="3">
        <f t="shared" si="3"/>
        <v>885780.50000000035</v>
      </c>
      <c r="I11" s="3"/>
      <c r="J11" s="3">
        <f t="shared" si="4"/>
        <v>935207.27608050033</v>
      </c>
      <c r="K11" s="3"/>
      <c r="L11" s="3">
        <f t="shared" si="5"/>
        <v>1156530.3828124995</v>
      </c>
      <c r="M11" s="3"/>
    </row>
    <row r="12" spans="1:13" x14ac:dyDescent="0.25">
      <c r="A12" s="4">
        <v>7</v>
      </c>
      <c r="B12" s="5">
        <f t="shared" si="0"/>
        <v>657965.88961792004</v>
      </c>
      <c r="C12" s="5"/>
      <c r="D12" s="5">
        <f t="shared" si="1"/>
        <v>751815.1294956801</v>
      </c>
      <c r="E12" s="5"/>
      <c r="F12" s="5">
        <f t="shared" si="2"/>
        <v>856912.13438976032</v>
      </c>
      <c r="G12" s="5"/>
      <c r="H12" s="5">
        <f t="shared" si="3"/>
        <v>974358.55000000051</v>
      </c>
      <c r="I12" s="5"/>
      <c r="J12" s="5">
        <f t="shared" si="4"/>
        <v>1038080.0764493555</v>
      </c>
      <c r="K12" s="5"/>
      <c r="L12" s="5">
        <f t="shared" si="5"/>
        <v>1330009.9402343743</v>
      </c>
      <c r="M12" s="5"/>
    </row>
    <row r="13" spans="1:13" x14ac:dyDescent="0.25">
      <c r="A13" s="2">
        <v>8</v>
      </c>
      <c r="B13" s="3">
        <f t="shared" si="0"/>
        <v>684284.52520263684</v>
      </c>
      <c r="C13" s="3"/>
      <c r="D13" s="3">
        <f t="shared" si="1"/>
        <v>796924.03726542089</v>
      </c>
      <c r="E13" s="3"/>
      <c r="F13" s="3">
        <f t="shared" si="2"/>
        <v>925465.10514094122</v>
      </c>
      <c r="G13" s="3"/>
      <c r="H13" s="3">
        <f t="shared" si="3"/>
        <v>1071794.4050000007</v>
      </c>
      <c r="I13" s="3"/>
      <c r="J13" s="3">
        <f t="shared" si="4"/>
        <v>1152268.8848587847</v>
      </c>
      <c r="K13" s="3"/>
      <c r="L13" s="3">
        <f t="shared" si="5"/>
        <v>1529511.4312695302</v>
      </c>
      <c r="M13" s="3"/>
    </row>
    <row r="14" spans="1:13" x14ac:dyDescent="0.25">
      <c r="A14" s="4">
        <v>9</v>
      </c>
      <c r="B14" s="5">
        <f t="shared" si="0"/>
        <v>711655.90621074231</v>
      </c>
      <c r="C14" s="5"/>
      <c r="D14" s="5">
        <f t="shared" si="1"/>
        <v>844739.47950134624</v>
      </c>
      <c r="E14" s="5"/>
      <c r="F14" s="5">
        <f t="shared" si="2"/>
        <v>999502.31355221663</v>
      </c>
      <c r="G14" s="5"/>
      <c r="H14" s="5">
        <f t="shared" si="3"/>
        <v>1178973.845500001</v>
      </c>
      <c r="I14" s="5"/>
      <c r="J14" s="5">
        <f t="shared" si="4"/>
        <v>1279018.4621932511</v>
      </c>
      <c r="K14" s="5"/>
      <c r="L14" s="5">
        <f t="shared" si="5"/>
        <v>1758938.1459599596</v>
      </c>
      <c r="M14" s="5"/>
    </row>
    <row r="15" spans="1:13" x14ac:dyDescent="0.25">
      <c r="A15" s="2">
        <v>10</v>
      </c>
      <c r="B15" s="3">
        <f t="shared" si="0"/>
        <v>740122.14245917206</v>
      </c>
      <c r="C15" s="3"/>
      <c r="D15" s="3">
        <f t="shared" si="1"/>
        <v>895423.84827142709</v>
      </c>
      <c r="E15" s="3"/>
      <c r="F15" s="3">
        <f t="shared" si="2"/>
        <v>1079462.498636394</v>
      </c>
      <c r="G15" s="3"/>
      <c r="H15" s="3">
        <f t="shared" si="3"/>
        <v>1296871.2300500013</v>
      </c>
      <c r="I15" s="3"/>
      <c r="J15" s="3">
        <f t="shared" si="4"/>
        <v>1419710.4930345088</v>
      </c>
      <c r="K15" s="3"/>
      <c r="L15" s="3">
        <f t="shared" si="5"/>
        <v>2022778.8678539533</v>
      </c>
      <c r="M15" s="3"/>
    </row>
    <row r="16" spans="1:13" x14ac:dyDescent="0.25">
      <c r="A16" s="4">
        <v>11</v>
      </c>
      <c r="B16" s="5">
        <f t="shared" si="0"/>
        <v>769727.02815753897</v>
      </c>
      <c r="C16" s="5"/>
      <c r="D16" s="5">
        <f t="shared" si="1"/>
        <v>949149.27916771278</v>
      </c>
      <c r="E16" s="5"/>
      <c r="F16" s="5">
        <f t="shared" si="2"/>
        <v>1165819.4985273057</v>
      </c>
      <c r="G16" s="5"/>
      <c r="H16" s="5">
        <f t="shared" si="3"/>
        <v>1426558.3530550015</v>
      </c>
      <c r="I16" s="5"/>
      <c r="J16" s="5">
        <f t="shared" si="4"/>
        <v>1575878.6472683048</v>
      </c>
      <c r="K16" s="5"/>
      <c r="L16" s="5">
        <f t="shared" si="5"/>
        <v>2326195.6980320462</v>
      </c>
      <c r="M16" s="5"/>
    </row>
    <row r="17" spans="1:17" x14ac:dyDescent="0.25">
      <c r="A17" s="2">
        <v>12</v>
      </c>
      <c r="B17" s="3">
        <f t="shared" si="0"/>
        <v>800516.10928384052</v>
      </c>
      <c r="C17" s="3"/>
      <c r="D17" s="3">
        <f t="shared" si="1"/>
        <v>1006098.2359177755</v>
      </c>
      <c r="E17" s="3"/>
      <c r="F17" s="3">
        <f t="shared" si="2"/>
        <v>1259085.0584094902</v>
      </c>
      <c r="G17" s="3"/>
      <c r="H17" s="3">
        <f t="shared" si="3"/>
        <v>1569214.1883605018</v>
      </c>
      <c r="I17" s="3"/>
      <c r="J17" s="3">
        <f t="shared" si="4"/>
        <v>1749225.2984678184</v>
      </c>
      <c r="K17" s="3"/>
      <c r="L17" s="3">
        <f t="shared" si="5"/>
        <v>2675125.0527368528</v>
      </c>
      <c r="M17" s="3"/>
    </row>
    <row r="18" spans="1:17" x14ac:dyDescent="0.25">
      <c r="A18" s="4">
        <v>13</v>
      </c>
      <c r="B18" s="5">
        <f>B17*(1+B$4)-C18</f>
        <v>749283.07828967483</v>
      </c>
      <c r="C18" s="5">
        <f t="shared" ref="C18:C45" si="6">B17*(1+B$4)*0.1</f>
        <v>83253.675365519419</v>
      </c>
      <c r="D18" s="5">
        <f t="shared" ref="D18:D45" si="7">D17*(1+$D$4)-E18</f>
        <v>959817.71706555784</v>
      </c>
      <c r="E18" s="5">
        <f>D17*(1+$D$4)*0.1</f>
        <v>106646.41300728422</v>
      </c>
      <c r="F18" s="5">
        <f t="shared" ref="F18:F45" si="8">F17*(1+F$4)-G18</f>
        <v>1223830.6767740245</v>
      </c>
      <c r="G18" s="5">
        <f>F17*(1+F$4)*0.1</f>
        <v>135981.18630822495</v>
      </c>
      <c r="H18" s="5">
        <f t="shared" ref="H18:H45" si="9">H17*(1+H$4)-I18</f>
        <v>1553522.0464768969</v>
      </c>
      <c r="I18" s="5">
        <f>H17*(1+H$4)*0.1</f>
        <v>172613.56071965522</v>
      </c>
      <c r="J18" s="5">
        <f t="shared" ref="J18:J45" si="10">J17*(1+J$4)-K18</f>
        <v>1747476.0731693509</v>
      </c>
      <c r="K18" s="5">
        <f>J17*(1+J$4)*0.1</f>
        <v>194164.00812992788</v>
      </c>
      <c r="L18" s="5">
        <f t="shared" ref="L18:L45" si="11">L17*(1+L$4)-M18</f>
        <v>2768754.4295826424</v>
      </c>
      <c r="M18" s="5">
        <f>L17*(1+L$4)*0.1</f>
        <v>307639.38106473809</v>
      </c>
    </row>
    <row r="19" spans="1:17" x14ac:dyDescent="0.25">
      <c r="A19" s="2">
        <v>14</v>
      </c>
      <c r="B19" s="3">
        <f t="shared" ref="B19:B45" si="12">B18*(1+$B$4)-C19</f>
        <v>701328.96127913566</v>
      </c>
      <c r="C19" s="3">
        <f t="shared" si="6"/>
        <v>77925.440142126186</v>
      </c>
      <c r="D19" s="3">
        <f t="shared" si="7"/>
        <v>915666.10208054224</v>
      </c>
      <c r="E19" s="3">
        <f t="shared" ref="E19:E45" si="13">D18*(1+$D$4)*0.1</f>
        <v>101740.67800894915</v>
      </c>
      <c r="F19" s="3">
        <f t="shared" si="8"/>
        <v>1189563.4178243519</v>
      </c>
      <c r="G19" s="3">
        <f t="shared" ref="G19:G45" si="14">F18*(1+F$4)*0.1</f>
        <v>132173.71309159466</v>
      </c>
      <c r="H19" s="3">
        <f t="shared" si="9"/>
        <v>1537986.826012128</v>
      </c>
      <c r="I19" s="3">
        <f t="shared" ref="I19:I45" si="15">H18*(1+H$4)*0.1</f>
        <v>170887.42511245867</v>
      </c>
      <c r="J19" s="3">
        <f t="shared" si="10"/>
        <v>1745728.5970961817</v>
      </c>
      <c r="K19" s="3">
        <f t="shared" ref="K19:K45" si="16">J18*(1+J$4)*0.1</f>
        <v>193969.84412179797</v>
      </c>
      <c r="L19" s="3">
        <f t="shared" si="11"/>
        <v>2865660.8346180348</v>
      </c>
      <c r="M19" s="3">
        <f t="shared" ref="M19:M45" si="17">L18*(1+L$4)*0.1</f>
        <v>318406.75940200384</v>
      </c>
    </row>
    <row r="20" spans="1:17" x14ac:dyDescent="0.25">
      <c r="A20" s="4">
        <v>15</v>
      </c>
      <c r="B20" s="5">
        <f t="shared" si="12"/>
        <v>656443.90775727096</v>
      </c>
      <c r="C20" s="5">
        <f t="shared" si="6"/>
        <v>72938.211973030106</v>
      </c>
      <c r="D20" s="5">
        <f t="shared" si="7"/>
        <v>873545.4613848374</v>
      </c>
      <c r="E20" s="5">
        <f t="shared" si="13"/>
        <v>97060.60682053749</v>
      </c>
      <c r="F20" s="5">
        <f t="shared" si="8"/>
        <v>1156255.6421252701</v>
      </c>
      <c r="G20" s="5">
        <f t="shared" si="14"/>
        <v>128472.84912503001</v>
      </c>
      <c r="H20" s="5">
        <f t="shared" si="9"/>
        <v>1522606.9577520068</v>
      </c>
      <c r="I20" s="5">
        <f t="shared" si="15"/>
        <v>169178.55086133411</v>
      </c>
      <c r="J20" s="5">
        <f t="shared" si="10"/>
        <v>1743982.8684990855</v>
      </c>
      <c r="K20" s="5">
        <f t="shared" si="16"/>
        <v>193775.87427767619</v>
      </c>
      <c r="L20" s="5">
        <f t="shared" si="11"/>
        <v>2965958.9638296659</v>
      </c>
      <c r="M20" s="5">
        <f t="shared" si="17"/>
        <v>329550.995981074</v>
      </c>
    </row>
    <row r="21" spans="1:17" x14ac:dyDescent="0.25">
      <c r="A21" s="2">
        <v>16</v>
      </c>
      <c r="B21" s="3">
        <f>B20*(1+$B$4)-C21</f>
        <v>614431.4976608057</v>
      </c>
      <c r="C21" s="3">
        <f t="shared" si="6"/>
        <v>68270.166406756194</v>
      </c>
      <c r="D21" s="3">
        <f>D20*(1+$D$4)-E21</f>
        <v>833362.37016113487</v>
      </c>
      <c r="E21" s="3">
        <f>D20*(1+$D$4)*0.1</f>
        <v>92595.818906792774</v>
      </c>
      <c r="F21" s="3">
        <f>F20*(1+F$4)-G21</f>
        <v>1123880.4841457626</v>
      </c>
      <c r="G21" s="3">
        <f>F20*(1+F$4)*0.1</f>
        <v>124875.6093495292</v>
      </c>
      <c r="H21" s="3">
        <f>H20*(1+H$4)-I21</f>
        <v>1507380.8881744868</v>
      </c>
      <c r="I21" s="3">
        <f>H20*(1+H$4)*0.1</f>
        <v>167486.76535272077</v>
      </c>
      <c r="J21" s="3">
        <f>J20*(1+J$4)-K21</f>
        <v>1742238.8856305867</v>
      </c>
      <c r="K21" s="3">
        <f>J20*(1+J$4)*0.1</f>
        <v>193582.09840339853</v>
      </c>
      <c r="L21" s="3">
        <f>L20*(1+L$4)-M21</f>
        <v>3069767.5275637042</v>
      </c>
      <c r="M21" s="3">
        <f>L20*(1+L$4)*0.1</f>
        <v>341085.28084041155</v>
      </c>
    </row>
    <row r="22" spans="1:17" x14ac:dyDescent="0.25">
      <c r="A22" s="4">
        <v>17</v>
      </c>
      <c r="B22" s="5">
        <f t="shared" si="12"/>
        <v>575107.88181051414</v>
      </c>
      <c r="C22" s="5">
        <f t="shared" si="6"/>
        <v>63900.875756723799</v>
      </c>
      <c r="D22" s="5">
        <f t="shared" si="7"/>
        <v>795027.70113372267</v>
      </c>
      <c r="E22" s="5">
        <f t="shared" si="13"/>
        <v>88336.411237080305</v>
      </c>
      <c r="F22" s="5">
        <f t="shared" si="8"/>
        <v>1092411.8305896814</v>
      </c>
      <c r="G22" s="5">
        <f t="shared" si="14"/>
        <v>121379.09228774237</v>
      </c>
      <c r="H22" s="5">
        <f t="shared" si="9"/>
        <v>1492307.0792927421</v>
      </c>
      <c r="I22" s="5">
        <f t="shared" si="15"/>
        <v>165811.89769919356</v>
      </c>
      <c r="J22" s="5">
        <f t="shared" si="10"/>
        <v>1740496.6467449563</v>
      </c>
      <c r="K22" s="5">
        <f t="shared" si="16"/>
        <v>193388.51630499517</v>
      </c>
      <c r="L22" s="5">
        <f t="shared" si="11"/>
        <v>3177209.3910284336</v>
      </c>
      <c r="M22" s="5">
        <f t="shared" si="17"/>
        <v>353023.26566982595</v>
      </c>
    </row>
    <row r="23" spans="1:17" x14ac:dyDescent="0.25">
      <c r="A23" s="2">
        <v>18</v>
      </c>
      <c r="B23" s="3">
        <f>B22*(1+$B$4)-C23</f>
        <v>538300.97737464122</v>
      </c>
      <c r="C23" s="3">
        <f t="shared" si="6"/>
        <v>59811.219708293473</v>
      </c>
      <c r="D23" s="3">
        <f>D22*(1+$D$4)-E23</f>
        <v>758456.42688157142</v>
      </c>
      <c r="E23" s="3">
        <f>D22*(1+$D$4)*0.1</f>
        <v>84272.936320174602</v>
      </c>
      <c r="F23" s="3">
        <f>F22*(1+F$4)-G23</f>
        <v>1061824.2993331703</v>
      </c>
      <c r="G23" s="3">
        <f>F22*(1+F$4)*0.1</f>
        <v>117980.4777036856</v>
      </c>
      <c r="H23" s="3">
        <f>H22*(1+H$4)-I23</f>
        <v>1477384.0084998147</v>
      </c>
      <c r="I23" s="3">
        <f>H22*(1+H$4)*0.1</f>
        <v>164153.77872220165</v>
      </c>
      <c r="J23" s="3">
        <f>J22*(1+J$4)-K23</f>
        <v>1738756.1500982114</v>
      </c>
      <c r="K23" s="3">
        <f>J22*(1+J$4)*0.1</f>
        <v>193195.12778869015</v>
      </c>
      <c r="L23" s="3">
        <f>L22*(1+L$4)-M23</f>
        <v>3288411.7197144283</v>
      </c>
      <c r="M23" s="3">
        <f>L22*(1+L$4)*0.1</f>
        <v>365379.07996826986</v>
      </c>
    </row>
    <row r="24" spans="1:17" x14ac:dyDescent="0.25">
      <c r="A24" s="4">
        <v>19</v>
      </c>
      <c r="B24" s="5">
        <f t="shared" si="12"/>
        <v>503849.71482266422</v>
      </c>
      <c r="C24" s="5">
        <f t="shared" si="6"/>
        <v>55983.301646962696</v>
      </c>
      <c r="D24" s="5">
        <f t="shared" si="7"/>
        <v>723567.43124501919</v>
      </c>
      <c r="E24" s="5">
        <f t="shared" si="13"/>
        <v>80396.381249446582</v>
      </c>
      <c r="F24" s="5">
        <f t="shared" si="8"/>
        <v>1032093.2189518416</v>
      </c>
      <c r="G24" s="5">
        <f t="shared" si="14"/>
        <v>114677.02432798241</v>
      </c>
      <c r="H24" s="5">
        <f t="shared" si="9"/>
        <v>1462610.1684148167</v>
      </c>
      <c r="I24" s="5">
        <f t="shared" si="15"/>
        <v>162512.24093497964</v>
      </c>
      <c r="J24" s="5">
        <f t="shared" si="10"/>
        <v>1737017.3939481133</v>
      </c>
      <c r="K24" s="5">
        <f t="shared" si="16"/>
        <v>193001.93266090148</v>
      </c>
      <c r="L24" s="5">
        <f t="shared" si="11"/>
        <v>3403506.1299044327</v>
      </c>
      <c r="M24" s="5">
        <f t="shared" si="17"/>
        <v>378167.34776715923</v>
      </c>
    </row>
    <row r="25" spans="1:17" x14ac:dyDescent="0.25">
      <c r="A25" s="2">
        <v>20</v>
      </c>
      <c r="B25" s="3">
        <f>B24*(1+$B$4)-C25</f>
        <v>471603.3330740137</v>
      </c>
      <c r="C25" s="3">
        <f t="shared" si="6"/>
        <v>52400.370341557078</v>
      </c>
      <c r="D25" s="3">
        <f>D24*(1+$D$4)-E25</f>
        <v>690283.32940774842</v>
      </c>
      <c r="E25" s="3">
        <f>D24*(1+$D$4)*0.1</f>
        <v>76698.147711972051</v>
      </c>
      <c r="F25" s="3">
        <f>F24*(1+F$4)-G25</f>
        <v>1003194.60882119</v>
      </c>
      <c r="G25" s="3">
        <f>F24*(1+F$4)*0.1</f>
        <v>111466.0676467989</v>
      </c>
      <c r="H25" s="3">
        <f>H24*(1+H$4)-I25</f>
        <v>1447984.0667306688</v>
      </c>
      <c r="I25" s="3">
        <f>H24*(1+H$4)*0.1</f>
        <v>160887.11852562986</v>
      </c>
      <c r="J25" s="3">
        <f>J24*(1+J$4)-K25</f>
        <v>1735280.3765541653</v>
      </c>
      <c r="K25" s="3">
        <f>J24*(1+J$4)*0.1</f>
        <v>192808.93072824061</v>
      </c>
      <c r="L25" s="3">
        <f>L24*(1+L$4)-M25</f>
        <v>3522628.8444510875</v>
      </c>
      <c r="M25" s="3">
        <f>L24*(1+L$4)*0.1</f>
        <v>391403.20493900974</v>
      </c>
      <c r="Q25" s="2"/>
    </row>
    <row r="26" spans="1:17" x14ac:dyDescent="0.25">
      <c r="A26" s="4">
        <v>21</v>
      </c>
      <c r="B26" s="5">
        <f>B25*(1+$B$4)-C26</f>
        <v>441420.71975727682</v>
      </c>
      <c r="C26" s="5">
        <f t="shared" si="6"/>
        <v>49046.746639697434</v>
      </c>
      <c r="D26" s="5">
        <f>D25*(1+$D$4)-E26</f>
        <v>658530.29625499202</v>
      </c>
      <c r="E26" s="5">
        <f>D25*(1+$D$4)*0.1</f>
        <v>73170.032917221339</v>
      </c>
      <c r="F26" s="5">
        <f>F25*(1+F$4)-G26</f>
        <v>975105.15977419668</v>
      </c>
      <c r="G26" s="5">
        <f>F25*(1+F$4)*0.1</f>
        <v>108345.01775268852</v>
      </c>
      <c r="H26" s="5">
        <f>H25*(1+H$4)-I26</f>
        <v>1433504.2260633623</v>
      </c>
      <c r="I26" s="5">
        <f>H25*(1+H$4)*0.1</f>
        <v>159278.24734037358</v>
      </c>
      <c r="J26" s="5">
        <f>J25*(1+J$4)-K26</f>
        <v>1733545.0961776113</v>
      </c>
      <c r="K26" s="5">
        <f>J25*(1+J$4)*0.1</f>
        <v>192616.12179751237</v>
      </c>
      <c r="L26" s="5">
        <f>L25*(1+L$4)-M26</f>
        <v>3645920.8540068753</v>
      </c>
      <c r="M26" s="5">
        <f>L25*(1+L$4)*0.1</f>
        <v>405102.31711187505</v>
      </c>
    </row>
    <row r="27" spans="1:17" x14ac:dyDescent="0.25">
      <c r="A27" s="2">
        <v>22</v>
      </c>
      <c r="B27" s="3">
        <f>B26*(1+$B$4)-C27</f>
        <v>413169.7936928111</v>
      </c>
      <c r="C27" s="3">
        <f t="shared" si="6"/>
        <v>45907.754854756793</v>
      </c>
      <c r="D27" s="3">
        <f>D26*(1+$D$4)-E27</f>
        <v>628237.9026272624</v>
      </c>
      <c r="E27" s="3">
        <f>D26*(1+$D$4)*0.1</f>
        <v>69804.211403029156</v>
      </c>
      <c r="F27" s="3">
        <f>F26*(1+F$4)-G27</f>
        <v>947802.21530051925</v>
      </c>
      <c r="G27" s="3">
        <f>F26*(1+F$4)*0.1</f>
        <v>105311.35725561326</v>
      </c>
      <c r="H27" s="3">
        <f>H26*(1+H$4)-I27</f>
        <v>1419169.1838027288</v>
      </c>
      <c r="I27" s="3">
        <f>H26*(1+H$4)*0.1</f>
        <v>157685.46486696988</v>
      </c>
      <c r="J27" s="3">
        <f>J26*(1+J$4)-K27</f>
        <v>1731811.5510814337</v>
      </c>
      <c r="K27" s="3">
        <f>J26*(1+J$4)*0.1</f>
        <v>192423.50567571487</v>
      </c>
      <c r="L27" s="3">
        <f>L26*(1+L$4)-M27</f>
        <v>3773528.0838971157</v>
      </c>
      <c r="M27" s="3">
        <f>L26*(1+L$4)*0.1</f>
        <v>419280.89821079065</v>
      </c>
      <c r="Q27" s="2"/>
    </row>
    <row r="28" spans="1:17" x14ac:dyDescent="0.25">
      <c r="A28" s="4">
        <v>23</v>
      </c>
      <c r="B28" s="5">
        <f t="shared" si="12"/>
        <v>386726.92689647118</v>
      </c>
      <c r="C28" s="5">
        <f t="shared" si="6"/>
        <v>42969.658544052363</v>
      </c>
      <c r="D28" s="5">
        <f t="shared" si="7"/>
        <v>599338.95910640829</v>
      </c>
      <c r="E28" s="5">
        <f t="shared" si="13"/>
        <v>66593.217678489818</v>
      </c>
      <c r="F28" s="5">
        <f t="shared" si="8"/>
        <v>921263.75327210478</v>
      </c>
      <c r="G28" s="5">
        <f t="shared" si="14"/>
        <v>102362.63925245609</v>
      </c>
      <c r="H28" s="5">
        <f t="shared" si="9"/>
        <v>1404977.4919647016</v>
      </c>
      <c r="I28" s="5">
        <f t="shared" si="15"/>
        <v>156108.61021830019</v>
      </c>
      <c r="J28" s="5">
        <f t="shared" si="10"/>
        <v>1730079.7395303524</v>
      </c>
      <c r="K28" s="5">
        <f t="shared" si="16"/>
        <v>192231.08217003918</v>
      </c>
      <c r="L28" s="5">
        <f t="shared" si="11"/>
        <v>3905601.5668335147</v>
      </c>
      <c r="M28" s="5">
        <f t="shared" si="17"/>
        <v>433955.72964816832</v>
      </c>
    </row>
    <row r="29" spans="1:17" x14ac:dyDescent="0.25">
      <c r="A29" s="2">
        <v>24</v>
      </c>
      <c r="B29" s="3">
        <f t="shared" si="12"/>
        <v>361976.40357509698</v>
      </c>
      <c r="C29" s="3">
        <f t="shared" si="6"/>
        <v>40219.600397233007</v>
      </c>
      <c r="D29" s="3">
        <f t="shared" si="7"/>
        <v>571769.36698751361</v>
      </c>
      <c r="E29" s="3">
        <f t="shared" si="13"/>
        <v>63529.929665279284</v>
      </c>
      <c r="F29" s="3">
        <f t="shared" si="8"/>
        <v>895468.36818048591</v>
      </c>
      <c r="G29" s="3">
        <f t="shared" si="14"/>
        <v>99496.485353387325</v>
      </c>
      <c r="H29" s="3">
        <f t="shared" si="9"/>
        <v>1390927.7170450545</v>
      </c>
      <c r="I29" s="3">
        <f t="shared" si="15"/>
        <v>154547.52411611719</v>
      </c>
      <c r="J29" s="3">
        <f t="shared" si="10"/>
        <v>1728349.6597908223</v>
      </c>
      <c r="K29" s="3">
        <f t="shared" si="16"/>
        <v>192038.85108786914</v>
      </c>
      <c r="L29" s="3">
        <f t="shared" si="11"/>
        <v>4042297.6216726871</v>
      </c>
      <c r="M29" s="3">
        <f t="shared" si="17"/>
        <v>449144.1801858542</v>
      </c>
      <c r="Q29" s="2"/>
    </row>
    <row r="30" spans="1:17" x14ac:dyDescent="0.25">
      <c r="A30" s="4">
        <v>25</v>
      </c>
      <c r="B30" s="5">
        <f t="shared" si="12"/>
        <v>338809.91374629078</v>
      </c>
      <c r="C30" s="5">
        <f t="shared" si="6"/>
        <v>37645.545971810083</v>
      </c>
      <c r="D30" s="5">
        <f t="shared" si="7"/>
        <v>545467.97610608791</v>
      </c>
      <c r="E30" s="5">
        <f t="shared" si="13"/>
        <v>60607.552900676441</v>
      </c>
      <c r="F30" s="5">
        <f t="shared" si="8"/>
        <v>870395.25387143227</v>
      </c>
      <c r="G30" s="5">
        <f t="shared" si="14"/>
        <v>96710.583763492483</v>
      </c>
      <c r="H30" s="5">
        <f t="shared" si="9"/>
        <v>1377018.4398746041</v>
      </c>
      <c r="I30" s="5">
        <f t="shared" si="15"/>
        <v>153002.04887495603</v>
      </c>
      <c r="J30" s="5">
        <f t="shared" si="10"/>
        <v>1726621.3101310318</v>
      </c>
      <c r="K30" s="5">
        <f t="shared" si="16"/>
        <v>191846.81223678132</v>
      </c>
      <c r="L30" s="5">
        <f t="shared" si="11"/>
        <v>4183778.0384312309</v>
      </c>
      <c r="M30" s="5">
        <f t="shared" si="17"/>
        <v>464864.22649235907</v>
      </c>
    </row>
    <row r="31" spans="1:17" x14ac:dyDescent="0.25">
      <c r="A31" s="2">
        <v>26</v>
      </c>
      <c r="B31" s="3">
        <f t="shared" si="12"/>
        <v>317126.07926652819</v>
      </c>
      <c r="C31" s="3">
        <f t="shared" si="6"/>
        <v>35236.231029614246</v>
      </c>
      <c r="D31" s="3">
        <f t="shared" si="7"/>
        <v>520376.44920520787</v>
      </c>
      <c r="E31" s="3">
        <f t="shared" si="13"/>
        <v>57819.605467245325</v>
      </c>
      <c r="F31" s="3">
        <f t="shared" si="8"/>
        <v>846024.18676303222</v>
      </c>
      <c r="G31" s="3">
        <f t="shared" si="14"/>
        <v>94002.6874181147</v>
      </c>
      <c r="H31" s="3">
        <f t="shared" si="9"/>
        <v>1363248.2554758582</v>
      </c>
      <c r="I31" s="3">
        <f t="shared" si="15"/>
        <v>151472.02838620645</v>
      </c>
      <c r="J31" s="3">
        <f t="shared" si="10"/>
        <v>1724894.6888209009</v>
      </c>
      <c r="K31" s="3">
        <f t="shared" si="16"/>
        <v>191654.96542454456</v>
      </c>
      <c r="L31" s="3">
        <f t="shared" si="11"/>
        <v>4330210.2697763238</v>
      </c>
      <c r="M31" s="3">
        <f t="shared" si="17"/>
        <v>481134.47441959148</v>
      </c>
      <c r="Q31" s="2"/>
    </row>
    <row r="32" spans="1:17" x14ac:dyDescent="0.25">
      <c r="A32" s="4">
        <v>27</v>
      </c>
      <c r="B32" s="5">
        <f t="shared" si="12"/>
        <v>296830.0101934704</v>
      </c>
      <c r="C32" s="5">
        <f t="shared" si="6"/>
        <v>32981.112243718933</v>
      </c>
      <c r="D32" s="5">
        <f t="shared" si="7"/>
        <v>496439.13254176831</v>
      </c>
      <c r="E32" s="5">
        <f t="shared" si="13"/>
        <v>55159.903615752039</v>
      </c>
      <c r="F32" s="5">
        <f t="shared" si="8"/>
        <v>822335.50953366747</v>
      </c>
      <c r="G32" s="5">
        <f t="shared" si="14"/>
        <v>91370.61217040749</v>
      </c>
      <c r="H32" s="5">
        <f t="shared" si="9"/>
        <v>1349615.7729210998</v>
      </c>
      <c r="I32" s="5">
        <f t="shared" si="15"/>
        <v>149957.30810234442</v>
      </c>
      <c r="J32" s="5">
        <f t="shared" si="10"/>
        <v>1723169.7941320802</v>
      </c>
      <c r="K32" s="5">
        <f t="shared" si="16"/>
        <v>191463.31045912002</v>
      </c>
      <c r="L32" s="5">
        <f t="shared" si="11"/>
        <v>4481767.6292184945</v>
      </c>
      <c r="M32" s="5">
        <f t="shared" si="17"/>
        <v>497974.18102427723</v>
      </c>
    </row>
    <row r="33" spans="1:17" x14ac:dyDescent="0.25">
      <c r="A33" s="2">
        <v>28</v>
      </c>
      <c r="B33" s="3">
        <f t="shared" si="12"/>
        <v>277832.88954108831</v>
      </c>
      <c r="C33" s="3">
        <f t="shared" si="6"/>
        <v>30870.321060120928</v>
      </c>
      <c r="D33" s="3">
        <f t="shared" si="7"/>
        <v>473602.93244484696</v>
      </c>
      <c r="E33" s="3">
        <f t="shared" si="13"/>
        <v>52622.548049427445</v>
      </c>
      <c r="F33" s="3">
        <f t="shared" si="8"/>
        <v>799310.11526672484</v>
      </c>
      <c r="G33" s="3">
        <f t="shared" si="14"/>
        <v>88812.235029636096</v>
      </c>
      <c r="H33" s="3">
        <f t="shared" si="9"/>
        <v>1336119.615191889</v>
      </c>
      <c r="I33" s="3">
        <f t="shared" si="15"/>
        <v>148457.73502132099</v>
      </c>
      <c r="J33" s="3">
        <f t="shared" si="10"/>
        <v>1721446.6243379484</v>
      </c>
      <c r="K33" s="3">
        <f t="shared" si="16"/>
        <v>191271.84714866092</v>
      </c>
      <c r="L33" s="3">
        <f t="shared" si="11"/>
        <v>4638629.4962411411</v>
      </c>
      <c r="M33" s="3">
        <f t="shared" si="17"/>
        <v>515403.27736012684</v>
      </c>
      <c r="Q33" s="2"/>
    </row>
    <row r="34" spans="1:17" x14ac:dyDescent="0.25">
      <c r="A34" s="4">
        <v>29</v>
      </c>
      <c r="B34" s="5">
        <f t="shared" si="12"/>
        <v>260051.58461045867</v>
      </c>
      <c r="C34" s="5">
        <f t="shared" si="6"/>
        <v>28894.620512273188</v>
      </c>
      <c r="D34" s="5">
        <f t="shared" si="7"/>
        <v>451817.19755238399</v>
      </c>
      <c r="E34" s="5">
        <f t="shared" si="13"/>
        <v>50201.910839153781</v>
      </c>
      <c r="F34" s="5">
        <f t="shared" si="8"/>
        <v>776929.43203925656</v>
      </c>
      <c r="G34" s="5">
        <f t="shared" si="14"/>
        <v>86325.492448806297</v>
      </c>
      <c r="H34" s="5">
        <f t="shared" si="9"/>
        <v>1322758.4190399703</v>
      </c>
      <c r="I34" s="5">
        <f t="shared" si="15"/>
        <v>146973.15767110779</v>
      </c>
      <c r="J34" s="5">
        <f t="shared" si="10"/>
        <v>1719725.1777136105</v>
      </c>
      <c r="K34" s="5">
        <f t="shared" si="16"/>
        <v>191080.57530151229</v>
      </c>
      <c r="L34" s="5">
        <f t="shared" si="11"/>
        <v>4800981.5286095804</v>
      </c>
      <c r="M34" s="5">
        <f t="shared" si="17"/>
        <v>533442.39206773124</v>
      </c>
    </row>
    <row r="35" spans="1:17" x14ac:dyDescent="0.25">
      <c r="A35" s="2">
        <v>30</v>
      </c>
      <c r="B35" s="3">
        <f t="shared" si="12"/>
        <v>243408.28319538932</v>
      </c>
      <c r="C35" s="3">
        <f t="shared" si="6"/>
        <v>27045.364799487703</v>
      </c>
      <c r="D35" s="3">
        <f t="shared" si="7"/>
        <v>431033.60646497435</v>
      </c>
      <c r="E35" s="3">
        <f t="shared" si="13"/>
        <v>47892.622940552712</v>
      </c>
      <c r="F35" s="3">
        <f t="shared" si="8"/>
        <v>755175.40794215736</v>
      </c>
      <c r="G35" s="3">
        <f t="shared" si="14"/>
        <v>83908.378660239716</v>
      </c>
      <c r="H35" s="3">
        <f t="shared" si="9"/>
        <v>1309530.8348495706</v>
      </c>
      <c r="I35" s="3">
        <f t="shared" si="15"/>
        <v>145503.42609439674</v>
      </c>
      <c r="J35" s="3">
        <f t="shared" si="10"/>
        <v>1718005.452535897</v>
      </c>
      <c r="K35" s="3">
        <f t="shared" si="16"/>
        <v>190889.4947262108</v>
      </c>
      <c r="L35" s="3">
        <f t="shared" si="11"/>
        <v>4969015.8821109151</v>
      </c>
      <c r="M35" s="3">
        <f t="shared" si="17"/>
        <v>552112.87579010171</v>
      </c>
      <c r="Q35" s="2"/>
    </row>
    <row r="36" spans="1:17" x14ac:dyDescent="0.25">
      <c r="A36" s="4">
        <v>31</v>
      </c>
      <c r="B36" s="5">
        <f t="shared" si="12"/>
        <v>227830.15307088441</v>
      </c>
      <c r="C36" s="5">
        <f t="shared" si="6"/>
        <v>25314.461452320491</v>
      </c>
      <c r="D36" s="5">
        <f t="shared" si="7"/>
        <v>411206.06056758552</v>
      </c>
      <c r="E36" s="5">
        <f t="shared" si="13"/>
        <v>45689.562285287284</v>
      </c>
      <c r="F36" s="5">
        <f t="shared" si="8"/>
        <v>734030.49651977699</v>
      </c>
      <c r="G36" s="5">
        <f t="shared" si="14"/>
        <v>81558.944057753004</v>
      </c>
      <c r="H36" s="5">
        <f t="shared" si="9"/>
        <v>1296435.5265010751</v>
      </c>
      <c r="I36" s="5">
        <f t="shared" si="15"/>
        <v>144048.3918334528</v>
      </c>
      <c r="J36" s="5">
        <f t="shared" si="10"/>
        <v>1716287.4470833612</v>
      </c>
      <c r="K36" s="5">
        <f t="shared" si="16"/>
        <v>190698.6052314846</v>
      </c>
      <c r="L36" s="5">
        <f t="shared" si="11"/>
        <v>5142931.4379847972</v>
      </c>
      <c r="M36" s="5">
        <f t="shared" si="17"/>
        <v>571436.82644275518</v>
      </c>
    </row>
    <row r="37" spans="1:17" x14ac:dyDescent="0.25">
      <c r="A37" s="2">
        <v>32</v>
      </c>
      <c r="B37" s="3">
        <f t="shared" si="12"/>
        <v>213249.0232743478</v>
      </c>
      <c r="C37" s="3">
        <f t="shared" si="6"/>
        <v>23694.335919371981</v>
      </c>
      <c r="D37" s="3">
        <f t="shared" si="7"/>
        <v>392290.58178147656</v>
      </c>
      <c r="E37" s="3">
        <f t="shared" si="13"/>
        <v>43587.842420164066</v>
      </c>
      <c r="F37" s="3">
        <f t="shared" si="8"/>
        <v>713477.64261722332</v>
      </c>
      <c r="G37" s="3">
        <f t="shared" si="14"/>
        <v>79275.293624135928</v>
      </c>
      <c r="H37" s="3">
        <f t="shared" si="9"/>
        <v>1283471.1712360643</v>
      </c>
      <c r="I37" s="3">
        <f t="shared" si="15"/>
        <v>142607.90791511827</v>
      </c>
      <c r="J37" s="3">
        <f t="shared" si="10"/>
        <v>1714571.1596362779</v>
      </c>
      <c r="K37" s="3">
        <f t="shared" si="16"/>
        <v>190507.90662625313</v>
      </c>
      <c r="L37" s="3">
        <f t="shared" si="11"/>
        <v>5322934.0383142643</v>
      </c>
      <c r="M37" s="3">
        <f t="shared" si="17"/>
        <v>591437.11536825157</v>
      </c>
      <c r="Q37" s="2"/>
    </row>
    <row r="38" spans="1:17" x14ac:dyDescent="0.25">
      <c r="A38" s="4">
        <v>33</v>
      </c>
      <c r="B38" s="5">
        <f t="shared" si="12"/>
        <v>199601.08578478955</v>
      </c>
      <c r="C38" s="5">
        <f t="shared" si="6"/>
        <v>22177.898420532176</v>
      </c>
      <c r="D38" s="5">
        <f t="shared" si="7"/>
        <v>374245.2150195287</v>
      </c>
      <c r="E38" s="5">
        <f t="shared" si="13"/>
        <v>41582.801668836524</v>
      </c>
      <c r="F38" s="5">
        <f t="shared" si="8"/>
        <v>693500.26862394111</v>
      </c>
      <c r="G38" s="5">
        <f t="shared" si="14"/>
        <v>77055.585402660116</v>
      </c>
      <c r="H38" s="5">
        <f t="shared" si="9"/>
        <v>1270636.4595237039</v>
      </c>
      <c r="I38" s="5">
        <f t="shared" si="15"/>
        <v>141181.82883596708</v>
      </c>
      <c r="J38" s="5">
        <f t="shared" si="10"/>
        <v>1712856.5884766418</v>
      </c>
      <c r="K38" s="5">
        <f t="shared" si="16"/>
        <v>190317.39871962689</v>
      </c>
      <c r="L38" s="5">
        <f t="shared" si="11"/>
        <v>5509236.729655263</v>
      </c>
      <c r="M38" s="5">
        <f t="shared" si="17"/>
        <v>612137.41440614033</v>
      </c>
    </row>
    <row r="39" spans="1:17" x14ac:dyDescent="0.25">
      <c r="A39" s="2">
        <v>34</v>
      </c>
      <c r="B39" s="3">
        <f t="shared" si="12"/>
        <v>186826.61629456302</v>
      </c>
      <c r="C39" s="3">
        <f t="shared" si="6"/>
        <v>20758.512921618116</v>
      </c>
      <c r="D39" s="3">
        <f t="shared" si="7"/>
        <v>357029.93512863043</v>
      </c>
      <c r="E39" s="3">
        <f t="shared" si="13"/>
        <v>39669.99279207005</v>
      </c>
      <c r="F39" s="3">
        <f t="shared" si="8"/>
        <v>674082.2611024708</v>
      </c>
      <c r="G39" s="3">
        <f t="shared" si="14"/>
        <v>74898.029011385646</v>
      </c>
      <c r="H39" s="3">
        <f t="shared" si="9"/>
        <v>1257930.0949284669</v>
      </c>
      <c r="I39" s="3">
        <f t="shared" si="15"/>
        <v>139770.01054760744</v>
      </c>
      <c r="J39" s="3">
        <f t="shared" si="10"/>
        <v>1711143.7318881652</v>
      </c>
      <c r="K39" s="3">
        <f t="shared" si="16"/>
        <v>190127.08132090725</v>
      </c>
      <c r="L39" s="3">
        <f t="shared" si="11"/>
        <v>5702060.0151931969</v>
      </c>
      <c r="M39" s="3">
        <f t="shared" si="17"/>
        <v>633562.22391035524</v>
      </c>
      <c r="Q39" s="2"/>
    </row>
    <row r="40" spans="1:17" x14ac:dyDescent="0.25">
      <c r="A40" s="4">
        <v>35</v>
      </c>
      <c r="B40" s="5">
        <f t="shared" si="12"/>
        <v>174869.712851711</v>
      </c>
      <c r="C40" s="5">
        <f t="shared" si="6"/>
        <v>19429.968094634558</v>
      </c>
      <c r="D40" s="5">
        <f t="shared" si="7"/>
        <v>340606.55811271345</v>
      </c>
      <c r="E40" s="5">
        <f t="shared" si="13"/>
        <v>37845.173123634828</v>
      </c>
      <c r="F40" s="5">
        <f t="shared" si="8"/>
        <v>655207.95779160166</v>
      </c>
      <c r="G40" s="5">
        <f t="shared" si="14"/>
        <v>72800.884199066859</v>
      </c>
      <c r="H40" s="5">
        <f t="shared" si="9"/>
        <v>1245350.7939791824</v>
      </c>
      <c r="I40" s="5">
        <f t="shared" si="15"/>
        <v>138372.31044213139</v>
      </c>
      <c r="J40" s="5">
        <f t="shared" si="10"/>
        <v>1709432.5881562773</v>
      </c>
      <c r="K40" s="5">
        <f t="shared" si="16"/>
        <v>189936.95423958637</v>
      </c>
      <c r="L40" s="5">
        <f t="shared" si="11"/>
        <v>5901632.1157249585</v>
      </c>
      <c r="M40" s="5">
        <f t="shared" si="17"/>
        <v>655736.90174721763</v>
      </c>
    </row>
    <row r="41" spans="1:17" x14ac:dyDescent="0.25">
      <c r="A41" s="2">
        <v>36</v>
      </c>
      <c r="B41" s="3">
        <f t="shared" si="12"/>
        <v>163678.05122920149</v>
      </c>
      <c r="C41" s="3">
        <f t="shared" si="6"/>
        <v>18186.450136577943</v>
      </c>
      <c r="D41" s="3">
        <f t="shared" si="7"/>
        <v>324938.65643952863</v>
      </c>
      <c r="E41" s="3">
        <f t="shared" si="13"/>
        <v>36104.295159947629</v>
      </c>
      <c r="F41" s="3">
        <f t="shared" si="8"/>
        <v>636862.13497343683</v>
      </c>
      <c r="G41" s="3">
        <f t="shared" si="14"/>
        <v>70762.459441492989</v>
      </c>
      <c r="H41" s="3">
        <f t="shared" si="9"/>
        <v>1232897.2860393906</v>
      </c>
      <c r="I41" s="3">
        <f t="shared" si="15"/>
        <v>136988.58733771008</v>
      </c>
      <c r="J41" s="3">
        <f t="shared" si="10"/>
        <v>1707723.1555681212</v>
      </c>
      <c r="K41" s="3">
        <f t="shared" si="16"/>
        <v>189747.01728534681</v>
      </c>
      <c r="L41" s="3">
        <f t="shared" si="11"/>
        <v>6108189.2397753317</v>
      </c>
      <c r="M41" s="3">
        <f t="shared" si="17"/>
        <v>678687.69330837019</v>
      </c>
      <c r="Q41" s="2"/>
    </row>
    <row r="42" spans="1:17" x14ac:dyDescent="0.25">
      <c r="A42" s="4">
        <v>37</v>
      </c>
      <c r="B42" s="5">
        <f t="shared" si="12"/>
        <v>153202.65595053261</v>
      </c>
      <c r="C42" s="5">
        <f t="shared" si="6"/>
        <v>17022.517327836958</v>
      </c>
      <c r="D42" s="5">
        <f t="shared" si="7"/>
        <v>309991.47824331035</v>
      </c>
      <c r="E42" s="5">
        <f t="shared" si="13"/>
        <v>34443.49758259004</v>
      </c>
      <c r="F42" s="5">
        <f t="shared" si="8"/>
        <v>619029.99519418064</v>
      </c>
      <c r="G42" s="5">
        <f t="shared" si="14"/>
        <v>68781.110577131185</v>
      </c>
      <c r="H42" s="5">
        <f t="shared" si="9"/>
        <v>1220568.3131789968</v>
      </c>
      <c r="I42" s="5">
        <f t="shared" si="15"/>
        <v>135618.70146433296</v>
      </c>
      <c r="J42" s="5">
        <f t="shared" si="10"/>
        <v>1706015.4324125533</v>
      </c>
      <c r="K42" s="5">
        <f t="shared" si="16"/>
        <v>189557.27026806149</v>
      </c>
      <c r="L42" s="5">
        <f t="shared" si="11"/>
        <v>6321975.8631674675</v>
      </c>
      <c r="M42" s="5">
        <f t="shared" si="17"/>
        <v>702441.76257416315</v>
      </c>
    </row>
    <row r="43" spans="1:17" x14ac:dyDescent="0.25">
      <c r="A43" s="2">
        <v>38</v>
      </c>
      <c r="B43" s="3">
        <f t="shared" si="12"/>
        <v>143397.68596969853</v>
      </c>
      <c r="C43" s="3">
        <f t="shared" si="6"/>
        <v>15933.076218855393</v>
      </c>
      <c r="D43" s="3">
        <f t="shared" si="7"/>
        <v>295731.87024411809</v>
      </c>
      <c r="E43" s="3">
        <f t="shared" si="13"/>
        <v>32859.096693790903</v>
      </c>
      <c r="F43" s="3">
        <f t="shared" si="8"/>
        <v>601697.15532874363</v>
      </c>
      <c r="G43" s="3">
        <f t="shared" si="14"/>
        <v>66855.239480971519</v>
      </c>
      <c r="H43" s="3">
        <f t="shared" si="9"/>
        <v>1208362.6300472068</v>
      </c>
      <c r="I43" s="3">
        <f t="shared" si="15"/>
        <v>134262.51444968965</v>
      </c>
      <c r="J43" s="3">
        <f t="shared" si="10"/>
        <v>1704309.4169801408</v>
      </c>
      <c r="K43" s="3">
        <f t="shared" si="16"/>
        <v>189367.71299779345</v>
      </c>
      <c r="L43" s="3">
        <f t="shared" si="11"/>
        <v>6543245.0183783285</v>
      </c>
      <c r="M43" s="3">
        <f t="shared" si="17"/>
        <v>727027.22426425875</v>
      </c>
      <c r="Q43" s="2"/>
    </row>
    <row r="44" spans="1:17" x14ac:dyDescent="0.25">
      <c r="A44" s="4">
        <v>39</v>
      </c>
      <c r="B44" s="5">
        <f t="shared" si="12"/>
        <v>134220.23406763782</v>
      </c>
      <c r="C44" s="5">
        <f t="shared" si="6"/>
        <v>14913.359340848649</v>
      </c>
      <c r="D44" s="5">
        <f t="shared" si="7"/>
        <v>282128.20421288867</v>
      </c>
      <c r="E44" s="5">
        <f t="shared" si="13"/>
        <v>31347.578245876521</v>
      </c>
      <c r="F44" s="5">
        <f t="shared" si="8"/>
        <v>584849.63497953885</v>
      </c>
      <c r="G44" s="5">
        <f t="shared" si="14"/>
        <v>64983.29277550432</v>
      </c>
      <c r="H44" s="5">
        <f t="shared" si="9"/>
        <v>1196279.0037467347</v>
      </c>
      <c r="I44" s="5">
        <f t="shared" si="15"/>
        <v>132919.88930519274</v>
      </c>
      <c r="J44" s="5">
        <f t="shared" si="10"/>
        <v>1702605.1075631608</v>
      </c>
      <c r="K44" s="5">
        <f t="shared" si="16"/>
        <v>189178.34528479565</v>
      </c>
      <c r="L44" s="5">
        <f t="shared" si="11"/>
        <v>6772258.594021569</v>
      </c>
      <c r="M44" s="5">
        <f t="shared" si="17"/>
        <v>752473.17711350776</v>
      </c>
    </row>
    <row r="45" spans="1:17" x14ac:dyDescent="0.25">
      <c r="A45" s="2">
        <v>40</v>
      </c>
      <c r="B45" s="3">
        <f t="shared" si="12"/>
        <v>125630.139087309</v>
      </c>
      <c r="C45" s="3">
        <f t="shared" si="6"/>
        <v>13958.904343034334</v>
      </c>
      <c r="D45" s="3">
        <f t="shared" si="7"/>
        <v>269150.3068190958</v>
      </c>
      <c r="E45" s="3">
        <f t="shared" si="13"/>
        <v>29905.589646566201</v>
      </c>
      <c r="F45" s="3">
        <f t="shared" si="8"/>
        <v>568473.84520011174</v>
      </c>
      <c r="G45" s="3">
        <f t="shared" si="14"/>
        <v>63163.760577790199</v>
      </c>
      <c r="H45" s="3">
        <f t="shared" si="9"/>
        <v>1184316.2137092673</v>
      </c>
      <c r="I45" s="3">
        <f t="shared" si="15"/>
        <v>131590.69041214083</v>
      </c>
      <c r="J45" s="3">
        <f t="shared" si="10"/>
        <v>1700902.5024555977</v>
      </c>
      <c r="K45" s="3">
        <f t="shared" si="16"/>
        <v>188989.16693951088</v>
      </c>
      <c r="L45" s="3">
        <f t="shared" si="11"/>
        <v>7009287.6448123232</v>
      </c>
      <c r="M45" s="3">
        <f t="shared" si="17"/>
        <v>778809.73831248051</v>
      </c>
      <c r="Q45" s="2"/>
    </row>
  </sheetData>
  <mergeCells count="3">
    <mergeCell ref="A1:M1"/>
    <mergeCell ref="A2:M2"/>
    <mergeCell ref="A3:I3"/>
  </mergeCells>
  <pageMargins left="0.5" right="0.5" top="0.75" bottom="0.75" header="0.3" footer="0.3"/>
  <pageSetup fitToHeight="0" orientation="landscape" horizontalDpi="300" verticalDpi="300" r:id="rId1"/>
  <rowBreaks count="1" manualBreakCount="1">
    <brk id="27" max="16383"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45"/>
  <sheetViews>
    <sheetView workbookViewId="0">
      <pane ySplit="4" topLeftCell="A5" activePane="bottomLeft" state="frozen"/>
      <selection pane="bottomLeft" sqref="A1:M1"/>
    </sheetView>
  </sheetViews>
  <sheetFormatPr defaultColWidth="8.88671875" defaultRowHeight="13.2" x14ac:dyDescent="0.25"/>
  <cols>
    <col min="1" max="2" width="10.109375" bestFit="1" customWidth="1"/>
    <col min="3" max="3" width="10" bestFit="1" customWidth="1"/>
    <col min="4" max="4" width="10.109375" bestFit="1" customWidth="1"/>
    <col min="5" max="5" width="10" bestFit="1" customWidth="1"/>
    <col min="6" max="6" width="10.109375" bestFit="1" customWidth="1"/>
    <col min="7" max="7" width="10" bestFit="1" customWidth="1"/>
    <col min="8" max="8" width="10.109375" bestFit="1" customWidth="1"/>
    <col min="9" max="9" width="10" bestFit="1" customWidth="1"/>
    <col min="10" max="10" width="11.109375" bestFit="1" customWidth="1"/>
    <col min="11" max="11" width="10" bestFit="1" customWidth="1"/>
    <col min="12" max="12" width="11.109375" bestFit="1" customWidth="1"/>
    <col min="13" max="13" width="10.109375" bestFit="1" customWidth="1"/>
  </cols>
  <sheetData>
    <row r="1" spans="1:13" ht="15.6" x14ac:dyDescent="0.3">
      <c r="A1" s="18" t="s">
        <v>13</v>
      </c>
      <c r="B1" s="18"/>
      <c r="C1" s="18"/>
      <c r="D1" s="18"/>
      <c r="E1" s="18"/>
      <c r="F1" s="18"/>
      <c r="G1" s="18"/>
      <c r="H1" s="18"/>
      <c r="I1" s="18"/>
      <c r="J1" s="18"/>
      <c r="K1" s="18"/>
      <c r="L1" s="18"/>
      <c r="M1" s="18"/>
    </row>
    <row r="2" spans="1:13" ht="15.6" customHeight="1" x14ac:dyDescent="0.25">
      <c r="A2" s="19" t="s">
        <v>14</v>
      </c>
      <c r="B2" s="19"/>
      <c r="C2" s="19"/>
      <c r="D2" s="19"/>
      <c r="E2" s="19"/>
      <c r="F2" s="19"/>
      <c r="G2" s="19"/>
      <c r="H2" s="19"/>
      <c r="I2" s="19"/>
      <c r="J2" s="19"/>
      <c r="K2" s="19"/>
      <c r="L2" s="19"/>
      <c r="M2" s="19"/>
    </row>
    <row r="3" spans="1:13" x14ac:dyDescent="0.25">
      <c r="A3" s="17" t="s">
        <v>2</v>
      </c>
      <c r="B3" s="17"/>
      <c r="C3" s="17"/>
      <c r="D3" s="17"/>
      <c r="E3" s="17"/>
      <c r="F3" s="17"/>
      <c r="G3" s="17"/>
      <c r="H3" s="17"/>
      <c r="I3" s="17"/>
    </row>
    <row r="4" spans="1:13" x14ac:dyDescent="0.25">
      <c r="A4" s="16" t="s">
        <v>3</v>
      </c>
      <c r="B4" s="15">
        <v>0.04</v>
      </c>
      <c r="C4" s="15" t="s">
        <v>15</v>
      </c>
      <c r="D4" s="15">
        <v>0.06</v>
      </c>
      <c r="E4" s="15" t="s">
        <v>15</v>
      </c>
      <c r="F4" s="15">
        <v>0.08</v>
      </c>
      <c r="G4" s="15" t="s">
        <v>15</v>
      </c>
      <c r="H4" s="15">
        <v>0.1</v>
      </c>
      <c r="I4" s="15" t="s">
        <v>15</v>
      </c>
      <c r="J4" s="15">
        <v>0.11</v>
      </c>
      <c r="K4" s="15" t="s">
        <v>15</v>
      </c>
      <c r="L4" s="15">
        <v>0.15</v>
      </c>
      <c r="M4" s="15" t="s">
        <v>15</v>
      </c>
    </row>
    <row r="5" spans="1:13" x14ac:dyDescent="0.25">
      <c r="A5" s="2">
        <v>0</v>
      </c>
      <c r="B5" s="3">
        <v>1000000</v>
      </c>
      <c r="C5" s="3" t="s">
        <v>5</v>
      </c>
      <c r="D5" s="3">
        <v>1000000</v>
      </c>
      <c r="E5" s="3" t="s">
        <v>5</v>
      </c>
      <c r="F5" s="3">
        <v>1000000</v>
      </c>
      <c r="G5" s="3" t="s">
        <v>5</v>
      </c>
      <c r="H5" s="3">
        <v>1000000</v>
      </c>
      <c r="I5" s="3" t="s">
        <v>5</v>
      </c>
      <c r="J5" s="3">
        <v>1000000</v>
      </c>
      <c r="K5" s="3" t="s">
        <v>5</v>
      </c>
      <c r="L5" s="3">
        <v>1000000</v>
      </c>
      <c r="M5" s="3" t="s">
        <v>5</v>
      </c>
    </row>
    <row r="6" spans="1:13" x14ac:dyDescent="0.25">
      <c r="A6" s="4">
        <v>1</v>
      </c>
      <c r="B6" s="5">
        <f>B5*(1+B$4)</f>
        <v>1040000</v>
      </c>
      <c r="C6" s="5" t="s">
        <v>5</v>
      </c>
      <c r="D6" s="5">
        <f t="shared" ref="D6:D17" si="0">D5*(1+D$4)</f>
        <v>1060000</v>
      </c>
      <c r="E6" s="5" t="s">
        <v>5</v>
      </c>
      <c r="F6" s="5">
        <f t="shared" ref="F6:F17" si="1">F5*(1+F$4)</f>
        <v>1080000</v>
      </c>
      <c r="G6" s="5" t="s">
        <v>5</v>
      </c>
      <c r="H6" s="5">
        <f t="shared" ref="H6:H17" si="2">H5*(1+H$4)</f>
        <v>1100000</v>
      </c>
      <c r="I6" s="5" t="s">
        <v>5</v>
      </c>
      <c r="J6" s="5">
        <f t="shared" ref="J6:J17" si="3">J5*(1+J$4)</f>
        <v>1110000</v>
      </c>
      <c r="K6" s="5" t="s">
        <v>5</v>
      </c>
      <c r="L6" s="5">
        <f t="shared" ref="L6:L17" si="4">L5*(1+L$4)</f>
        <v>1150000</v>
      </c>
      <c r="M6" s="5" t="s">
        <v>5</v>
      </c>
    </row>
    <row r="7" spans="1:13" x14ac:dyDescent="0.25">
      <c r="A7" s="2">
        <v>2</v>
      </c>
      <c r="B7" s="3">
        <f t="shared" ref="B7:B17" si="5">B6*(1+B$4)</f>
        <v>1081600</v>
      </c>
      <c r="C7" s="3" t="s">
        <v>5</v>
      </c>
      <c r="D7" s="3">
        <f t="shared" si="0"/>
        <v>1123600</v>
      </c>
      <c r="E7" s="3" t="s">
        <v>5</v>
      </c>
      <c r="F7" s="3">
        <f t="shared" si="1"/>
        <v>1166400</v>
      </c>
      <c r="G7" s="3" t="s">
        <v>5</v>
      </c>
      <c r="H7" s="3">
        <f t="shared" si="2"/>
        <v>1210000</v>
      </c>
      <c r="I7" s="3" t="s">
        <v>5</v>
      </c>
      <c r="J7" s="3">
        <f t="shared" si="3"/>
        <v>1232100</v>
      </c>
      <c r="K7" s="3" t="s">
        <v>5</v>
      </c>
      <c r="L7" s="3">
        <f t="shared" si="4"/>
        <v>1322500</v>
      </c>
      <c r="M7" s="3" t="s">
        <v>5</v>
      </c>
    </row>
    <row r="8" spans="1:13" x14ac:dyDescent="0.25">
      <c r="A8" s="4">
        <v>3</v>
      </c>
      <c r="B8" s="5">
        <f t="shared" si="5"/>
        <v>1124864</v>
      </c>
      <c r="C8" s="5" t="s">
        <v>5</v>
      </c>
      <c r="D8" s="5">
        <f t="shared" si="0"/>
        <v>1191016</v>
      </c>
      <c r="E8" s="5" t="s">
        <v>5</v>
      </c>
      <c r="F8" s="5">
        <f t="shared" si="1"/>
        <v>1259712</v>
      </c>
      <c r="G8" s="5" t="s">
        <v>5</v>
      </c>
      <c r="H8" s="5">
        <f t="shared" si="2"/>
        <v>1331000</v>
      </c>
      <c r="I8" s="5" t="s">
        <v>5</v>
      </c>
      <c r="J8" s="5">
        <f t="shared" si="3"/>
        <v>1367631.0000000002</v>
      </c>
      <c r="K8" s="5" t="s">
        <v>5</v>
      </c>
      <c r="L8" s="5">
        <f t="shared" si="4"/>
        <v>1520874.9999999998</v>
      </c>
      <c r="M8" s="5" t="s">
        <v>5</v>
      </c>
    </row>
    <row r="9" spans="1:13" x14ac:dyDescent="0.25">
      <c r="A9" s="2">
        <v>4</v>
      </c>
      <c r="B9" s="3">
        <f t="shared" si="5"/>
        <v>1169858.5600000001</v>
      </c>
      <c r="C9" s="3" t="s">
        <v>5</v>
      </c>
      <c r="D9" s="3">
        <f t="shared" si="0"/>
        <v>1262476.96</v>
      </c>
      <c r="E9" s="3" t="s">
        <v>5</v>
      </c>
      <c r="F9" s="3">
        <f t="shared" si="1"/>
        <v>1360488.9600000002</v>
      </c>
      <c r="G9" s="3" t="s">
        <v>5</v>
      </c>
      <c r="H9" s="3">
        <f t="shared" si="2"/>
        <v>1464100.0000000002</v>
      </c>
      <c r="I9" s="3" t="s">
        <v>5</v>
      </c>
      <c r="J9" s="3">
        <f t="shared" si="3"/>
        <v>1518070.4100000004</v>
      </c>
      <c r="K9" s="3" t="s">
        <v>5</v>
      </c>
      <c r="L9" s="3">
        <f t="shared" si="4"/>
        <v>1749006.2499999995</v>
      </c>
      <c r="M9" s="3" t="s">
        <v>5</v>
      </c>
    </row>
    <row r="10" spans="1:13" x14ac:dyDescent="0.25">
      <c r="A10" s="4">
        <v>5</v>
      </c>
      <c r="B10" s="5">
        <f t="shared" si="5"/>
        <v>1216652.9024</v>
      </c>
      <c r="C10" s="5" t="s">
        <v>5</v>
      </c>
      <c r="D10" s="5">
        <f t="shared" si="0"/>
        <v>1338225.5776</v>
      </c>
      <c r="E10" s="5" t="s">
        <v>5</v>
      </c>
      <c r="F10" s="5">
        <f t="shared" si="1"/>
        <v>1469328.0768000004</v>
      </c>
      <c r="G10" s="5" t="s">
        <v>5</v>
      </c>
      <c r="H10" s="5">
        <f t="shared" si="2"/>
        <v>1610510.0000000005</v>
      </c>
      <c r="I10" s="5" t="s">
        <v>5</v>
      </c>
      <c r="J10" s="5">
        <f t="shared" si="3"/>
        <v>1685058.1551000006</v>
      </c>
      <c r="K10" s="5" t="s">
        <v>5</v>
      </c>
      <c r="L10" s="5">
        <f t="shared" si="4"/>
        <v>2011357.1874999993</v>
      </c>
      <c r="M10" s="5" t="s">
        <v>5</v>
      </c>
    </row>
    <row r="11" spans="1:13" x14ac:dyDescent="0.25">
      <c r="A11" s="2">
        <v>6</v>
      </c>
      <c r="B11" s="3">
        <f t="shared" si="5"/>
        <v>1265319.018496</v>
      </c>
      <c r="C11" s="3" t="s">
        <v>5</v>
      </c>
      <c r="D11" s="3">
        <f t="shared" si="0"/>
        <v>1418519.1122560001</v>
      </c>
      <c r="E11" s="3" t="s">
        <v>5</v>
      </c>
      <c r="F11" s="3">
        <f t="shared" si="1"/>
        <v>1586874.3229440006</v>
      </c>
      <c r="G11" s="3" t="s">
        <v>5</v>
      </c>
      <c r="H11" s="3">
        <f t="shared" si="2"/>
        <v>1771561.0000000007</v>
      </c>
      <c r="I11" s="3" t="s">
        <v>5</v>
      </c>
      <c r="J11" s="3">
        <f t="shared" si="3"/>
        <v>1870414.5521610007</v>
      </c>
      <c r="K11" s="3" t="s">
        <v>5</v>
      </c>
      <c r="L11" s="3">
        <f t="shared" si="4"/>
        <v>2313060.7656249991</v>
      </c>
      <c r="M11" s="3" t="s">
        <v>5</v>
      </c>
    </row>
    <row r="12" spans="1:13" x14ac:dyDescent="0.25">
      <c r="A12" s="4">
        <v>7</v>
      </c>
      <c r="B12" s="5">
        <f t="shared" si="5"/>
        <v>1315931.7792358401</v>
      </c>
      <c r="C12" s="5" t="s">
        <v>5</v>
      </c>
      <c r="D12" s="5">
        <f t="shared" si="0"/>
        <v>1503630.2589913602</v>
      </c>
      <c r="E12" s="5" t="s">
        <v>5</v>
      </c>
      <c r="F12" s="5">
        <f t="shared" si="1"/>
        <v>1713824.2687795206</v>
      </c>
      <c r="G12" s="5" t="s">
        <v>5</v>
      </c>
      <c r="H12" s="5">
        <f t="shared" si="2"/>
        <v>1948717.100000001</v>
      </c>
      <c r="I12" s="5" t="s">
        <v>5</v>
      </c>
      <c r="J12" s="5">
        <f t="shared" si="3"/>
        <v>2076160.1528987109</v>
      </c>
      <c r="K12" s="5" t="s">
        <v>5</v>
      </c>
      <c r="L12" s="5">
        <f t="shared" si="4"/>
        <v>2660019.8804687485</v>
      </c>
      <c r="M12" s="5" t="s">
        <v>5</v>
      </c>
    </row>
    <row r="13" spans="1:13" x14ac:dyDescent="0.25">
      <c r="A13" s="2">
        <v>8</v>
      </c>
      <c r="B13" s="3">
        <f t="shared" si="5"/>
        <v>1368569.0504052737</v>
      </c>
      <c r="C13" s="3" t="s">
        <v>5</v>
      </c>
      <c r="D13" s="3">
        <f t="shared" si="0"/>
        <v>1593848.0745308418</v>
      </c>
      <c r="E13" s="3" t="s">
        <v>5</v>
      </c>
      <c r="F13" s="3">
        <f t="shared" si="1"/>
        <v>1850930.2102818824</v>
      </c>
      <c r="G13" s="3" t="s">
        <v>5</v>
      </c>
      <c r="H13" s="3">
        <f t="shared" si="2"/>
        <v>2143588.8100000015</v>
      </c>
      <c r="I13" s="3" t="s">
        <v>5</v>
      </c>
      <c r="J13" s="3">
        <f t="shared" si="3"/>
        <v>2304537.7697175695</v>
      </c>
      <c r="K13" s="3" t="s">
        <v>5</v>
      </c>
      <c r="L13" s="3">
        <f t="shared" si="4"/>
        <v>3059022.8625390604</v>
      </c>
      <c r="M13" s="3" t="s">
        <v>5</v>
      </c>
    </row>
    <row r="14" spans="1:13" x14ac:dyDescent="0.25">
      <c r="A14" s="4">
        <v>9</v>
      </c>
      <c r="B14" s="5">
        <f t="shared" si="5"/>
        <v>1423311.8124214846</v>
      </c>
      <c r="C14" s="5" t="s">
        <v>5</v>
      </c>
      <c r="D14" s="5">
        <f t="shared" si="0"/>
        <v>1689478.9590026925</v>
      </c>
      <c r="E14" s="5" t="s">
        <v>5</v>
      </c>
      <c r="F14" s="5">
        <f t="shared" si="1"/>
        <v>1999004.6271044333</v>
      </c>
      <c r="G14" s="5" t="s">
        <v>5</v>
      </c>
      <c r="H14" s="5">
        <f t="shared" si="2"/>
        <v>2357947.691000002</v>
      </c>
      <c r="I14" s="5" t="s">
        <v>5</v>
      </c>
      <c r="J14" s="5">
        <f t="shared" si="3"/>
        <v>2558036.9243865022</v>
      </c>
      <c r="K14" s="5" t="s">
        <v>5</v>
      </c>
      <c r="L14" s="5">
        <f t="shared" si="4"/>
        <v>3517876.2919199192</v>
      </c>
      <c r="M14" s="5" t="s">
        <v>5</v>
      </c>
    </row>
    <row r="15" spans="1:13" x14ac:dyDescent="0.25">
      <c r="A15" s="2">
        <v>10</v>
      </c>
      <c r="B15" s="3">
        <f t="shared" si="5"/>
        <v>1480244.2849183441</v>
      </c>
      <c r="C15" s="3" t="s">
        <v>5</v>
      </c>
      <c r="D15" s="3">
        <f t="shared" si="0"/>
        <v>1790847.6965428542</v>
      </c>
      <c r="E15" s="3" t="s">
        <v>5</v>
      </c>
      <c r="F15" s="3">
        <f t="shared" si="1"/>
        <v>2158924.9972727881</v>
      </c>
      <c r="G15" s="3" t="s">
        <v>5</v>
      </c>
      <c r="H15" s="3">
        <f t="shared" si="2"/>
        <v>2593742.4601000026</v>
      </c>
      <c r="I15" s="3" t="s">
        <v>5</v>
      </c>
      <c r="J15" s="3">
        <f t="shared" si="3"/>
        <v>2839420.9860690176</v>
      </c>
      <c r="K15" s="3" t="s">
        <v>5</v>
      </c>
      <c r="L15" s="3">
        <f t="shared" si="4"/>
        <v>4045557.7357079065</v>
      </c>
      <c r="M15" s="3" t="s">
        <v>5</v>
      </c>
    </row>
    <row r="16" spans="1:13" x14ac:dyDescent="0.25">
      <c r="A16" s="4">
        <v>11</v>
      </c>
      <c r="B16" s="5">
        <f t="shared" si="5"/>
        <v>1539454.0563150779</v>
      </c>
      <c r="C16" s="5" t="s">
        <v>5</v>
      </c>
      <c r="D16" s="5">
        <f t="shared" si="0"/>
        <v>1898298.5583354256</v>
      </c>
      <c r="E16" s="5" t="s">
        <v>5</v>
      </c>
      <c r="F16" s="5">
        <f t="shared" si="1"/>
        <v>2331638.9970546113</v>
      </c>
      <c r="G16" s="5" t="s">
        <v>5</v>
      </c>
      <c r="H16" s="5">
        <f t="shared" si="2"/>
        <v>2853116.7061100029</v>
      </c>
      <c r="I16" s="5" t="s">
        <v>5</v>
      </c>
      <c r="J16" s="5">
        <f t="shared" si="3"/>
        <v>3151757.2945366097</v>
      </c>
      <c r="K16" s="5" t="s">
        <v>5</v>
      </c>
      <c r="L16" s="5">
        <f t="shared" si="4"/>
        <v>4652391.3960640924</v>
      </c>
      <c r="M16" s="5" t="s">
        <v>5</v>
      </c>
    </row>
    <row r="17" spans="1:13" x14ac:dyDescent="0.25">
      <c r="A17" s="2">
        <v>12</v>
      </c>
      <c r="B17" s="3">
        <f t="shared" si="5"/>
        <v>1601032.218567681</v>
      </c>
      <c r="C17" s="3" t="s">
        <v>5</v>
      </c>
      <c r="D17" s="3">
        <f t="shared" si="0"/>
        <v>2012196.4718355511</v>
      </c>
      <c r="E17" s="3" t="s">
        <v>5</v>
      </c>
      <c r="F17" s="3">
        <f t="shared" si="1"/>
        <v>2518170.1168189803</v>
      </c>
      <c r="G17" s="3" t="s">
        <v>5</v>
      </c>
      <c r="H17" s="3">
        <f t="shared" si="2"/>
        <v>3138428.3767210036</v>
      </c>
      <c r="I17" s="3" t="s">
        <v>5</v>
      </c>
      <c r="J17" s="3">
        <f t="shared" si="3"/>
        <v>3498450.5969356368</v>
      </c>
      <c r="K17" s="3" t="s">
        <v>5</v>
      </c>
      <c r="L17" s="3">
        <f t="shared" si="4"/>
        <v>5350250.1054737056</v>
      </c>
      <c r="M17" s="3" t="s">
        <v>5</v>
      </c>
    </row>
    <row r="18" spans="1:13" x14ac:dyDescent="0.25">
      <c r="A18" s="4">
        <v>13</v>
      </c>
      <c r="B18" s="5">
        <f>B17*(1+B$4)-C18</f>
        <v>1561006.4131034892</v>
      </c>
      <c r="C18" s="5">
        <f>B17*(1+$B$4)*0.0625</f>
        <v>104067.09420689927</v>
      </c>
      <c r="D18" s="5">
        <f t="shared" ref="D18:D45" si="6">D17*(1+D$4)-E18</f>
        <v>2002135.4894763734</v>
      </c>
      <c r="E18" s="5">
        <f t="shared" ref="E18:E45" si="7">D17*(1+$B$4)*0.0625</f>
        <v>130792.77066931082</v>
      </c>
      <c r="F18" s="5">
        <f t="shared" ref="F18:F45" si="8">F17*(1+F$4)-G18</f>
        <v>2555942.6685712649</v>
      </c>
      <c r="G18" s="5">
        <f t="shared" ref="G18:G45" si="9">F17*(1+$B$4)*0.0625</f>
        <v>163681.05759323374</v>
      </c>
      <c r="H18" s="5">
        <f t="shared" ref="H18:H45" si="10">H17*(1+H$4)-I18</f>
        <v>3248273.3699062387</v>
      </c>
      <c r="I18" s="5">
        <f t="shared" ref="I18:I45" si="11">H17*(1+$B$4)*0.0625</f>
        <v>203997.84448686524</v>
      </c>
      <c r="J18" s="5">
        <f t="shared" ref="J18:J45" si="12">J17*(1+J$4)-K18</f>
        <v>3655880.8737977408</v>
      </c>
      <c r="K18" s="5">
        <f t="shared" ref="K18:K45" si="13">J17*(1+$B$4)*0.0625</f>
        <v>227399.2888008164</v>
      </c>
      <c r="L18" s="5">
        <f t="shared" ref="L18:L45" si="14">L17*(1+L$4)-M18</f>
        <v>5805021.3644389706</v>
      </c>
      <c r="M18" s="5">
        <f t="shared" ref="M18:M45" si="15">L17*(1+$B$4)*0.0625</f>
        <v>347766.25685579085</v>
      </c>
    </row>
    <row r="19" spans="1:13" x14ac:dyDescent="0.25">
      <c r="A19" s="2">
        <v>14</v>
      </c>
      <c r="B19" s="3">
        <f t="shared" ref="B19:B45" si="16">B18*(1+B$4)-C19</f>
        <v>1538215.7194721783</v>
      </c>
      <c r="C19" s="3">
        <f t="shared" ref="C19:C45" si="17">B18*(1+$B$4)*0.0525</f>
        <v>85230.950155450511</v>
      </c>
      <c r="D19" s="3">
        <f t="shared" si="6"/>
        <v>1992124.812028992</v>
      </c>
      <c r="E19" s="3">
        <f t="shared" si="7"/>
        <v>130138.80681596427</v>
      </c>
      <c r="F19" s="3">
        <f t="shared" si="8"/>
        <v>2594281.8085998339</v>
      </c>
      <c r="G19" s="3">
        <f t="shared" si="9"/>
        <v>166136.27345713222</v>
      </c>
      <c r="H19" s="3">
        <f t="shared" si="10"/>
        <v>3361962.9378529573</v>
      </c>
      <c r="I19" s="3">
        <f t="shared" si="11"/>
        <v>211137.76904390551</v>
      </c>
      <c r="J19" s="3">
        <f t="shared" si="12"/>
        <v>3820395.5131186396</v>
      </c>
      <c r="K19" s="3">
        <f t="shared" si="13"/>
        <v>237632.25679685315</v>
      </c>
      <c r="L19" s="3">
        <f t="shared" si="14"/>
        <v>6298448.1804162823</v>
      </c>
      <c r="M19" s="3">
        <f t="shared" si="15"/>
        <v>377326.3886885331</v>
      </c>
    </row>
    <row r="20" spans="1:13" x14ac:dyDescent="0.25">
      <c r="A20" s="4">
        <v>15</v>
      </c>
      <c r="B20" s="5">
        <f t="shared" si="16"/>
        <v>1515757.7699678845</v>
      </c>
      <c r="C20" s="5">
        <f t="shared" si="17"/>
        <v>83986.578283180934</v>
      </c>
      <c r="D20" s="5">
        <f t="shared" si="6"/>
        <v>1982164.1879688471</v>
      </c>
      <c r="E20" s="5">
        <f t="shared" si="7"/>
        <v>129488.11278188448</v>
      </c>
      <c r="F20" s="5">
        <f t="shared" si="8"/>
        <v>2633196.0357288313</v>
      </c>
      <c r="G20" s="5">
        <f t="shared" si="9"/>
        <v>168628.31755898922</v>
      </c>
      <c r="H20" s="5">
        <f t="shared" si="10"/>
        <v>3479631.6406778111</v>
      </c>
      <c r="I20" s="5">
        <f t="shared" si="11"/>
        <v>218527.59096044223</v>
      </c>
      <c r="J20" s="5">
        <f t="shared" si="12"/>
        <v>3992313.3112089788</v>
      </c>
      <c r="K20" s="5">
        <f t="shared" si="13"/>
        <v>248325.70835271158</v>
      </c>
      <c r="L20" s="5">
        <f t="shared" si="14"/>
        <v>6833816.2757516652</v>
      </c>
      <c r="M20" s="5">
        <f t="shared" si="15"/>
        <v>409399.13172705838</v>
      </c>
    </row>
    <row r="21" spans="1:13" x14ac:dyDescent="0.25">
      <c r="A21" s="2">
        <v>16</v>
      </c>
      <c r="B21" s="3">
        <f t="shared" si="16"/>
        <v>1493627.7065263535</v>
      </c>
      <c r="C21" s="3">
        <f t="shared" si="17"/>
        <v>82760.374240246485</v>
      </c>
      <c r="D21" s="3">
        <f t="shared" si="6"/>
        <v>1972253.3670290031</v>
      </c>
      <c r="E21" s="3">
        <f t="shared" si="7"/>
        <v>128840.67221797506</v>
      </c>
      <c r="F21" s="3">
        <f t="shared" si="8"/>
        <v>2672693.9762647641</v>
      </c>
      <c r="G21" s="3">
        <f t="shared" si="9"/>
        <v>171157.74232237405</v>
      </c>
      <c r="H21" s="3">
        <f t="shared" si="10"/>
        <v>3601418.7481015348</v>
      </c>
      <c r="I21" s="3">
        <f t="shared" si="11"/>
        <v>226176.05664405774</v>
      </c>
      <c r="J21" s="3">
        <f t="shared" si="12"/>
        <v>4171967.4102133834</v>
      </c>
      <c r="K21" s="3">
        <f t="shared" si="13"/>
        <v>259500.36522858363</v>
      </c>
      <c r="L21" s="3">
        <f t="shared" si="14"/>
        <v>7414690.659190556</v>
      </c>
      <c r="M21" s="3">
        <f t="shared" si="15"/>
        <v>444198.05792385823</v>
      </c>
    </row>
    <row r="22" spans="1:13" x14ac:dyDescent="0.25">
      <c r="A22" s="4">
        <v>17</v>
      </c>
      <c r="B22" s="5">
        <f t="shared" si="16"/>
        <v>1471820.7420110689</v>
      </c>
      <c r="C22" s="5">
        <f t="shared" si="17"/>
        <v>81552.0727763389</v>
      </c>
      <c r="D22" s="5">
        <f t="shared" si="6"/>
        <v>1962392.1001938584</v>
      </c>
      <c r="E22" s="5">
        <f t="shared" si="7"/>
        <v>128196.4688568852</v>
      </c>
      <c r="F22" s="5">
        <f t="shared" si="8"/>
        <v>2712784.3859087359</v>
      </c>
      <c r="G22" s="5">
        <f t="shared" si="9"/>
        <v>173725.10845720966</v>
      </c>
      <c r="H22" s="5">
        <f t="shared" si="10"/>
        <v>3727468.4042850886</v>
      </c>
      <c r="I22" s="5">
        <f t="shared" si="11"/>
        <v>234092.21862659976</v>
      </c>
      <c r="J22" s="5">
        <f t="shared" si="12"/>
        <v>4359705.9436729858</v>
      </c>
      <c r="K22" s="5">
        <f t="shared" si="13"/>
        <v>271177.88166386995</v>
      </c>
      <c r="L22" s="5">
        <f t="shared" si="14"/>
        <v>8044939.3652217528</v>
      </c>
      <c r="M22" s="5">
        <f t="shared" si="15"/>
        <v>481954.89284738613</v>
      </c>
    </row>
    <row r="23" spans="1:13" x14ac:dyDescent="0.25">
      <c r="A23" s="2">
        <v>18</v>
      </c>
      <c r="B23" s="3">
        <f t="shared" si="16"/>
        <v>1450332.1591777073</v>
      </c>
      <c r="C23" s="3">
        <f t="shared" si="17"/>
        <v>80361.41251380436</v>
      </c>
      <c r="D23" s="3">
        <f t="shared" si="6"/>
        <v>1952580.1396928891</v>
      </c>
      <c r="E23" s="3">
        <f t="shared" si="7"/>
        <v>127555.48651260079</v>
      </c>
      <c r="F23" s="3">
        <f t="shared" si="8"/>
        <v>2753476.151697367</v>
      </c>
      <c r="G23" s="3">
        <f t="shared" si="9"/>
        <v>176330.98508406783</v>
      </c>
      <c r="H23" s="3">
        <f t="shared" si="10"/>
        <v>3857929.7984350673</v>
      </c>
      <c r="I23" s="3">
        <f t="shared" si="11"/>
        <v>242285.44627853078</v>
      </c>
      <c r="J23" s="3">
        <f t="shared" si="12"/>
        <v>4555892.7111382699</v>
      </c>
      <c r="K23" s="3">
        <f t="shared" si="13"/>
        <v>283380.88633874408</v>
      </c>
      <c r="L23" s="3">
        <f t="shared" si="14"/>
        <v>8728759.2112656012</v>
      </c>
      <c r="M23" s="3">
        <f t="shared" si="15"/>
        <v>522921.05873941397</v>
      </c>
    </row>
    <row r="24" spans="1:13" x14ac:dyDescent="0.25">
      <c r="A24" s="4">
        <v>19</v>
      </c>
      <c r="B24" s="5">
        <f t="shared" si="16"/>
        <v>1429157.3096537129</v>
      </c>
      <c r="C24" s="5">
        <f t="shared" si="17"/>
        <v>79188.135891102822</v>
      </c>
      <c r="D24" s="5">
        <f t="shared" si="6"/>
        <v>1942817.2389944247</v>
      </c>
      <c r="E24" s="5">
        <f t="shared" si="7"/>
        <v>126917.70908003779</v>
      </c>
      <c r="F24" s="5">
        <f t="shared" si="8"/>
        <v>2794778.2939728275</v>
      </c>
      <c r="G24" s="5">
        <f t="shared" si="9"/>
        <v>178975.94986032887</v>
      </c>
      <c r="H24" s="5">
        <f t="shared" si="10"/>
        <v>3992957.3413802949</v>
      </c>
      <c r="I24" s="5">
        <f t="shared" si="11"/>
        <v>250765.43689827938</v>
      </c>
      <c r="J24" s="5">
        <f t="shared" si="12"/>
        <v>4760907.8831394929</v>
      </c>
      <c r="K24" s="5">
        <f t="shared" si="13"/>
        <v>296133.02622398757</v>
      </c>
      <c r="L24" s="5">
        <f t="shared" si="14"/>
        <v>9470703.7442231756</v>
      </c>
      <c r="M24" s="5">
        <f t="shared" si="15"/>
        <v>567369.34873226413</v>
      </c>
    </row>
    <row r="25" spans="1:13" x14ac:dyDescent="0.25">
      <c r="A25" s="2">
        <v>20</v>
      </c>
      <c r="B25" s="3">
        <f t="shared" si="16"/>
        <v>1408291.6129327687</v>
      </c>
      <c r="C25" s="3">
        <f t="shared" si="17"/>
        <v>78031.989107092726</v>
      </c>
      <c r="D25" s="3">
        <f t="shared" si="6"/>
        <v>1933103.1527994527</v>
      </c>
      <c r="E25" s="3">
        <f t="shared" si="7"/>
        <v>126283.12053463761</v>
      </c>
      <c r="F25" s="3">
        <f t="shared" si="8"/>
        <v>2836699.96838242</v>
      </c>
      <c r="G25" s="3">
        <f t="shared" si="9"/>
        <v>181660.58910823381</v>
      </c>
      <c r="H25" s="3">
        <f t="shared" si="10"/>
        <v>4132710.8483286058</v>
      </c>
      <c r="I25" s="3">
        <f t="shared" si="11"/>
        <v>259542.22718971918</v>
      </c>
      <c r="J25" s="3">
        <f t="shared" si="12"/>
        <v>4975148.7378807701</v>
      </c>
      <c r="K25" s="3">
        <f t="shared" si="13"/>
        <v>309459.01240406703</v>
      </c>
      <c r="L25" s="3">
        <f t="shared" si="14"/>
        <v>10275713.562482145</v>
      </c>
      <c r="M25" s="3">
        <f t="shared" si="15"/>
        <v>615595.74337450648</v>
      </c>
    </row>
    <row r="26" spans="1:13" x14ac:dyDescent="0.25">
      <c r="A26" s="4">
        <v>21</v>
      </c>
      <c r="B26" s="5">
        <f t="shared" si="16"/>
        <v>1387730.5553839502</v>
      </c>
      <c r="C26" s="5">
        <f t="shared" si="17"/>
        <v>76892.722066129165</v>
      </c>
      <c r="D26" s="5">
        <f t="shared" si="6"/>
        <v>1923437.6370354556</v>
      </c>
      <c r="E26" s="5">
        <f t="shared" si="7"/>
        <v>125651.70493196443</v>
      </c>
      <c r="F26" s="5">
        <f t="shared" si="8"/>
        <v>2879250.4679081566</v>
      </c>
      <c r="G26" s="5">
        <f t="shared" si="9"/>
        <v>184385.49794485731</v>
      </c>
      <c r="H26" s="5">
        <f t="shared" si="10"/>
        <v>4277355.7280201074</v>
      </c>
      <c r="I26" s="5">
        <f t="shared" si="11"/>
        <v>268626.20514135936</v>
      </c>
      <c r="J26" s="5">
        <f t="shared" si="12"/>
        <v>5199030.4310854049</v>
      </c>
      <c r="K26" s="5">
        <f t="shared" si="13"/>
        <v>323384.66796225007</v>
      </c>
      <c r="L26" s="5">
        <f t="shared" si="14"/>
        <v>11149149.215293126</v>
      </c>
      <c r="M26" s="5">
        <f t="shared" si="15"/>
        <v>667921.38156133948</v>
      </c>
    </row>
    <row r="27" spans="1:13" x14ac:dyDescent="0.25">
      <c r="A27" s="2">
        <v>22</v>
      </c>
      <c r="B27" s="3">
        <f t="shared" si="16"/>
        <v>1367469.6892753448</v>
      </c>
      <c r="C27" s="3">
        <f t="shared" si="17"/>
        <v>75770.08832396369</v>
      </c>
      <c r="D27" s="3">
        <f t="shared" si="6"/>
        <v>1913820.4488502783</v>
      </c>
      <c r="E27" s="3">
        <f t="shared" si="7"/>
        <v>125023.44640730461</v>
      </c>
      <c r="F27" s="3">
        <f t="shared" si="8"/>
        <v>2922439.224926779</v>
      </c>
      <c r="G27" s="3">
        <f t="shared" si="9"/>
        <v>187151.28041403019</v>
      </c>
      <c r="H27" s="3">
        <f t="shared" si="10"/>
        <v>4427063.1785008116</v>
      </c>
      <c r="I27" s="3">
        <f t="shared" si="11"/>
        <v>278028.12232130696</v>
      </c>
      <c r="J27" s="3">
        <f t="shared" si="12"/>
        <v>5432986.8004842484</v>
      </c>
      <c r="K27" s="3">
        <f t="shared" si="13"/>
        <v>337936.97802055132</v>
      </c>
      <c r="L27" s="3">
        <f t="shared" si="14"/>
        <v>12096826.89859304</v>
      </c>
      <c r="M27" s="3">
        <f t="shared" si="15"/>
        <v>724694.69899405318</v>
      </c>
    </row>
    <row r="28" spans="1:13" x14ac:dyDescent="0.25">
      <c r="A28" s="4">
        <v>23</v>
      </c>
      <c r="B28" s="5">
        <f t="shared" si="16"/>
        <v>1347504.631811925</v>
      </c>
      <c r="C28" s="5">
        <f t="shared" si="17"/>
        <v>74663.845034433834</v>
      </c>
      <c r="D28" s="5">
        <f t="shared" si="6"/>
        <v>1904251.3466060271</v>
      </c>
      <c r="E28" s="5">
        <f t="shared" si="7"/>
        <v>124398.3291752681</v>
      </c>
      <c r="F28" s="5">
        <f t="shared" si="8"/>
        <v>2966275.8133006813</v>
      </c>
      <c r="G28" s="5">
        <f t="shared" si="9"/>
        <v>189958.54962024064</v>
      </c>
      <c r="H28" s="5">
        <f t="shared" si="10"/>
        <v>4582010.3897483405</v>
      </c>
      <c r="I28" s="5">
        <f t="shared" si="11"/>
        <v>287759.10660255275</v>
      </c>
      <c r="J28" s="5">
        <f t="shared" si="12"/>
        <v>5677471.2065060399</v>
      </c>
      <c r="K28" s="5">
        <f t="shared" si="13"/>
        <v>353144.14203147613</v>
      </c>
      <c r="L28" s="5">
        <f t="shared" si="14"/>
        <v>13125057.184973449</v>
      </c>
      <c r="M28" s="5">
        <f t="shared" si="15"/>
        <v>786293.7484085476</v>
      </c>
    </row>
    <row r="29" spans="1:13" x14ac:dyDescent="0.25">
      <c r="A29" s="2">
        <v>24</v>
      </c>
      <c r="B29" s="3">
        <f t="shared" si="16"/>
        <v>1327831.0641874711</v>
      </c>
      <c r="C29" s="3">
        <f t="shared" si="17"/>
        <v>73573.75289693111</v>
      </c>
      <c r="D29" s="3">
        <f t="shared" si="6"/>
        <v>1894730.089872997</v>
      </c>
      <c r="E29" s="3">
        <f t="shared" si="7"/>
        <v>123776.33752939176</v>
      </c>
      <c r="F29" s="3">
        <f t="shared" si="8"/>
        <v>3010769.9505001921</v>
      </c>
      <c r="G29" s="3">
        <f t="shared" si="9"/>
        <v>192807.9278645443</v>
      </c>
      <c r="H29" s="3">
        <f t="shared" si="10"/>
        <v>4742380.7533895327</v>
      </c>
      <c r="I29" s="3">
        <f t="shared" si="11"/>
        <v>297830.67533364217</v>
      </c>
      <c r="J29" s="3">
        <f t="shared" si="12"/>
        <v>5932957.4107988123</v>
      </c>
      <c r="K29" s="3">
        <f t="shared" si="13"/>
        <v>369035.62842289259</v>
      </c>
      <c r="L29" s="3">
        <f t="shared" si="14"/>
        <v>14240687.045696191</v>
      </c>
      <c r="M29" s="3">
        <f t="shared" si="15"/>
        <v>853128.71702327416</v>
      </c>
    </row>
    <row r="30" spans="1:13" x14ac:dyDescent="0.25">
      <c r="A30" s="4">
        <v>25</v>
      </c>
      <c r="B30" s="5">
        <f t="shared" si="16"/>
        <v>1308444.7306503342</v>
      </c>
      <c r="C30" s="5">
        <f t="shared" si="17"/>
        <v>72499.576104635926</v>
      </c>
      <c r="D30" s="5">
        <f t="shared" si="6"/>
        <v>1885256.4394236321</v>
      </c>
      <c r="E30" s="5">
        <f t="shared" si="7"/>
        <v>123157.45584174481</v>
      </c>
      <c r="F30" s="5">
        <f t="shared" si="8"/>
        <v>3055931.499757695</v>
      </c>
      <c r="G30" s="5">
        <f t="shared" si="9"/>
        <v>195700.04678251251</v>
      </c>
      <c r="H30" s="5">
        <f t="shared" si="10"/>
        <v>4908364.0797581673</v>
      </c>
      <c r="I30" s="5">
        <f t="shared" si="11"/>
        <v>308254.74897031963</v>
      </c>
      <c r="J30" s="5">
        <f t="shared" si="12"/>
        <v>6199940.4942847593</v>
      </c>
      <c r="K30" s="5">
        <f t="shared" si="13"/>
        <v>385642.23170192284</v>
      </c>
      <c r="L30" s="5">
        <f t="shared" si="14"/>
        <v>15451145.444580365</v>
      </c>
      <c r="M30" s="5">
        <f t="shared" si="15"/>
        <v>925644.65797025245</v>
      </c>
    </row>
    <row r="31" spans="1:13" x14ac:dyDescent="0.25">
      <c r="A31" s="2">
        <v>26</v>
      </c>
      <c r="B31" s="3">
        <f t="shared" si="16"/>
        <v>1289341.4375828393</v>
      </c>
      <c r="C31" s="3">
        <f t="shared" si="17"/>
        <v>71441.082293508254</v>
      </c>
      <c r="D31" s="3">
        <f t="shared" si="6"/>
        <v>1875830.1572265141</v>
      </c>
      <c r="E31" s="3">
        <f t="shared" si="7"/>
        <v>122541.66856253608</v>
      </c>
      <c r="F31" s="3">
        <f t="shared" si="8"/>
        <v>3101770.4722540607</v>
      </c>
      <c r="G31" s="3">
        <f t="shared" si="9"/>
        <v>198635.54748425019</v>
      </c>
      <c r="H31" s="3">
        <f t="shared" si="10"/>
        <v>5080156.8225497035</v>
      </c>
      <c r="I31" s="3">
        <f t="shared" si="11"/>
        <v>319043.66518428089</v>
      </c>
      <c r="J31" s="3">
        <f t="shared" si="12"/>
        <v>6478937.8165275734</v>
      </c>
      <c r="K31" s="3">
        <f t="shared" si="13"/>
        <v>402996.13212850934</v>
      </c>
      <c r="L31" s="3">
        <f t="shared" si="14"/>
        <v>16764492.807369696</v>
      </c>
      <c r="M31" s="3">
        <f t="shared" si="15"/>
        <v>1004324.4538977238</v>
      </c>
    </row>
    <row r="32" spans="1:13" x14ac:dyDescent="0.25">
      <c r="A32" s="4">
        <v>27</v>
      </c>
      <c r="B32" s="5">
        <f t="shared" si="16"/>
        <v>1270517.0525941299</v>
      </c>
      <c r="C32" s="5">
        <f t="shared" si="17"/>
        <v>70398.042492023029</v>
      </c>
      <c r="D32" s="5">
        <f t="shared" si="6"/>
        <v>1866451.0064403815</v>
      </c>
      <c r="E32" s="5">
        <f t="shared" si="7"/>
        <v>121928.96021972342</v>
      </c>
      <c r="F32" s="5">
        <f t="shared" si="8"/>
        <v>3148297.0293378718</v>
      </c>
      <c r="G32" s="5">
        <f t="shared" si="9"/>
        <v>201615.08069651396</v>
      </c>
      <c r="H32" s="5">
        <f t="shared" si="10"/>
        <v>5257962.3113389434</v>
      </c>
      <c r="I32" s="5">
        <f t="shared" si="11"/>
        <v>330210.19346573076</v>
      </c>
      <c r="J32" s="5">
        <f t="shared" si="12"/>
        <v>6770490.0182713149</v>
      </c>
      <c r="K32" s="5">
        <f t="shared" si="13"/>
        <v>421130.95807429228</v>
      </c>
      <c r="L32" s="5">
        <f t="shared" si="14"/>
        <v>18189474.695996121</v>
      </c>
      <c r="M32" s="5">
        <f t="shared" si="15"/>
        <v>1089692.0324790303</v>
      </c>
    </row>
    <row r="33" spans="1:13" x14ac:dyDescent="0.25">
      <c r="A33" s="2">
        <v>28</v>
      </c>
      <c r="B33" s="3">
        <f t="shared" si="16"/>
        <v>1251967.5036262556</v>
      </c>
      <c r="C33" s="3">
        <f t="shared" si="17"/>
        <v>69370.231071639486</v>
      </c>
      <c r="D33" s="3">
        <f t="shared" si="6"/>
        <v>1857118.7514081798</v>
      </c>
      <c r="E33" s="3">
        <f t="shared" si="7"/>
        <v>121319.3154186248</v>
      </c>
      <c r="F33" s="3">
        <f t="shared" si="8"/>
        <v>3195521.48477794</v>
      </c>
      <c r="G33" s="3">
        <f t="shared" si="9"/>
        <v>204639.30690696166</v>
      </c>
      <c r="H33" s="3">
        <f t="shared" si="10"/>
        <v>5441990.9922358068</v>
      </c>
      <c r="I33" s="3">
        <f t="shared" si="11"/>
        <v>341767.55023703136</v>
      </c>
      <c r="J33" s="3">
        <f t="shared" si="12"/>
        <v>7075162.0690935254</v>
      </c>
      <c r="K33" s="3">
        <f t="shared" si="13"/>
        <v>440081.8511876355</v>
      </c>
      <c r="L33" s="3">
        <f t="shared" si="14"/>
        <v>19735580.04515579</v>
      </c>
      <c r="M33" s="3">
        <f t="shared" si="15"/>
        <v>1182315.8552397478</v>
      </c>
    </row>
    <row r="34" spans="1:13" x14ac:dyDescent="0.25">
      <c r="A34" s="4">
        <v>29</v>
      </c>
      <c r="B34" s="5">
        <f t="shared" si="16"/>
        <v>1233688.7780733122</v>
      </c>
      <c r="C34" s="5">
        <f t="shared" si="17"/>
        <v>68357.425697993545</v>
      </c>
      <c r="D34" s="5">
        <f t="shared" si="6"/>
        <v>1847833.157651139</v>
      </c>
      <c r="E34" s="5">
        <f t="shared" si="7"/>
        <v>120712.71884153169</v>
      </c>
      <c r="F34" s="5">
        <f t="shared" si="8"/>
        <v>3243454.3070496093</v>
      </c>
      <c r="G34" s="5">
        <f t="shared" si="9"/>
        <v>207708.89651056612</v>
      </c>
      <c r="H34" s="5">
        <f t="shared" si="10"/>
        <v>5632460.6769640604</v>
      </c>
      <c r="I34" s="5">
        <f t="shared" si="11"/>
        <v>353729.41449532745</v>
      </c>
      <c r="J34" s="5">
        <f t="shared" si="12"/>
        <v>7393544.3622027347</v>
      </c>
      <c r="K34" s="5">
        <f t="shared" si="13"/>
        <v>459885.53449107916</v>
      </c>
      <c r="L34" s="5">
        <f t="shared" si="14"/>
        <v>21413104.348994032</v>
      </c>
      <c r="M34" s="5">
        <f t="shared" si="15"/>
        <v>1282812.7029351264</v>
      </c>
    </row>
    <row r="35" spans="1:13" x14ac:dyDescent="0.25">
      <c r="A35" s="2">
        <v>30</v>
      </c>
      <c r="B35" s="3">
        <f t="shared" si="16"/>
        <v>1215676.921913442</v>
      </c>
      <c r="C35" s="3">
        <f t="shared" si="17"/>
        <v>67359.407282802844</v>
      </c>
      <c r="D35" s="3">
        <f t="shared" si="6"/>
        <v>1838593.9918628833</v>
      </c>
      <c r="E35" s="3">
        <f t="shared" si="7"/>
        <v>120109.15524732403</v>
      </c>
      <c r="F35" s="3">
        <f t="shared" si="8"/>
        <v>3292106.1216553533</v>
      </c>
      <c r="G35" s="3">
        <f t="shared" si="9"/>
        <v>210824.52995822462</v>
      </c>
      <c r="H35" s="3">
        <f t="shared" si="10"/>
        <v>5829596.8006578032</v>
      </c>
      <c r="I35" s="3">
        <f t="shared" si="11"/>
        <v>366109.94400266395</v>
      </c>
      <c r="J35" s="3">
        <f t="shared" si="12"/>
        <v>7726253.858501859</v>
      </c>
      <c r="K35" s="3">
        <f t="shared" si="13"/>
        <v>480580.3835431778</v>
      </c>
      <c r="L35" s="3">
        <f t="shared" si="14"/>
        <v>23233218.218658522</v>
      </c>
      <c r="M35" s="3">
        <f t="shared" si="15"/>
        <v>1391851.7826846121</v>
      </c>
    </row>
    <row r="36" spans="1:13" x14ac:dyDescent="0.25">
      <c r="A36" s="4">
        <v>31</v>
      </c>
      <c r="B36" s="5">
        <f t="shared" si="16"/>
        <v>1197928.0388535056</v>
      </c>
      <c r="C36" s="5">
        <f t="shared" si="17"/>
        <v>66375.959936473926</v>
      </c>
      <c r="D36" s="5">
        <f t="shared" si="6"/>
        <v>1829401.0219035691</v>
      </c>
      <c r="E36" s="5">
        <f t="shared" si="7"/>
        <v>119508.60947108742</v>
      </c>
      <c r="F36" s="5">
        <f t="shared" si="8"/>
        <v>3341487.7134801839</v>
      </c>
      <c r="G36" s="5">
        <f t="shared" si="9"/>
        <v>213986.89790759797</v>
      </c>
      <c r="H36" s="5">
        <f t="shared" si="10"/>
        <v>6033632.6886808267</v>
      </c>
      <c r="I36" s="5">
        <f t="shared" si="11"/>
        <v>378923.79204275721</v>
      </c>
      <c r="J36" s="5">
        <f t="shared" si="12"/>
        <v>8073935.2821344435</v>
      </c>
      <c r="K36" s="5">
        <f t="shared" si="13"/>
        <v>502206.50080262084</v>
      </c>
      <c r="L36" s="5">
        <f t="shared" si="14"/>
        <v>25208041.767244495</v>
      </c>
      <c r="M36" s="5">
        <f t="shared" si="15"/>
        <v>1510159.1842128041</v>
      </c>
    </row>
    <row r="37" spans="1:13" x14ac:dyDescent="0.25">
      <c r="A37" s="2">
        <v>32</v>
      </c>
      <c r="B37" s="3">
        <f t="shared" si="16"/>
        <v>1180438.2894862446</v>
      </c>
      <c r="C37" s="3">
        <f t="shared" si="17"/>
        <v>65406.870921401409</v>
      </c>
      <c r="D37" s="3">
        <f t="shared" si="6"/>
        <v>1820254.0167940513</v>
      </c>
      <c r="E37" s="3">
        <f t="shared" si="7"/>
        <v>118911.066423732</v>
      </c>
      <c r="F37" s="3">
        <f t="shared" si="8"/>
        <v>3391610.0291823871</v>
      </c>
      <c r="G37" s="3">
        <f t="shared" si="9"/>
        <v>217196.70137621195</v>
      </c>
      <c r="H37" s="3">
        <f t="shared" si="10"/>
        <v>6244809.8327846564</v>
      </c>
      <c r="I37" s="3">
        <f t="shared" si="11"/>
        <v>392186.12476425373</v>
      </c>
      <c r="J37" s="3">
        <f t="shared" si="12"/>
        <v>8437262.3698304947</v>
      </c>
      <c r="K37" s="3">
        <f t="shared" si="13"/>
        <v>524805.79333873885</v>
      </c>
      <c r="L37" s="3">
        <f t="shared" si="14"/>
        <v>27350725.317460276</v>
      </c>
      <c r="M37" s="3">
        <f t="shared" si="15"/>
        <v>1638522.7148708922</v>
      </c>
    </row>
    <row r="38" spans="1:13" x14ac:dyDescent="0.25">
      <c r="A38" s="4">
        <v>33</v>
      </c>
      <c r="B38" s="5">
        <f t="shared" si="16"/>
        <v>1163203.8904597454</v>
      </c>
      <c r="C38" s="5">
        <f t="shared" si="17"/>
        <v>64451.930605948946</v>
      </c>
      <c r="D38" s="5">
        <f t="shared" si="6"/>
        <v>1811152.7467100811</v>
      </c>
      <c r="E38" s="5">
        <f t="shared" si="7"/>
        <v>118316.51109161334</v>
      </c>
      <c r="F38" s="5">
        <f t="shared" si="8"/>
        <v>3442484.179620123</v>
      </c>
      <c r="G38" s="5">
        <f t="shared" si="9"/>
        <v>220454.65189685515</v>
      </c>
      <c r="H38" s="5">
        <f t="shared" si="10"/>
        <v>6463378.1769321198</v>
      </c>
      <c r="I38" s="5">
        <f t="shared" si="11"/>
        <v>405912.63913100271</v>
      </c>
      <c r="J38" s="5">
        <f t="shared" si="12"/>
        <v>8816939.1764728669</v>
      </c>
      <c r="K38" s="5">
        <f t="shared" si="13"/>
        <v>548422.05403898214</v>
      </c>
      <c r="L38" s="5">
        <f t="shared" si="14"/>
        <v>29675536.969444394</v>
      </c>
      <c r="M38" s="5">
        <f t="shared" si="15"/>
        <v>1777797.145634918</v>
      </c>
    </row>
    <row r="39" spans="1:13" x14ac:dyDescent="0.25">
      <c r="A39" s="2">
        <v>34</v>
      </c>
      <c r="B39" s="3">
        <f t="shared" si="16"/>
        <v>1146221.1136590331</v>
      </c>
      <c r="C39" s="3">
        <f t="shared" si="17"/>
        <v>63510.932419102101</v>
      </c>
      <c r="D39" s="3">
        <f t="shared" si="6"/>
        <v>1802096.9829765309</v>
      </c>
      <c r="E39" s="3">
        <f t="shared" si="7"/>
        <v>117724.92853615528</v>
      </c>
      <c r="F39" s="3">
        <f t="shared" si="8"/>
        <v>3494121.442314425</v>
      </c>
      <c r="G39" s="3">
        <f t="shared" si="9"/>
        <v>223761.47167530801</v>
      </c>
      <c r="H39" s="3">
        <f t="shared" si="10"/>
        <v>6689596.4131247448</v>
      </c>
      <c r="I39" s="3">
        <f t="shared" si="11"/>
        <v>420119.58150058781</v>
      </c>
      <c r="J39" s="3">
        <f t="shared" si="12"/>
        <v>9213701.4394141454</v>
      </c>
      <c r="K39" s="3">
        <f t="shared" si="13"/>
        <v>573101.04647073639</v>
      </c>
      <c r="L39" s="3">
        <f t="shared" si="14"/>
        <v>32197957.611847162</v>
      </c>
      <c r="M39" s="3">
        <f t="shared" si="15"/>
        <v>1928909.9030138857</v>
      </c>
    </row>
    <row r="40" spans="1:13" x14ac:dyDescent="0.25">
      <c r="A40" s="4">
        <v>35</v>
      </c>
      <c r="B40" s="5">
        <f t="shared" si="16"/>
        <v>1129486.2853996113</v>
      </c>
      <c r="C40" s="5">
        <f t="shared" si="17"/>
        <v>62583.672805783208</v>
      </c>
      <c r="D40" s="5">
        <f t="shared" si="6"/>
        <v>1793086.4980616486</v>
      </c>
      <c r="E40" s="5">
        <f t="shared" si="7"/>
        <v>117136.30389347451</v>
      </c>
      <c r="F40" s="5">
        <f t="shared" si="8"/>
        <v>3546533.2639491418</v>
      </c>
      <c r="G40" s="5">
        <f t="shared" si="9"/>
        <v>227117.89375043762</v>
      </c>
      <c r="H40" s="5">
        <f t="shared" si="10"/>
        <v>6923732.287584112</v>
      </c>
      <c r="I40" s="5">
        <f t="shared" si="11"/>
        <v>434823.76685310842</v>
      </c>
      <c r="J40" s="5">
        <f t="shared" si="12"/>
        <v>9628318.0041877832</v>
      </c>
      <c r="K40" s="5">
        <f t="shared" si="13"/>
        <v>598890.59356191952</v>
      </c>
      <c r="L40" s="5">
        <f t="shared" si="14"/>
        <v>34934784.008854166</v>
      </c>
      <c r="M40" s="5">
        <f t="shared" si="15"/>
        <v>2092867.2447700656</v>
      </c>
    </row>
    <row r="41" spans="1:13" x14ac:dyDescent="0.25">
      <c r="A41" s="2">
        <v>36</v>
      </c>
      <c r="B41" s="3">
        <f t="shared" si="16"/>
        <v>1112995.785632777</v>
      </c>
      <c r="C41" s="3">
        <f t="shared" si="17"/>
        <v>61669.951182818775</v>
      </c>
      <c r="D41" s="3">
        <f t="shared" si="6"/>
        <v>1784121.0655713403</v>
      </c>
      <c r="E41" s="3">
        <f t="shared" si="7"/>
        <v>116550.62237400716</v>
      </c>
      <c r="F41" s="3">
        <f t="shared" si="8"/>
        <v>3599731.2629083795</v>
      </c>
      <c r="G41" s="3">
        <f t="shared" si="9"/>
        <v>230524.66215669422</v>
      </c>
      <c r="H41" s="3">
        <f t="shared" si="10"/>
        <v>7166062.917649556</v>
      </c>
      <c r="I41" s="3">
        <f t="shared" si="11"/>
        <v>450042.59869296732</v>
      </c>
      <c r="J41" s="3">
        <f t="shared" si="12"/>
        <v>10061592.314376235</v>
      </c>
      <c r="K41" s="3">
        <f t="shared" si="13"/>
        <v>625840.67027220596</v>
      </c>
      <c r="L41" s="3">
        <f t="shared" si="14"/>
        <v>37904240.649606764</v>
      </c>
      <c r="M41" s="3">
        <f t="shared" si="15"/>
        <v>2270760.960575521</v>
      </c>
    </row>
    <row r="42" spans="1:13" x14ac:dyDescent="0.25">
      <c r="A42" s="4">
        <v>37</v>
      </c>
      <c r="B42" s="5">
        <f t="shared" si="16"/>
        <v>1096746.0471625384</v>
      </c>
      <c r="C42" s="5">
        <f t="shared" si="17"/>
        <v>60769.569895549619</v>
      </c>
      <c r="D42" s="5">
        <f t="shared" si="6"/>
        <v>1775200.4602434835</v>
      </c>
      <c r="E42" s="5">
        <f t="shared" si="7"/>
        <v>115967.86926213712</v>
      </c>
      <c r="F42" s="5">
        <f t="shared" si="8"/>
        <v>3653727.2318520052</v>
      </c>
      <c r="G42" s="5">
        <f t="shared" si="9"/>
        <v>233982.53208904469</v>
      </c>
      <c r="H42" s="5">
        <f t="shared" si="10"/>
        <v>7416875.1197672905</v>
      </c>
      <c r="I42" s="5">
        <f t="shared" si="11"/>
        <v>465794.08964722115</v>
      </c>
      <c r="J42" s="5">
        <f t="shared" si="12"/>
        <v>10514363.968523167</v>
      </c>
      <c r="K42" s="5">
        <f t="shared" si="13"/>
        <v>654003.50043445535</v>
      </c>
      <c r="L42" s="5">
        <f t="shared" si="14"/>
        <v>41126101.104823336</v>
      </c>
      <c r="M42" s="5">
        <f t="shared" si="15"/>
        <v>2463775.6422244399</v>
      </c>
    </row>
    <row r="43" spans="1:13" x14ac:dyDescent="0.25">
      <c r="A43" s="2">
        <v>38</v>
      </c>
      <c r="B43" s="3">
        <f t="shared" si="16"/>
        <v>1080733.5548739652</v>
      </c>
      <c r="C43" s="3">
        <f t="shared" si="17"/>
        <v>59882.334175074597</v>
      </c>
      <c r="D43" s="3">
        <f t="shared" si="6"/>
        <v>1766324.4579422663</v>
      </c>
      <c r="E43" s="3">
        <f t="shared" si="7"/>
        <v>115388.02991582644</v>
      </c>
      <c r="F43" s="3">
        <f t="shared" si="8"/>
        <v>3708533.1403297852</v>
      </c>
      <c r="G43" s="3">
        <f t="shared" si="9"/>
        <v>237492.27007038036</v>
      </c>
      <c r="H43" s="3">
        <f t="shared" si="10"/>
        <v>7676465.7489591464</v>
      </c>
      <c r="I43" s="3">
        <f t="shared" si="11"/>
        <v>482096.88278487389</v>
      </c>
      <c r="J43" s="3">
        <f t="shared" si="12"/>
        <v>10987510.34710671</v>
      </c>
      <c r="K43" s="3">
        <f t="shared" si="13"/>
        <v>683433.65795400587</v>
      </c>
      <c r="L43" s="3">
        <f t="shared" si="14"/>
        <v>44621819.698733315</v>
      </c>
      <c r="M43" s="3">
        <f t="shared" si="15"/>
        <v>2673196.5718135168</v>
      </c>
    </row>
    <row r="44" spans="1:13" x14ac:dyDescent="0.25">
      <c r="A44" s="4">
        <v>39</v>
      </c>
      <c r="B44" s="5">
        <f t="shared" si="16"/>
        <v>1064954.8449728054</v>
      </c>
      <c r="C44" s="5">
        <f t="shared" si="17"/>
        <v>59008.052096118496</v>
      </c>
      <c r="D44" s="5">
        <f t="shared" si="6"/>
        <v>1757492.8356525549</v>
      </c>
      <c r="E44" s="5">
        <f t="shared" si="7"/>
        <v>114811.08976624731</v>
      </c>
      <c r="F44" s="5">
        <f t="shared" si="8"/>
        <v>3764161.1374347322</v>
      </c>
      <c r="G44" s="5">
        <f t="shared" si="9"/>
        <v>241054.65412143603</v>
      </c>
      <c r="H44" s="5">
        <f t="shared" si="10"/>
        <v>7945142.0501727164</v>
      </c>
      <c r="I44" s="5">
        <f t="shared" si="11"/>
        <v>498970.27368234453</v>
      </c>
      <c r="J44" s="5">
        <f t="shared" si="12"/>
        <v>11481948.312726513</v>
      </c>
      <c r="K44" s="5">
        <f t="shared" si="13"/>
        <v>714188.1725619362</v>
      </c>
      <c r="L44" s="5">
        <f t="shared" si="14"/>
        <v>48414674.373125643</v>
      </c>
      <c r="M44" s="5">
        <f t="shared" si="15"/>
        <v>2900418.2804176654</v>
      </c>
    </row>
    <row r="45" spans="1:13" x14ac:dyDescent="0.25">
      <c r="A45" s="2">
        <v>40</v>
      </c>
      <c r="B45" s="3">
        <f t="shared" si="16"/>
        <v>1049406.5042362025</v>
      </c>
      <c r="C45" s="3">
        <f t="shared" si="17"/>
        <v>58146.534535515173</v>
      </c>
      <c r="D45" s="3">
        <f t="shared" si="6"/>
        <v>1748705.3714742921</v>
      </c>
      <c r="E45" s="3">
        <f t="shared" si="7"/>
        <v>114237.03431741607</v>
      </c>
      <c r="F45" s="3">
        <f t="shared" si="8"/>
        <v>3820623.5544962534</v>
      </c>
      <c r="G45" s="3">
        <f t="shared" si="9"/>
        <v>244670.4739332576</v>
      </c>
      <c r="H45" s="3">
        <f t="shared" si="10"/>
        <v>8223222.0219287621</v>
      </c>
      <c r="I45" s="3">
        <f t="shared" si="11"/>
        <v>516434.23326122656</v>
      </c>
      <c r="J45" s="3">
        <f t="shared" si="12"/>
        <v>11998635.986799207</v>
      </c>
      <c r="K45" s="3">
        <f t="shared" si="13"/>
        <v>746326.64032722334</v>
      </c>
      <c r="L45" s="3">
        <f t="shared" si="14"/>
        <v>52529921.694841318</v>
      </c>
      <c r="M45" s="3">
        <f t="shared" si="15"/>
        <v>3146953.8342531668</v>
      </c>
    </row>
  </sheetData>
  <mergeCells count="3">
    <mergeCell ref="A3:I3"/>
    <mergeCell ref="A1:M1"/>
    <mergeCell ref="A2:M2"/>
  </mergeCells>
  <pageMargins left="0.5" right="0.5" top="0.75" bottom="0.75" header="0.3" footer="0.3"/>
  <pageSetup scale="97" fitToHeight="0" orientation="landscape" horizontalDpi="300" verticalDpi="300" r:id="rId1"/>
  <rowBreaks count="1" manualBreakCount="1">
    <brk id="27" max="16383" man="1"/>
  </rowBreaks>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EAF21-1058-FA42-9200-1430B78B0F23}">
  <sheetPr>
    <pageSetUpPr fitToPage="1"/>
  </sheetPr>
  <dimension ref="A1:M45"/>
  <sheetViews>
    <sheetView workbookViewId="0">
      <pane ySplit="4" topLeftCell="A5" activePane="bottomLeft" state="frozen"/>
      <selection pane="bottomLeft" sqref="A1:M1"/>
    </sheetView>
  </sheetViews>
  <sheetFormatPr defaultColWidth="11.44140625" defaultRowHeight="13.2" x14ac:dyDescent="0.25"/>
  <cols>
    <col min="1" max="2" width="10.109375" bestFit="1" customWidth="1"/>
    <col min="3" max="3" width="10" bestFit="1" customWidth="1"/>
    <col min="4" max="4" width="10.109375" bestFit="1" customWidth="1"/>
    <col min="5" max="5" width="10" bestFit="1" customWidth="1"/>
    <col min="6" max="6" width="10.109375" bestFit="1" customWidth="1"/>
    <col min="7" max="7" width="10" bestFit="1" customWidth="1"/>
    <col min="8" max="8" width="10.109375" bestFit="1" customWidth="1"/>
    <col min="9" max="9" width="10" bestFit="1" customWidth="1"/>
    <col min="10" max="10" width="10.109375" bestFit="1" customWidth="1"/>
    <col min="11" max="11" width="10" bestFit="1" customWidth="1"/>
    <col min="12" max="12" width="11.109375" bestFit="1" customWidth="1"/>
    <col min="13" max="13" width="10.109375" bestFit="1" customWidth="1"/>
  </cols>
  <sheetData>
    <row r="1" spans="1:13" ht="15.6" x14ac:dyDescent="0.3">
      <c r="A1" s="18" t="s">
        <v>13</v>
      </c>
      <c r="B1" s="18"/>
      <c r="C1" s="18"/>
      <c r="D1" s="18"/>
      <c r="E1" s="18"/>
      <c r="F1" s="18"/>
      <c r="G1" s="18"/>
      <c r="H1" s="18"/>
      <c r="I1" s="18"/>
      <c r="J1" s="18"/>
      <c r="K1" s="18"/>
      <c r="L1" s="18"/>
      <c r="M1" s="18"/>
    </row>
    <row r="2" spans="1:13" x14ac:dyDescent="0.25">
      <c r="A2" s="19" t="s">
        <v>6</v>
      </c>
      <c r="B2" s="19"/>
      <c r="C2" s="19"/>
      <c r="D2" s="19"/>
      <c r="E2" s="19"/>
      <c r="F2" s="19"/>
      <c r="G2" s="19"/>
      <c r="H2" s="19"/>
      <c r="I2" s="19"/>
      <c r="J2" s="19"/>
      <c r="K2" s="19"/>
      <c r="L2" s="19"/>
      <c r="M2" s="19"/>
    </row>
    <row r="3" spans="1:13" x14ac:dyDescent="0.25">
      <c r="A3" s="17" t="s">
        <v>2</v>
      </c>
      <c r="B3" s="17"/>
      <c r="C3" s="17"/>
      <c r="D3" s="17"/>
      <c r="E3" s="17"/>
      <c r="F3" s="17"/>
      <c r="G3" s="17"/>
      <c r="H3" s="17"/>
      <c r="I3" s="17"/>
    </row>
    <row r="4" spans="1:13" x14ac:dyDescent="0.25">
      <c r="A4" s="16" t="s">
        <v>3</v>
      </c>
      <c r="B4" s="15">
        <v>0.04</v>
      </c>
      <c r="C4" s="15" t="s">
        <v>15</v>
      </c>
      <c r="D4" s="15">
        <v>0.06</v>
      </c>
      <c r="E4" s="15" t="s">
        <v>15</v>
      </c>
      <c r="F4" s="15">
        <v>0.08</v>
      </c>
      <c r="G4" s="15" t="s">
        <v>15</v>
      </c>
      <c r="H4" s="15">
        <v>0.1</v>
      </c>
      <c r="I4" s="15" t="s">
        <v>15</v>
      </c>
      <c r="J4" s="15">
        <v>0.11</v>
      </c>
      <c r="K4" s="15" t="s">
        <v>15</v>
      </c>
      <c r="L4" s="15">
        <v>0.15</v>
      </c>
      <c r="M4" s="15" t="s">
        <v>15</v>
      </c>
    </row>
    <row r="5" spans="1:13" x14ac:dyDescent="0.25">
      <c r="A5" s="2">
        <v>0</v>
      </c>
      <c r="B5" s="3">
        <v>1000000</v>
      </c>
      <c r="C5" s="3" t="s">
        <v>5</v>
      </c>
      <c r="D5" s="3">
        <v>1000000</v>
      </c>
      <c r="E5" s="3" t="s">
        <v>5</v>
      </c>
      <c r="F5" s="3">
        <v>1000000</v>
      </c>
      <c r="G5" s="3" t="s">
        <v>5</v>
      </c>
      <c r="H5" s="3">
        <v>1000000</v>
      </c>
      <c r="I5" s="3" t="s">
        <v>5</v>
      </c>
      <c r="J5" s="3">
        <v>1000000</v>
      </c>
      <c r="K5" s="3" t="s">
        <v>5</v>
      </c>
      <c r="L5" s="3">
        <v>1000000</v>
      </c>
      <c r="M5" s="3" t="s">
        <v>5</v>
      </c>
    </row>
    <row r="6" spans="1:13" x14ac:dyDescent="0.25">
      <c r="A6" s="4">
        <v>1</v>
      </c>
      <c r="B6" s="5">
        <f>B5*(1+B$4)</f>
        <v>1040000</v>
      </c>
      <c r="C6" s="5" t="s">
        <v>5</v>
      </c>
      <c r="D6" s="5">
        <f t="shared" ref="D6:D17" si="0">D5*(1+D$4)</f>
        <v>1060000</v>
      </c>
      <c r="E6" s="5" t="s">
        <v>5</v>
      </c>
      <c r="F6" s="5">
        <f t="shared" ref="F6:F17" si="1">F5*(1+F$4)</f>
        <v>1080000</v>
      </c>
      <c r="G6" s="5" t="s">
        <v>5</v>
      </c>
      <c r="H6" s="5">
        <f t="shared" ref="H6:H17" si="2">H5*(1+H$4)</f>
        <v>1100000</v>
      </c>
      <c r="I6" s="5" t="s">
        <v>5</v>
      </c>
      <c r="J6" s="5">
        <f t="shared" ref="J6:J17" si="3">J5*(1+J$4)</f>
        <v>1110000</v>
      </c>
      <c r="K6" s="5" t="s">
        <v>5</v>
      </c>
      <c r="L6" s="5">
        <f t="shared" ref="L6:L17" si="4">L5*(1+L$4)</f>
        <v>1150000</v>
      </c>
      <c r="M6" s="5" t="s">
        <v>5</v>
      </c>
    </row>
    <row r="7" spans="1:13" x14ac:dyDescent="0.25">
      <c r="A7" s="2">
        <v>2</v>
      </c>
      <c r="B7" s="3">
        <f t="shared" ref="B7:B17" si="5">B6*(1+B$4)</f>
        <v>1081600</v>
      </c>
      <c r="C7" s="3" t="s">
        <v>5</v>
      </c>
      <c r="D7" s="3">
        <f t="shared" si="0"/>
        <v>1123600</v>
      </c>
      <c r="E7" s="3" t="s">
        <v>5</v>
      </c>
      <c r="F7" s="3">
        <f t="shared" si="1"/>
        <v>1166400</v>
      </c>
      <c r="G7" s="3" t="s">
        <v>5</v>
      </c>
      <c r="H7" s="3">
        <f t="shared" si="2"/>
        <v>1210000</v>
      </c>
      <c r="I7" s="3" t="s">
        <v>5</v>
      </c>
      <c r="J7" s="3">
        <f t="shared" si="3"/>
        <v>1232100</v>
      </c>
      <c r="K7" s="3" t="s">
        <v>5</v>
      </c>
      <c r="L7" s="3">
        <f t="shared" si="4"/>
        <v>1322500</v>
      </c>
      <c r="M7" s="3" t="s">
        <v>5</v>
      </c>
    </row>
    <row r="8" spans="1:13" x14ac:dyDescent="0.25">
      <c r="A8" s="4">
        <v>3</v>
      </c>
      <c r="B8" s="5">
        <f t="shared" si="5"/>
        <v>1124864</v>
      </c>
      <c r="C8" s="5" t="s">
        <v>5</v>
      </c>
      <c r="D8" s="5">
        <f t="shared" si="0"/>
        <v>1191016</v>
      </c>
      <c r="E8" s="5" t="s">
        <v>5</v>
      </c>
      <c r="F8" s="5">
        <f t="shared" si="1"/>
        <v>1259712</v>
      </c>
      <c r="G8" s="5" t="s">
        <v>5</v>
      </c>
      <c r="H8" s="5">
        <f t="shared" si="2"/>
        <v>1331000</v>
      </c>
      <c r="I8" s="5" t="s">
        <v>5</v>
      </c>
      <c r="J8" s="5">
        <f t="shared" si="3"/>
        <v>1367631.0000000002</v>
      </c>
      <c r="K8" s="5" t="s">
        <v>5</v>
      </c>
      <c r="L8" s="5">
        <f t="shared" si="4"/>
        <v>1520874.9999999998</v>
      </c>
      <c r="M8" s="5" t="s">
        <v>5</v>
      </c>
    </row>
    <row r="9" spans="1:13" x14ac:dyDescent="0.25">
      <c r="A9" s="2">
        <v>4</v>
      </c>
      <c r="B9" s="3">
        <f t="shared" si="5"/>
        <v>1169858.5600000001</v>
      </c>
      <c r="C9" s="3" t="s">
        <v>5</v>
      </c>
      <c r="D9" s="3">
        <f t="shared" si="0"/>
        <v>1262476.96</v>
      </c>
      <c r="E9" s="3" t="s">
        <v>5</v>
      </c>
      <c r="F9" s="3">
        <f t="shared" si="1"/>
        <v>1360488.9600000002</v>
      </c>
      <c r="G9" s="3" t="s">
        <v>5</v>
      </c>
      <c r="H9" s="3">
        <f t="shared" si="2"/>
        <v>1464100.0000000002</v>
      </c>
      <c r="I9" s="3" t="s">
        <v>5</v>
      </c>
      <c r="J9" s="3">
        <f t="shared" si="3"/>
        <v>1518070.4100000004</v>
      </c>
      <c r="K9" s="3" t="s">
        <v>5</v>
      </c>
      <c r="L9" s="3">
        <f t="shared" si="4"/>
        <v>1749006.2499999995</v>
      </c>
      <c r="M9" s="3" t="s">
        <v>5</v>
      </c>
    </row>
    <row r="10" spans="1:13" x14ac:dyDescent="0.25">
      <c r="A10" s="4">
        <v>5</v>
      </c>
      <c r="B10" s="5">
        <f t="shared" si="5"/>
        <v>1216652.9024</v>
      </c>
      <c r="C10" s="5" t="s">
        <v>5</v>
      </c>
      <c r="D10" s="5">
        <f t="shared" si="0"/>
        <v>1338225.5776</v>
      </c>
      <c r="E10" s="5" t="s">
        <v>5</v>
      </c>
      <c r="F10" s="5">
        <f t="shared" si="1"/>
        <v>1469328.0768000004</v>
      </c>
      <c r="G10" s="5" t="s">
        <v>5</v>
      </c>
      <c r="H10" s="5">
        <f t="shared" si="2"/>
        <v>1610510.0000000005</v>
      </c>
      <c r="I10" s="5" t="s">
        <v>5</v>
      </c>
      <c r="J10" s="5">
        <f t="shared" si="3"/>
        <v>1685058.1551000006</v>
      </c>
      <c r="K10" s="5" t="s">
        <v>5</v>
      </c>
      <c r="L10" s="5">
        <f t="shared" si="4"/>
        <v>2011357.1874999993</v>
      </c>
      <c r="M10" s="5" t="s">
        <v>5</v>
      </c>
    </row>
    <row r="11" spans="1:13" x14ac:dyDescent="0.25">
      <c r="A11" s="2">
        <v>6</v>
      </c>
      <c r="B11" s="3">
        <f t="shared" si="5"/>
        <v>1265319.018496</v>
      </c>
      <c r="C11" s="3" t="s">
        <v>5</v>
      </c>
      <c r="D11" s="3">
        <f t="shared" si="0"/>
        <v>1418519.1122560001</v>
      </c>
      <c r="E11" s="3" t="s">
        <v>5</v>
      </c>
      <c r="F11" s="3">
        <f t="shared" si="1"/>
        <v>1586874.3229440006</v>
      </c>
      <c r="G11" s="3" t="s">
        <v>5</v>
      </c>
      <c r="H11" s="3">
        <f t="shared" si="2"/>
        <v>1771561.0000000007</v>
      </c>
      <c r="I11" s="3" t="s">
        <v>5</v>
      </c>
      <c r="J11" s="3">
        <f t="shared" si="3"/>
        <v>1870414.5521610007</v>
      </c>
      <c r="K11" s="3" t="s">
        <v>5</v>
      </c>
      <c r="L11" s="3">
        <f t="shared" si="4"/>
        <v>2313060.7656249991</v>
      </c>
      <c r="M11" s="3" t="s">
        <v>5</v>
      </c>
    </row>
    <row r="12" spans="1:13" x14ac:dyDescent="0.25">
      <c r="A12" s="4">
        <v>7</v>
      </c>
      <c r="B12" s="5">
        <f t="shared" si="5"/>
        <v>1315931.7792358401</v>
      </c>
      <c r="C12" s="5" t="s">
        <v>5</v>
      </c>
      <c r="D12" s="5">
        <f t="shared" si="0"/>
        <v>1503630.2589913602</v>
      </c>
      <c r="E12" s="5" t="s">
        <v>5</v>
      </c>
      <c r="F12" s="5">
        <f t="shared" si="1"/>
        <v>1713824.2687795206</v>
      </c>
      <c r="G12" s="5" t="s">
        <v>5</v>
      </c>
      <c r="H12" s="5">
        <f t="shared" si="2"/>
        <v>1948717.100000001</v>
      </c>
      <c r="I12" s="5" t="s">
        <v>5</v>
      </c>
      <c r="J12" s="5">
        <f t="shared" si="3"/>
        <v>2076160.1528987109</v>
      </c>
      <c r="K12" s="5" t="s">
        <v>5</v>
      </c>
      <c r="L12" s="5">
        <f t="shared" si="4"/>
        <v>2660019.8804687485</v>
      </c>
      <c r="M12" s="5" t="s">
        <v>5</v>
      </c>
    </row>
    <row r="13" spans="1:13" x14ac:dyDescent="0.25">
      <c r="A13" s="2">
        <v>8</v>
      </c>
      <c r="B13" s="3">
        <f t="shared" si="5"/>
        <v>1368569.0504052737</v>
      </c>
      <c r="C13" s="3" t="s">
        <v>5</v>
      </c>
      <c r="D13" s="3">
        <f t="shared" si="0"/>
        <v>1593848.0745308418</v>
      </c>
      <c r="E13" s="3" t="s">
        <v>5</v>
      </c>
      <c r="F13" s="3">
        <f t="shared" si="1"/>
        <v>1850930.2102818824</v>
      </c>
      <c r="G13" s="3" t="s">
        <v>5</v>
      </c>
      <c r="H13" s="3">
        <f t="shared" si="2"/>
        <v>2143588.8100000015</v>
      </c>
      <c r="I13" s="3" t="s">
        <v>5</v>
      </c>
      <c r="J13" s="3">
        <f t="shared" si="3"/>
        <v>2304537.7697175695</v>
      </c>
      <c r="K13" s="3" t="s">
        <v>5</v>
      </c>
      <c r="L13" s="3">
        <f t="shared" si="4"/>
        <v>3059022.8625390604</v>
      </c>
      <c r="M13" s="3" t="s">
        <v>5</v>
      </c>
    </row>
    <row r="14" spans="1:13" x14ac:dyDescent="0.25">
      <c r="A14" s="4">
        <v>9</v>
      </c>
      <c r="B14" s="5">
        <f t="shared" si="5"/>
        <v>1423311.8124214846</v>
      </c>
      <c r="C14" s="5" t="s">
        <v>5</v>
      </c>
      <c r="D14" s="5">
        <f t="shared" si="0"/>
        <v>1689478.9590026925</v>
      </c>
      <c r="E14" s="5" t="s">
        <v>5</v>
      </c>
      <c r="F14" s="5">
        <f t="shared" si="1"/>
        <v>1999004.6271044333</v>
      </c>
      <c r="G14" s="5" t="s">
        <v>5</v>
      </c>
      <c r="H14" s="5">
        <f t="shared" si="2"/>
        <v>2357947.691000002</v>
      </c>
      <c r="I14" s="5" t="s">
        <v>5</v>
      </c>
      <c r="J14" s="5">
        <f t="shared" si="3"/>
        <v>2558036.9243865022</v>
      </c>
      <c r="K14" s="5" t="s">
        <v>5</v>
      </c>
      <c r="L14" s="5">
        <f t="shared" si="4"/>
        <v>3517876.2919199192</v>
      </c>
      <c r="M14" s="5" t="s">
        <v>5</v>
      </c>
    </row>
    <row r="15" spans="1:13" x14ac:dyDescent="0.25">
      <c r="A15" s="2">
        <v>10</v>
      </c>
      <c r="B15" s="3">
        <f t="shared" si="5"/>
        <v>1480244.2849183441</v>
      </c>
      <c r="C15" s="3" t="s">
        <v>5</v>
      </c>
      <c r="D15" s="3">
        <f t="shared" si="0"/>
        <v>1790847.6965428542</v>
      </c>
      <c r="E15" s="3" t="s">
        <v>5</v>
      </c>
      <c r="F15" s="3">
        <f t="shared" si="1"/>
        <v>2158924.9972727881</v>
      </c>
      <c r="G15" s="3" t="s">
        <v>5</v>
      </c>
      <c r="H15" s="3">
        <f t="shared" si="2"/>
        <v>2593742.4601000026</v>
      </c>
      <c r="I15" s="3" t="s">
        <v>5</v>
      </c>
      <c r="J15" s="3">
        <f t="shared" si="3"/>
        <v>2839420.9860690176</v>
      </c>
      <c r="K15" s="3" t="s">
        <v>5</v>
      </c>
      <c r="L15" s="3">
        <f t="shared" si="4"/>
        <v>4045557.7357079065</v>
      </c>
      <c r="M15" s="3" t="s">
        <v>5</v>
      </c>
    </row>
    <row r="16" spans="1:13" x14ac:dyDescent="0.25">
      <c r="A16" s="4">
        <v>11</v>
      </c>
      <c r="B16" s="5">
        <f t="shared" si="5"/>
        <v>1539454.0563150779</v>
      </c>
      <c r="C16" s="5" t="s">
        <v>5</v>
      </c>
      <c r="D16" s="5">
        <f t="shared" si="0"/>
        <v>1898298.5583354256</v>
      </c>
      <c r="E16" s="5" t="s">
        <v>5</v>
      </c>
      <c r="F16" s="5">
        <f t="shared" si="1"/>
        <v>2331638.9970546113</v>
      </c>
      <c r="G16" s="5" t="s">
        <v>5</v>
      </c>
      <c r="H16" s="5">
        <f t="shared" si="2"/>
        <v>2853116.7061100029</v>
      </c>
      <c r="I16" s="5" t="s">
        <v>5</v>
      </c>
      <c r="J16" s="5">
        <f t="shared" si="3"/>
        <v>3151757.2945366097</v>
      </c>
      <c r="K16" s="5" t="s">
        <v>5</v>
      </c>
      <c r="L16" s="5">
        <f t="shared" si="4"/>
        <v>4652391.3960640924</v>
      </c>
      <c r="M16" s="5" t="s">
        <v>5</v>
      </c>
    </row>
    <row r="17" spans="1:13" x14ac:dyDescent="0.25">
      <c r="A17" s="2">
        <v>12</v>
      </c>
      <c r="B17" s="3">
        <f t="shared" si="5"/>
        <v>1601032.218567681</v>
      </c>
      <c r="C17" s="3" t="s">
        <v>5</v>
      </c>
      <c r="D17" s="3">
        <f t="shared" si="0"/>
        <v>2012196.4718355511</v>
      </c>
      <c r="E17" s="3" t="s">
        <v>5</v>
      </c>
      <c r="F17" s="3">
        <f t="shared" si="1"/>
        <v>2518170.1168189803</v>
      </c>
      <c r="G17" s="3" t="s">
        <v>5</v>
      </c>
      <c r="H17" s="3">
        <f t="shared" si="2"/>
        <v>3138428.3767210036</v>
      </c>
      <c r="I17" s="3" t="s">
        <v>5</v>
      </c>
      <c r="J17" s="3">
        <f t="shared" si="3"/>
        <v>3498450.5969356368</v>
      </c>
      <c r="K17" s="3" t="s">
        <v>5</v>
      </c>
      <c r="L17" s="3">
        <f t="shared" si="4"/>
        <v>5350250.1054737056</v>
      </c>
      <c r="M17" s="3" t="s">
        <v>5</v>
      </c>
    </row>
    <row r="18" spans="1:13" x14ac:dyDescent="0.25">
      <c r="A18" s="4">
        <v>13</v>
      </c>
      <c r="B18" s="5">
        <f>B17*(1+B$4)-C18</f>
        <v>1498566.1565793497</v>
      </c>
      <c r="C18" s="5">
        <f>B17*(1+$B$4)*0.1</f>
        <v>166507.35073103884</v>
      </c>
      <c r="D18" s="5">
        <f t="shared" ref="D18:D45" si="6">D17*(1+D$4)-E18</f>
        <v>1923659.8270747869</v>
      </c>
      <c r="E18" s="5">
        <f>D17*(1+$B$4)*0.1</f>
        <v>209268.43307089733</v>
      </c>
      <c r="F18" s="5">
        <f t="shared" ref="F18:F45" si="7">F17*(1+F$4)-G18</f>
        <v>2457734.0340153249</v>
      </c>
      <c r="G18" s="5">
        <f>F17*(1+$B$4)*0.1</f>
        <v>261889.69214917399</v>
      </c>
      <c r="H18" s="5">
        <f t="shared" ref="H18:H45" si="8">H17*(1+H$4)-I18</f>
        <v>3125874.6632141196</v>
      </c>
      <c r="I18" s="5">
        <f>H17*(1+$B$4)*0.1</f>
        <v>326396.5511789844</v>
      </c>
      <c r="J18" s="5">
        <f t="shared" ref="J18:J45" si="9">J17*(1+J$4)-K18</f>
        <v>3519441.3005172508</v>
      </c>
      <c r="K18" s="5">
        <f>J17*(1+$B$4)*0.1</f>
        <v>363838.86208130629</v>
      </c>
      <c r="L18" s="5">
        <f t="shared" ref="L18:L45" si="10">L17*(1+L$4)-M18</f>
        <v>5596361.6103254957</v>
      </c>
      <c r="M18" s="5">
        <f>L17*(1+$B$4)*0.1</f>
        <v>556426.01096926536</v>
      </c>
    </row>
    <row r="19" spans="1:13" x14ac:dyDescent="0.25">
      <c r="A19" s="2">
        <v>14</v>
      </c>
      <c r="B19" s="3">
        <f t="shared" ref="B19:B45" si="11">B18*(1+B$4)-C19</f>
        <v>1402657.9225582713</v>
      </c>
      <c r="C19" s="3">
        <f t="shared" ref="C19:C45" si="12">B18*(1+$B$4)*0.1</f>
        <v>155850.88028425237</v>
      </c>
      <c r="D19" s="3">
        <f t="shared" si="6"/>
        <v>1839018.7946834965</v>
      </c>
      <c r="E19" s="3">
        <f t="shared" ref="E19:E45" si="13">D18*(1+$B$4)*0.1</f>
        <v>200060.62201577786</v>
      </c>
      <c r="F19" s="3">
        <f t="shared" si="7"/>
        <v>2398748.4171989569</v>
      </c>
      <c r="G19" s="3">
        <f t="shared" ref="G19:G45" si="14">F18*(1+$B$4)*0.1</f>
        <v>255604.33953759383</v>
      </c>
      <c r="H19" s="3">
        <f t="shared" si="8"/>
        <v>3113371.1645612633</v>
      </c>
      <c r="I19" s="3">
        <f t="shared" ref="I19:I45" si="15">H18*(1+$B$4)*0.1</f>
        <v>325090.96497426846</v>
      </c>
      <c r="J19" s="3">
        <f t="shared" si="9"/>
        <v>3540557.9483203543</v>
      </c>
      <c r="K19" s="3">
        <f t="shared" ref="K19:K45" si="16">J18*(1+$B$4)*0.1</f>
        <v>366021.89525379409</v>
      </c>
      <c r="L19" s="3">
        <f t="shared" si="10"/>
        <v>5853794.2444004687</v>
      </c>
      <c r="M19" s="3">
        <f t="shared" ref="M19:M45" si="17">L18*(1+$B$4)*0.1</f>
        <v>582021.60747385153</v>
      </c>
    </row>
    <row r="20" spans="1:13" x14ac:dyDescent="0.25">
      <c r="A20" s="4">
        <v>15</v>
      </c>
      <c r="B20" s="5">
        <f t="shared" si="11"/>
        <v>1312887.8155145419</v>
      </c>
      <c r="C20" s="5">
        <f t="shared" si="12"/>
        <v>145876.42394606021</v>
      </c>
      <c r="D20" s="5">
        <f t="shared" si="6"/>
        <v>1758101.9677174226</v>
      </c>
      <c r="E20" s="5">
        <f t="shared" si="13"/>
        <v>191257.95464708365</v>
      </c>
      <c r="F20" s="5">
        <f t="shared" si="7"/>
        <v>2341178.4551861822</v>
      </c>
      <c r="G20" s="5">
        <f t="shared" si="14"/>
        <v>249469.83538869154</v>
      </c>
      <c r="H20" s="5">
        <f t="shared" si="8"/>
        <v>3100917.6799030188</v>
      </c>
      <c r="I20" s="5">
        <f t="shared" si="15"/>
        <v>323790.60111437138</v>
      </c>
      <c r="J20" s="5">
        <f t="shared" si="9"/>
        <v>3561801.2960102768</v>
      </c>
      <c r="K20" s="5">
        <f t="shared" si="16"/>
        <v>368218.02662531688</v>
      </c>
      <c r="L20" s="5">
        <f t="shared" si="10"/>
        <v>6123068.7796428902</v>
      </c>
      <c r="M20" s="5">
        <f t="shared" si="17"/>
        <v>608794.60141764884</v>
      </c>
    </row>
    <row r="21" spans="1:13" x14ac:dyDescent="0.25">
      <c r="A21" s="2">
        <v>16</v>
      </c>
      <c r="B21" s="3">
        <f t="shared" si="11"/>
        <v>1228862.9953216114</v>
      </c>
      <c r="C21" s="3">
        <f t="shared" si="12"/>
        <v>136540.33281351239</v>
      </c>
      <c r="D21" s="3">
        <f t="shared" si="6"/>
        <v>1680745.4811378561</v>
      </c>
      <c r="E21" s="3">
        <f t="shared" si="13"/>
        <v>182842.60464261196</v>
      </c>
      <c r="F21" s="3">
        <f t="shared" si="7"/>
        <v>2284990.172261714</v>
      </c>
      <c r="G21" s="3">
        <f t="shared" si="14"/>
        <v>243482.55933936295</v>
      </c>
      <c r="H21" s="3">
        <f t="shared" si="8"/>
        <v>3088514.0091834068</v>
      </c>
      <c r="I21" s="3">
        <f t="shared" si="15"/>
        <v>322495.43870991399</v>
      </c>
      <c r="J21" s="3">
        <f t="shared" si="9"/>
        <v>3583172.1037863386</v>
      </c>
      <c r="K21" s="3">
        <f t="shared" si="16"/>
        <v>370427.33478506882</v>
      </c>
      <c r="L21" s="3">
        <f t="shared" si="10"/>
        <v>6404729.9435064625</v>
      </c>
      <c r="M21" s="3">
        <f t="shared" si="17"/>
        <v>636799.15308286063</v>
      </c>
    </row>
    <row r="22" spans="1:13" x14ac:dyDescent="0.25">
      <c r="A22" s="4">
        <v>17</v>
      </c>
      <c r="B22" s="5">
        <f t="shared" si="11"/>
        <v>1150215.7636210283</v>
      </c>
      <c r="C22" s="5">
        <f t="shared" si="12"/>
        <v>127801.7515134476</v>
      </c>
      <c r="D22" s="5">
        <f t="shared" si="6"/>
        <v>1606792.6799677906</v>
      </c>
      <c r="E22" s="5">
        <f t="shared" si="13"/>
        <v>174797.53003833705</v>
      </c>
      <c r="F22" s="5">
        <f t="shared" si="7"/>
        <v>2230150.4081274332</v>
      </c>
      <c r="G22" s="5">
        <f t="shared" si="14"/>
        <v>237638.9779152183</v>
      </c>
      <c r="H22" s="5">
        <f t="shared" si="8"/>
        <v>3076159.9531466733</v>
      </c>
      <c r="I22" s="5">
        <f t="shared" si="15"/>
        <v>321205.45695507433</v>
      </c>
      <c r="J22" s="5">
        <f t="shared" si="9"/>
        <v>3604671.1364090568</v>
      </c>
      <c r="K22" s="5">
        <f t="shared" si="16"/>
        <v>372649.89879377926</v>
      </c>
      <c r="L22" s="5">
        <f t="shared" si="10"/>
        <v>6699347.5209077587</v>
      </c>
      <c r="M22" s="5">
        <f t="shared" si="17"/>
        <v>666091.91412467218</v>
      </c>
    </row>
    <row r="23" spans="1:13" x14ac:dyDescent="0.25">
      <c r="A23" s="2">
        <v>18</v>
      </c>
      <c r="B23" s="3">
        <f t="shared" si="11"/>
        <v>1076601.9547492824</v>
      </c>
      <c r="C23" s="3">
        <f t="shared" si="12"/>
        <v>119622.43941658695</v>
      </c>
      <c r="D23" s="3">
        <f t="shared" si="6"/>
        <v>1536093.802049208</v>
      </c>
      <c r="E23" s="3">
        <f t="shared" si="13"/>
        <v>167106.43871665024</v>
      </c>
      <c r="F23" s="3">
        <f t="shared" si="7"/>
        <v>2176626.7983323745</v>
      </c>
      <c r="G23" s="3">
        <f t="shared" si="14"/>
        <v>231935.64244525309</v>
      </c>
      <c r="H23" s="3">
        <f t="shared" si="8"/>
        <v>3063855.3133340869</v>
      </c>
      <c r="I23" s="3">
        <f t="shared" si="15"/>
        <v>319920.63512725406</v>
      </c>
      <c r="J23" s="3">
        <f t="shared" si="9"/>
        <v>3626299.1632275116</v>
      </c>
      <c r="K23" s="3">
        <f t="shared" si="16"/>
        <v>374885.79818654194</v>
      </c>
      <c r="L23" s="3">
        <f t="shared" si="10"/>
        <v>7007517.5068695154</v>
      </c>
      <c r="M23" s="3">
        <f t="shared" si="17"/>
        <v>696732.14217440691</v>
      </c>
    </row>
    <row r="24" spans="1:13" x14ac:dyDescent="0.25">
      <c r="A24" s="4">
        <v>19</v>
      </c>
      <c r="B24" s="5">
        <f t="shared" si="11"/>
        <v>1007699.4296453284</v>
      </c>
      <c r="C24" s="5">
        <f t="shared" si="12"/>
        <v>111966.60329392539</v>
      </c>
      <c r="D24" s="5">
        <f t="shared" si="6"/>
        <v>1468505.6747590429</v>
      </c>
      <c r="E24" s="5">
        <f t="shared" si="13"/>
        <v>159753.75541311764</v>
      </c>
      <c r="F24" s="5">
        <f t="shared" si="7"/>
        <v>2124387.7551723979</v>
      </c>
      <c r="G24" s="5">
        <f t="shared" si="14"/>
        <v>226369.18702656697</v>
      </c>
      <c r="H24" s="5">
        <f t="shared" si="8"/>
        <v>3051599.8920807508</v>
      </c>
      <c r="I24" s="5">
        <f t="shared" si="15"/>
        <v>318640.95258674509</v>
      </c>
      <c r="J24" s="5">
        <f t="shared" si="9"/>
        <v>3648056.9582068771</v>
      </c>
      <c r="K24" s="5">
        <f t="shared" si="16"/>
        <v>377135.11297566124</v>
      </c>
      <c r="L24" s="5">
        <f t="shared" si="10"/>
        <v>7329863.3121855119</v>
      </c>
      <c r="M24" s="5">
        <f t="shared" si="17"/>
        <v>728781.82071442972</v>
      </c>
    </row>
    <row r="25" spans="1:13" x14ac:dyDescent="0.25">
      <c r="A25" s="2">
        <v>20</v>
      </c>
      <c r="B25" s="3">
        <f t="shared" si="11"/>
        <v>943206.66614802741</v>
      </c>
      <c r="C25" s="3">
        <f t="shared" si="12"/>
        <v>104800.74068311416</v>
      </c>
      <c r="D25" s="3">
        <f t="shared" si="6"/>
        <v>1403891.425069645</v>
      </c>
      <c r="E25" s="3">
        <f t="shared" si="13"/>
        <v>152724.59017494047</v>
      </c>
      <c r="F25" s="3">
        <f t="shared" si="7"/>
        <v>2073402.4490482602</v>
      </c>
      <c r="G25" s="3">
        <f t="shared" si="14"/>
        <v>220936.32653792939</v>
      </c>
      <c r="H25" s="3">
        <f t="shared" si="8"/>
        <v>3039393.4925124277</v>
      </c>
      <c r="I25" s="3">
        <f t="shared" si="15"/>
        <v>317366.38877639809</v>
      </c>
      <c r="J25" s="3">
        <f t="shared" si="9"/>
        <v>3669945.2999561187</v>
      </c>
      <c r="K25" s="3">
        <f t="shared" si="16"/>
        <v>379397.92365351529</v>
      </c>
      <c r="L25" s="3">
        <f t="shared" si="10"/>
        <v>7667037.0245460458</v>
      </c>
      <c r="M25" s="3">
        <f t="shared" si="17"/>
        <v>762305.7844672933</v>
      </c>
    </row>
    <row r="26" spans="1:13" x14ac:dyDescent="0.25">
      <c r="A26" s="4">
        <v>21</v>
      </c>
      <c r="B26" s="5">
        <f t="shared" si="11"/>
        <v>882841.43951455364</v>
      </c>
      <c r="C26" s="5">
        <f t="shared" si="12"/>
        <v>98093.493279394868</v>
      </c>
      <c r="D26" s="5">
        <f t="shared" si="6"/>
        <v>1342120.2023665807</v>
      </c>
      <c r="E26" s="5">
        <f t="shared" si="13"/>
        <v>146004.70820724309</v>
      </c>
      <c r="F26" s="5">
        <f t="shared" si="7"/>
        <v>2023640.7902711022</v>
      </c>
      <c r="G26" s="5">
        <f t="shared" si="14"/>
        <v>215633.8547010191</v>
      </c>
      <c r="H26" s="5">
        <f t="shared" si="8"/>
        <v>3027235.9185423781</v>
      </c>
      <c r="I26" s="5">
        <f t="shared" si="15"/>
        <v>316096.9232212925</v>
      </c>
      <c r="J26" s="5">
        <f t="shared" si="9"/>
        <v>3691964.9717558557</v>
      </c>
      <c r="K26" s="5">
        <f t="shared" si="16"/>
        <v>381674.3111954364</v>
      </c>
      <c r="L26" s="5">
        <f t="shared" si="10"/>
        <v>8019720.7276751632</v>
      </c>
      <c r="M26" s="5">
        <f t="shared" si="17"/>
        <v>797371.85055278882</v>
      </c>
    </row>
    <row r="27" spans="1:13" x14ac:dyDescent="0.25">
      <c r="A27" s="2">
        <v>22</v>
      </c>
      <c r="B27" s="3">
        <f t="shared" si="11"/>
        <v>826339.5873856222</v>
      </c>
      <c r="C27" s="3">
        <f t="shared" si="12"/>
        <v>91815.509709513586</v>
      </c>
      <c r="D27" s="3">
        <f t="shared" si="6"/>
        <v>1283066.9134624512</v>
      </c>
      <c r="E27" s="3">
        <f t="shared" si="13"/>
        <v>139580.50104612441</v>
      </c>
      <c r="F27" s="3">
        <f t="shared" si="7"/>
        <v>1975073.4113045959</v>
      </c>
      <c r="G27" s="3">
        <f t="shared" si="14"/>
        <v>210458.64218819464</v>
      </c>
      <c r="H27" s="3">
        <f t="shared" si="8"/>
        <v>3015126.9748682086</v>
      </c>
      <c r="I27" s="3">
        <f t="shared" si="15"/>
        <v>314832.53552840737</v>
      </c>
      <c r="J27" s="3">
        <f t="shared" si="9"/>
        <v>3714116.7615863914</v>
      </c>
      <c r="K27" s="3">
        <f t="shared" si="16"/>
        <v>383964.35706260905</v>
      </c>
      <c r="L27" s="3">
        <f t="shared" si="10"/>
        <v>8388627.8811482191</v>
      </c>
      <c r="M27" s="3">
        <f t="shared" si="17"/>
        <v>834050.95567821711</v>
      </c>
    </row>
    <row r="28" spans="1:13" x14ac:dyDescent="0.25">
      <c r="A28" s="4">
        <v>23</v>
      </c>
      <c r="B28" s="5">
        <f t="shared" si="11"/>
        <v>773453.85379294236</v>
      </c>
      <c r="C28" s="5">
        <f t="shared" si="12"/>
        <v>85939.317088104726</v>
      </c>
      <c r="D28" s="5">
        <f t="shared" si="6"/>
        <v>1226611.9692701034</v>
      </c>
      <c r="E28" s="5">
        <f t="shared" si="13"/>
        <v>133438.95900009494</v>
      </c>
      <c r="F28" s="5">
        <f t="shared" si="7"/>
        <v>1927671.6494332857</v>
      </c>
      <c r="G28" s="5">
        <f t="shared" si="14"/>
        <v>205407.63477567799</v>
      </c>
      <c r="H28" s="5">
        <f t="shared" si="8"/>
        <v>3003066.4669687361</v>
      </c>
      <c r="I28" s="5">
        <f t="shared" si="15"/>
        <v>313573.20538629376</v>
      </c>
      <c r="J28" s="5">
        <f t="shared" si="9"/>
        <v>3736401.4621559102</v>
      </c>
      <c r="K28" s="5">
        <f t="shared" si="16"/>
        <v>386268.14320498472</v>
      </c>
      <c r="L28" s="5">
        <f t="shared" si="10"/>
        <v>8774504.7636810355</v>
      </c>
      <c r="M28" s="5">
        <f t="shared" si="17"/>
        <v>872417.29963941488</v>
      </c>
    </row>
    <row r="29" spans="1:13" x14ac:dyDescent="0.25">
      <c r="A29" s="2">
        <v>24</v>
      </c>
      <c r="B29" s="3">
        <f t="shared" si="11"/>
        <v>723952.80715019396</v>
      </c>
      <c r="C29" s="3">
        <f t="shared" si="12"/>
        <v>80439.200794466014</v>
      </c>
      <c r="D29" s="3">
        <f t="shared" si="6"/>
        <v>1172641.0426222188</v>
      </c>
      <c r="E29" s="3">
        <f t="shared" si="13"/>
        <v>127567.64480409076</v>
      </c>
      <c r="F29" s="3">
        <f t="shared" si="7"/>
        <v>1881407.5298468871</v>
      </c>
      <c r="G29" s="3">
        <f t="shared" si="14"/>
        <v>200477.85154106174</v>
      </c>
      <c r="H29" s="3">
        <f t="shared" si="8"/>
        <v>2991054.2011008617</v>
      </c>
      <c r="I29" s="3">
        <f t="shared" si="15"/>
        <v>312318.91256474861</v>
      </c>
      <c r="J29" s="3">
        <f t="shared" si="9"/>
        <v>3758819.8709288463</v>
      </c>
      <c r="K29" s="3">
        <f t="shared" si="16"/>
        <v>388585.75206421473</v>
      </c>
      <c r="L29" s="3">
        <f t="shared" si="10"/>
        <v>9178131.9828103632</v>
      </c>
      <c r="M29" s="3">
        <f t="shared" si="17"/>
        <v>912548.49542282766</v>
      </c>
    </row>
    <row r="30" spans="1:13" x14ac:dyDescent="0.25">
      <c r="A30" s="4">
        <v>25</v>
      </c>
      <c r="B30" s="5">
        <f t="shared" si="11"/>
        <v>677619.82749258156</v>
      </c>
      <c r="C30" s="5">
        <f t="shared" si="12"/>
        <v>75291.091943620166</v>
      </c>
      <c r="D30" s="5">
        <f t="shared" si="6"/>
        <v>1121044.8367468414</v>
      </c>
      <c r="E30" s="5">
        <f t="shared" si="13"/>
        <v>121954.66843271077</v>
      </c>
      <c r="F30" s="5">
        <f t="shared" si="7"/>
        <v>1836253.7491305619</v>
      </c>
      <c r="G30" s="5">
        <f t="shared" si="14"/>
        <v>195666.38310407626</v>
      </c>
      <c r="H30" s="5">
        <f t="shared" si="8"/>
        <v>2979089.9842964583</v>
      </c>
      <c r="I30" s="5">
        <f t="shared" si="15"/>
        <v>311069.63691448962</v>
      </c>
      <c r="J30" s="5">
        <f t="shared" si="9"/>
        <v>3781372.7901544198</v>
      </c>
      <c r="K30" s="5">
        <f t="shared" si="16"/>
        <v>390917.26657660003</v>
      </c>
      <c r="L30" s="5">
        <f t="shared" si="10"/>
        <v>9600326.0540196393</v>
      </c>
      <c r="M30" s="5">
        <f t="shared" si="17"/>
        <v>954525.72621227789</v>
      </c>
    </row>
    <row r="31" spans="1:13" x14ac:dyDescent="0.25">
      <c r="A31" s="2">
        <v>26</v>
      </c>
      <c r="B31" s="3">
        <f t="shared" si="11"/>
        <v>634252.15853305638</v>
      </c>
      <c r="C31" s="3">
        <f t="shared" si="12"/>
        <v>70472.462059228492</v>
      </c>
      <c r="D31" s="3">
        <f t="shared" si="6"/>
        <v>1071718.8639299804</v>
      </c>
      <c r="E31" s="3">
        <f t="shared" si="13"/>
        <v>116588.66302167153</v>
      </c>
      <c r="F31" s="3">
        <f t="shared" si="7"/>
        <v>1792183.6591514286</v>
      </c>
      <c r="G31" s="3">
        <f t="shared" si="14"/>
        <v>190970.38990957846</v>
      </c>
      <c r="H31" s="3">
        <f t="shared" si="8"/>
        <v>2967173.6243592729</v>
      </c>
      <c r="I31" s="3">
        <f t="shared" si="15"/>
        <v>309825.35836683167</v>
      </c>
      <c r="J31" s="3">
        <f t="shared" si="9"/>
        <v>3804061.0268953471</v>
      </c>
      <c r="K31" s="3">
        <f t="shared" si="16"/>
        <v>393262.77017605968</v>
      </c>
      <c r="L31" s="3">
        <f t="shared" si="10"/>
        <v>10041941.052504541</v>
      </c>
      <c r="M31" s="3">
        <f t="shared" si="17"/>
        <v>998433.90961804264</v>
      </c>
    </row>
    <row r="32" spans="1:13" x14ac:dyDescent="0.25">
      <c r="A32" s="4">
        <v>27</v>
      </c>
      <c r="B32" s="5">
        <f t="shared" si="11"/>
        <v>593660.0203869408</v>
      </c>
      <c r="C32" s="5">
        <f t="shared" si="12"/>
        <v>65962.224487437867</v>
      </c>
      <c r="D32" s="5">
        <f t="shared" si="6"/>
        <v>1024563.2339170615</v>
      </c>
      <c r="E32" s="5">
        <f t="shared" si="13"/>
        <v>111458.76184871799</v>
      </c>
      <c r="F32" s="5">
        <f t="shared" si="7"/>
        <v>1749171.2513317943</v>
      </c>
      <c r="G32" s="5">
        <f t="shared" si="14"/>
        <v>186387.10055174859</v>
      </c>
      <c r="H32" s="5">
        <f t="shared" si="8"/>
        <v>2955304.9298618361</v>
      </c>
      <c r="I32" s="5">
        <f t="shared" si="15"/>
        <v>308586.05693336442</v>
      </c>
      <c r="J32" s="5">
        <f t="shared" si="9"/>
        <v>3826885.3930567196</v>
      </c>
      <c r="K32" s="5">
        <f t="shared" si="16"/>
        <v>395622.3467971161</v>
      </c>
      <c r="L32" s="5">
        <f t="shared" si="10"/>
        <v>10503870.340919748</v>
      </c>
      <c r="M32" s="5">
        <f t="shared" si="17"/>
        <v>1044361.8694604724</v>
      </c>
    </row>
    <row r="33" spans="1:13" x14ac:dyDescent="0.25">
      <c r="A33" s="2">
        <v>28</v>
      </c>
      <c r="B33" s="3">
        <f t="shared" si="11"/>
        <v>555665.77908217662</v>
      </c>
      <c r="C33" s="3">
        <f t="shared" si="12"/>
        <v>61740.642120241857</v>
      </c>
      <c r="D33" s="3">
        <f t="shared" si="6"/>
        <v>979482.45162471081</v>
      </c>
      <c r="E33" s="3">
        <f t="shared" si="13"/>
        <v>106554.57632737439</v>
      </c>
      <c r="F33" s="3">
        <f t="shared" si="7"/>
        <v>1707191.1412998314</v>
      </c>
      <c r="G33" s="3">
        <f t="shared" si="14"/>
        <v>181913.81013850661</v>
      </c>
      <c r="H33" s="3">
        <f t="shared" si="8"/>
        <v>2943483.7101423894</v>
      </c>
      <c r="I33" s="3">
        <f t="shared" si="15"/>
        <v>307351.71270563098</v>
      </c>
      <c r="J33" s="3">
        <f t="shared" si="9"/>
        <v>3849846.7054150603</v>
      </c>
      <c r="K33" s="3">
        <f t="shared" si="16"/>
        <v>397996.0808778989</v>
      </c>
      <c r="L33" s="3">
        <f t="shared" si="10"/>
        <v>10987048.376602056</v>
      </c>
      <c r="M33" s="3">
        <f t="shared" si="17"/>
        <v>1092402.5154556539</v>
      </c>
    </row>
    <row r="34" spans="1:13" x14ac:dyDescent="0.25">
      <c r="A34" s="4">
        <v>29</v>
      </c>
      <c r="B34" s="5">
        <f t="shared" si="11"/>
        <v>520103.16922091733</v>
      </c>
      <c r="C34" s="5">
        <f t="shared" si="12"/>
        <v>57789.241024546376</v>
      </c>
      <c r="D34" s="5">
        <f t="shared" si="6"/>
        <v>936385.22375322366</v>
      </c>
      <c r="E34" s="5">
        <f t="shared" si="13"/>
        <v>101866.17496896994</v>
      </c>
      <c r="F34" s="5">
        <f t="shared" si="7"/>
        <v>1666218.5539086356</v>
      </c>
      <c r="G34" s="5">
        <f t="shared" si="14"/>
        <v>177547.8786951825</v>
      </c>
      <c r="H34" s="5">
        <f t="shared" si="8"/>
        <v>2931709.7753018201</v>
      </c>
      <c r="I34" s="5">
        <f t="shared" si="15"/>
        <v>306122.30585480848</v>
      </c>
      <c r="J34" s="5">
        <f t="shared" si="9"/>
        <v>3872945.7856475506</v>
      </c>
      <c r="K34" s="5">
        <f t="shared" si="16"/>
        <v>400384.0573631663</v>
      </c>
      <c r="L34" s="5">
        <f t="shared" si="10"/>
        <v>11492452.601925749</v>
      </c>
      <c r="M34" s="5">
        <f t="shared" si="17"/>
        <v>1142653.0311666138</v>
      </c>
    </row>
    <row r="35" spans="1:13" x14ac:dyDescent="0.25">
      <c r="A35" s="2">
        <v>30</v>
      </c>
      <c r="B35" s="3">
        <f t="shared" si="11"/>
        <v>486816.56639077864</v>
      </c>
      <c r="C35" s="3">
        <f t="shared" si="12"/>
        <v>54090.729598975406</v>
      </c>
      <c r="D35" s="3">
        <f t="shared" si="6"/>
        <v>895184.27390808193</v>
      </c>
      <c r="E35" s="3">
        <f t="shared" si="13"/>
        <v>97384.06327033526</v>
      </c>
      <c r="F35" s="3">
        <f t="shared" si="7"/>
        <v>1626229.3086148286</v>
      </c>
      <c r="G35" s="3">
        <f t="shared" si="14"/>
        <v>173286.72960649812</v>
      </c>
      <c r="H35" s="3">
        <f t="shared" si="8"/>
        <v>2919982.9362006132</v>
      </c>
      <c r="I35" s="3">
        <f t="shared" si="15"/>
        <v>304897.81663138932</v>
      </c>
      <c r="J35" s="3">
        <f t="shared" si="9"/>
        <v>3896183.4603614365</v>
      </c>
      <c r="K35" s="3">
        <f t="shared" si="16"/>
        <v>402786.36170734529</v>
      </c>
      <c r="L35" s="3">
        <f t="shared" si="10"/>
        <v>12021105.421614332</v>
      </c>
      <c r="M35" s="3">
        <f t="shared" si="17"/>
        <v>1195215.070600278</v>
      </c>
    </row>
    <row r="36" spans="1:13" x14ac:dyDescent="0.25">
      <c r="A36" s="4">
        <v>31</v>
      </c>
      <c r="B36" s="5">
        <f t="shared" si="11"/>
        <v>455660.30614176881</v>
      </c>
      <c r="C36" s="5">
        <f t="shared" si="12"/>
        <v>50628.922904640982</v>
      </c>
      <c r="D36" s="5">
        <f t="shared" si="6"/>
        <v>855796.16585612646</v>
      </c>
      <c r="E36" s="5">
        <f t="shared" si="13"/>
        <v>93099.164486440539</v>
      </c>
      <c r="F36" s="5">
        <f t="shared" si="7"/>
        <v>1587199.805208073</v>
      </c>
      <c r="G36" s="5">
        <f t="shared" si="14"/>
        <v>169127.84809594217</v>
      </c>
      <c r="H36" s="5">
        <f t="shared" si="8"/>
        <v>2908303.0044558109</v>
      </c>
      <c r="I36" s="5">
        <f t="shared" si="15"/>
        <v>303678.22536486381</v>
      </c>
      <c r="J36" s="5">
        <f t="shared" si="9"/>
        <v>3919560.5611236054</v>
      </c>
      <c r="K36" s="5">
        <f t="shared" si="16"/>
        <v>405203.07987758942</v>
      </c>
      <c r="L36" s="5">
        <f t="shared" si="10"/>
        <v>12574076.27100859</v>
      </c>
      <c r="M36" s="5">
        <f t="shared" si="17"/>
        <v>1250194.9638478905</v>
      </c>
    </row>
    <row r="37" spans="1:13" x14ac:dyDescent="0.25">
      <c r="A37" s="2">
        <v>32</v>
      </c>
      <c r="B37" s="3">
        <f t="shared" si="11"/>
        <v>426498.04654869559</v>
      </c>
      <c r="C37" s="3">
        <f t="shared" si="12"/>
        <v>47388.671838743961</v>
      </c>
      <c r="D37" s="3">
        <f t="shared" si="6"/>
        <v>818141.13455845695</v>
      </c>
      <c r="E37" s="3">
        <f t="shared" si="13"/>
        <v>89002.801249037162</v>
      </c>
      <c r="F37" s="3">
        <f t="shared" si="7"/>
        <v>1549107.0098830792</v>
      </c>
      <c r="G37" s="3">
        <f t="shared" si="14"/>
        <v>165068.77974163962</v>
      </c>
      <c r="H37" s="3">
        <f t="shared" si="8"/>
        <v>2896669.7924379879</v>
      </c>
      <c r="I37" s="3">
        <f t="shared" si="15"/>
        <v>302463.51246340433</v>
      </c>
      <c r="J37" s="3">
        <f t="shared" si="9"/>
        <v>3943077.924490347</v>
      </c>
      <c r="K37" s="3">
        <f t="shared" si="16"/>
        <v>407634.298356855</v>
      </c>
      <c r="L37" s="3">
        <f t="shared" si="10"/>
        <v>13152483.779474985</v>
      </c>
      <c r="M37" s="3">
        <f t="shared" si="17"/>
        <v>1307703.9321848936</v>
      </c>
    </row>
    <row r="38" spans="1:13" x14ac:dyDescent="0.25">
      <c r="A38" s="4">
        <v>33</v>
      </c>
      <c r="B38" s="5">
        <f t="shared" si="11"/>
        <v>399202.17156957911</v>
      </c>
      <c r="C38" s="5">
        <f t="shared" si="12"/>
        <v>44355.796841064352</v>
      </c>
      <c r="D38" s="5">
        <f t="shared" si="6"/>
        <v>782142.92463788483</v>
      </c>
      <c r="E38" s="5">
        <f t="shared" si="13"/>
        <v>85086.677994079539</v>
      </c>
      <c r="F38" s="5">
        <f t="shared" si="7"/>
        <v>1511928.4416458854</v>
      </c>
      <c r="G38" s="5">
        <f t="shared" si="14"/>
        <v>161107.12902784024</v>
      </c>
      <c r="H38" s="5">
        <f t="shared" si="8"/>
        <v>2885083.1132682362</v>
      </c>
      <c r="I38" s="5">
        <f t="shared" si="15"/>
        <v>301253.65841355076</v>
      </c>
      <c r="J38" s="5">
        <f t="shared" si="9"/>
        <v>3966736.3920372897</v>
      </c>
      <c r="K38" s="5">
        <f t="shared" si="16"/>
        <v>410080.10414699611</v>
      </c>
      <c r="L38" s="5">
        <f t="shared" si="10"/>
        <v>13757498.033330834</v>
      </c>
      <c r="M38" s="5">
        <f t="shared" si="17"/>
        <v>1367858.3130653985</v>
      </c>
    </row>
    <row r="39" spans="1:13" x14ac:dyDescent="0.25">
      <c r="A39" s="2">
        <v>34</v>
      </c>
      <c r="B39" s="3">
        <f t="shared" si="11"/>
        <v>373653.23258912604</v>
      </c>
      <c r="C39" s="3">
        <f t="shared" si="12"/>
        <v>41517.025843236232</v>
      </c>
      <c r="D39" s="3">
        <f t="shared" si="6"/>
        <v>747728.63595381787</v>
      </c>
      <c r="E39" s="3">
        <f t="shared" si="13"/>
        <v>81342.864162340033</v>
      </c>
      <c r="F39" s="3">
        <f t="shared" si="7"/>
        <v>1475642.159046384</v>
      </c>
      <c r="G39" s="3">
        <f t="shared" si="14"/>
        <v>157240.55793117208</v>
      </c>
      <c r="H39" s="3">
        <f t="shared" si="8"/>
        <v>2873542.7808151632</v>
      </c>
      <c r="I39" s="3">
        <f t="shared" si="15"/>
        <v>300048.64377989661</v>
      </c>
      <c r="J39" s="3">
        <f t="shared" si="9"/>
        <v>3990536.8103895141</v>
      </c>
      <c r="K39" s="3">
        <f t="shared" si="16"/>
        <v>412540.58477187814</v>
      </c>
      <c r="L39" s="3">
        <f t="shared" si="10"/>
        <v>14390342.942864051</v>
      </c>
      <c r="M39" s="3">
        <f t="shared" si="17"/>
        <v>1430779.795466407</v>
      </c>
    </row>
    <row r="40" spans="1:13" x14ac:dyDescent="0.25">
      <c r="A40" s="4">
        <v>35</v>
      </c>
      <c r="B40" s="5">
        <f t="shared" si="11"/>
        <v>349739.42570342199</v>
      </c>
      <c r="C40" s="5">
        <f t="shared" si="12"/>
        <v>38859.936189269116</v>
      </c>
      <c r="D40" s="5">
        <f t="shared" si="6"/>
        <v>714828.57597184996</v>
      </c>
      <c r="E40" s="5">
        <f t="shared" si="13"/>
        <v>77763.778139197064</v>
      </c>
      <c r="F40" s="5">
        <f t="shared" si="7"/>
        <v>1440226.7472292709</v>
      </c>
      <c r="G40" s="5">
        <f t="shared" si="14"/>
        <v>153466.78454082395</v>
      </c>
      <c r="H40" s="5">
        <f t="shared" si="8"/>
        <v>2862048.609691903</v>
      </c>
      <c r="I40" s="5">
        <f t="shared" si="15"/>
        <v>298848.44920477702</v>
      </c>
      <c r="J40" s="5">
        <f t="shared" si="9"/>
        <v>4014480.0312518515</v>
      </c>
      <c r="K40" s="5">
        <f t="shared" si="16"/>
        <v>415015.82828050951</v>
      </c>
      <c r="L40" s="5">
        <f t="shared" si="10"/>
        <v>15052298.718235794</v>
      </c>
      <c r="M40" s="5">
        <f t="shared" si="17"/>
        <v>1496595.6660578614</v>
      </c>
    </row>
    <row r="41" spans="1:13" x14ac:dyDescent="0.25">
      <c r="A41" s="2">
        <v>36</v>
      </c>
      <c r="B41" s="3">
        <f t="shared" si="11"/>
        <v>327356.10245840298</v>
      </c>
      <c r="C41" s="3">
        <f t="shared" si="12"/>
        <v>36372.900273155887</v>
      </c>
      <c r="D41" s="3">
        <f t="shared" si="6"/>
        <v>683376.11862908863</v>
      </c>
      <c r="E41" s="3">
        <f t="shared" si="13"/>
        <v>74342.171901072405</v>
      </c>
      <c r="F41" s="3">
        <f t="shared" si="7"/>
        <v>1405661.3052957687</v>
      </c>
      <c r="G41" s="3">
        <f t="shared" si="14"/>
        <v>149783.58171184416</v>
      </c>
      <c r="H41" s="3">
        <f t="shared" si="8"/>
        <v>2850600.4152531354</v>
      </c>
      <c r="I41" s="3">
        <f t="shared" si="15"/>
        <v>297653.05540795793</v>
      </c>
      <c r="J41" s="3">
        <f t="shared" si="9"/>
        <v>4038566.9114393629</v>
      </c>
      <c r="K41" s="3">
        <f t="shared" si="16"/>
        <v>417505.9232501926</v>
      </c>
      <c r="L41" s="3">
        <f t="shared" si="10"/>
        <v>15744704.45927464</v>
      </c>
      <c r="M41" s="3">
        <f t="shared" si="17"/>
        <v>1565439.0666965228</v>
      </c>
    </row>
    <row r="42" spans="1:13" x14ac:dyDescent="0.25">
      <c r="A42" s="4">
        <v>37</v>
      </c>
      <c r="B42" s="5">
        <f t="shared" si="11"/>
        <v>306405.31190106523</v>
      </c>
      <c r="C42" s="5">
        <f t="shared" si="12"/>
        <v>34045.034655673917</v>
      </c>
      <c r="D42" s="5">
        <f t="shared" si="6"/>
        <v>653307.56940940884</v>
      </c>
      <c r="E42" s="5">
        <f t="shared" si="13"/>
        <v>71071.116337425221</v>
      </c>
      <c r="F42" s="5">
        <f t="shared" si="7"/>
        <v>1371925.4339686702</v>
      </c>
      <c r="G42" s="5">
        <f t="shared" si="14"/>
        <v>146188.77575075996</v>
      </c>
      <c r="H42" s="5">
        <f t="shared" si="8"/>
        <v>2839198.0135921231</v>
      </c>
      <c r="I42" s="5">
        <f t="shared" si="15"/>
        <v>296462.44318632613</v>
      </c>
      <c r="J42" s="5">
        <f t="shared" si="9"/>
        <v>4062798.3129079998</v>
      </c>
      <c r="K42" s="5">
        <f t="shared" si="16"/>
        <v>420010.95878969377</v>
      </c>
      <c r="L42" s="5">
        <f t="shared" si="10"/>
        <v>16468960.864401272</v>
      </c>
      <c r="M42" s="5">
        <f t="shared" si="17"/>
        <v>1637449.2637645628</v>
      </c>
    </row>
    <row r="43" spans="1:13" x14ac:dyDescent="0.25">
      <c r="A43" s="2">
        <v>38</v>
      </c>
      <c r="B43" s="3">
        <f t="shared" si="11"/>
        <v>286795.37193939707</v>
      </c>
      <c r="C43" s="3">
        <f t="shared" si="12"/>
        <v>31866.152437710785</v>
      </c>
      <c r="D43" s="3">
        <f t="shared" si="6"/>
        <v>624562.03635539487</v>
      </c>
      <c r="E43" s="3">
        <f t="shared" si="13"/>
        <v>67943.987218578521</v>
      </c>
      <c r="F43" s="3">
        <f t="shared" si="7"/>
        <v>1338999.2235534221</v>
      </c>
      <c r="G43" s="3">
        <f t="shared" si="14"/>
        <v>142680.24513274172</v>
      </c>
      <c r="H43" s="3">
        <f t="shared" si="8"/>
        <v>2827841.2215377549</v>
      </c>
      <c r="I43" s="3">
        <f t="shared" si="15"/>
        <v>295276.59341358085</v>
      </c>
      <c r="J43" s="3">
        <f t="shared" si="9"/>
        <v>4087175.1027854476</v>
      </c>
      <c r="K43" s="3">
        <f t="shared" si="16"/>
        <v>422531.02454243205</v>
      </c>
      <c r="L43" s="3">
        <f t="shared" si="10"/>
        <v>17226533.06416373</v>
      </c>
      <c r="M43" s="3">
        <f t="shared" si="17"/>
        <v>1712771.9298977323</v>
      </c>
    </row>
    <row r="44" spans="1:13" x14ac:dyDescent="0.25">
      <c r="A44" s="4">
        <v>39</v>
      </c>
      <c r="B44" s="5">
        <f t="shared" si="11"/>
        <v>268440.46813527565</v>
      </c>
      <c r="C44" s="5">
        <f t="shared" si="12"/>
        <v>29826.718681697297</v>
      </c>
      <c r="D44" s="5">
        <f t="shared" si="6"/>
        <v>597081.30675575742</v>
      </c>
      <c r="E44" s="5">
        <f t="shared" si="13"/>
        <v>64954.45178096107</v>
      </c>
      <c r="F44" s="5">
        <f t="shared" si="7"/>
        <v>1306863.2421881403</v>
      </c>
      <c r="G44" s="5">
        <f t="shared" si="14"/>
        <v>139255.91924955591</v>
      </c>
      <c r="H44" s="5">
        <f t="shared" si="8"/>
        <v>2816529.8566516042</v>
      </c>
      <c r="I44" s="5">
        <f t="shared" si="15"/>
        <v>294095.48703992652</v>
      </c>
      <c r="J44" s="5">
        <f t="shared" si="9"/>
        <v>4111698.1534021604</v>
      </c>
      <c r="K44" s="5">
        <f t="shared" si="16"/>
        <v>425066.21068968665</v>
      </c>
      <c r="L44" s="5">
        <f t="shared" si="10"/>
        <v>18018953.585115261</v>
      </c>
      <c r="M44" s="5">
        <f t="shared" si="17"/>
        <v>1791559.438673028</v>
      </c>
    </row>
    <row r="45" spans="1:13" x14ac:dyDescent="0.25">
      <c r="A45" s="2">
        <v>40</v>
      </c>
      <c r="B45" s="3">
        <f t="shared" si="11"/>
        <v>251260.278174618</v>
      </c>
      <c r="C45" s="3">
        <f t="shared" si="12"/>
        <v>27917.808686068667</v>
      </c>
      <c r="D45" s="3">
        <f t="shared" si="6"/>
        <v>570809.72925850411</v>
      </c>
      <c r="E45" s="3">
        <f t="shared" si="13"/>
        <v>62096.455902598776</v>
      </c>
      <c r="F45" s="3">
        <f t="shared" si="7"/>
        <v>1275498.5243756252</v>
      </c>
      <c r="G45" s="3">
        <f t="shared" si="14"/>
        <v>135913.77718756659</v>
      </c>
      <c r="H45" s="3">
        <f t="shared" si="8"/>
        <v>2805263.737224998</v>
      </c>
      <c r="I45" s="3">
        <f t="shared" si="15"/>
        <v>292919.10509176686</v>
      </c>
      <c r="J45" s="3">
        <f t="shared" si="9"/>
        <v>4136368.3423225735</v>
      </c>
      <c r="K45" s="3">
        <f t="shared" si="16"/>
        <v>427616.60795382468</v>
      </c>
      <c r="L45" s="3">
        <f t="shared" si="10"/>
        <v>18847825.450030562</v>
      </c>
      <c r="M45" s="3">
        <f t="shared" si="17"/>
        <v>1873971.1728519872</v>
      </c>
    </row>
  </sheetData>
  <mergeCells count="3">
    <mergeCell ref="A1:M1"/>
    <mergeCell ref="A2:M2"/>
    <mergeCell ref="A3:I3"/>
  </mergeCells>
  <pageMargins left="0.5" right="0.5" top="0.75" bottom="0.75" header="0.3" footer="0.3"/>
  <pageSetup scale="98" fitToHeight="0" orientation="landscape" horizontalDpi="300" verticalDpi="300" r:id="rId1"/>
  <rowBreaks count="1" manualBreakCount="1">
    <brk id="27" max="16383" man="1"/>
  </rowBreaks>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7FE74-C15C-49C7-A15F-DEED7EFDDF14}">
  <sheetPr>
    <pageSetUpPr fitToPage="1"/>
  </sheetPr>
  <dimension ref="A1"/>
  <sheetViews>
    <sheetView zoomScaleNormal="100" workbookViewId="0"/>
  </sheetViews>
  <sheetFormatPr defaultColWidth="11.44140625" defaultRowHeight="13.2" x14ac:dyDescent="0.25"/>
  <sheetData/>
  <pageMargins left="0.7" right="0.7" top="0.75" bottom="0.75" header="0.3" footer="0.3"/>
  <pageSetup scale="80" fitToHeight="0"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D46EE-9516-404E-9A3B-B268384FFC3B}">
  <sheetPr>
    <pageSetUpPr fitToPage="1"/>
  </sheetPr>
  <dimension ref="A1"/>
  <sheetViews>
    <sheetView workbookViewId="0"/>
  </sheetViews>
  <sheetFormatPr defaultColWidth="8.88671875" defaultRowHeight="13.2" x14ac:dyDescent="0.25"/>
  <sheetData/>
  <pageMargins left="0.7" right="0.7" top="0.75" bottom="0.75" header="0.3" footer="0.3"/>
  <pageSetup scale="80" fitToHeight="0"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
  <sheetViews>
    <sheetView workbookViewId="0"/>
  </sheetViews>
  <sheetFormatPr defaultColWidth="8.88671875" defaultRowHeight="13.2" x14ac:dyDescent="0.25"/>
  <sheetData/>
  <pageMargins left="0.7" right="0.7" top="0.75" bottom="0.75" header="0.3" footer="0.3"/>
  <pageSetup scale="80" fitToHeight="0" orientation="portrait" horizontalDpi="300" verticalDpi="300"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A9263-587B-4053-90D8-64EBB46D32F7}">
  <sheetPr>
    <pageSetUpPr fitToPage="1"/>
  </sheetPr>
  <dimension ref="A1"/>
  <sheetViews>
    <sheetView workbookViewId="0"/>
  </sheetViews>
  <sheetFormatPr defaultColWidth="8.88671875" defaultRowHeight="13.2" x14ac:dyDescent="0.25"/>
  <sheetData/>
  <pageMargins left="0.7" right="0.7" top="0.75" bottom="0.75" header="0.3" footer="0.3"/>
  <pageSetup scale="80" fitToHeight="0"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8.88671875" defaultRowHeight="13.2" x14ac:dyDescent="0.25"/>
  <sheetData/>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00B9D-3BB2-4D48-8EE2-C12A0F9F6716}">
  <sheetPr>
    <pageSetUpPr fitToPage="1"/>
  </sheetPr>
  <dimension ref="A1"/>
  <sheetViews>
    <sheetView workbookViewId="0"/>
  </sheetViews>
  <sheetFormatPr defaultColWidth="11.44140625" defaultRowHeight="13.2" x14ac:dyDescent="0.25"/>
  <sheetData/>
  <pageMargins left="0.7" right="0.7" top="0.75" bottom="0.75" header="0.3" footer="0.3"/>
  <pageSetup scale="80" fitToHeight="0" orientation="portrait" horizontalDpi="300" verticalDpi="3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
  <sheetViews>
    <sheetView workbookViewId="0"/>
  </sheetViews>
  <sheetFormatPr defaultColWidth="8.88671875" defaultRowHeight="13.2" x14ac:dyDescent="0.25"/>
  <sheetData/>
  <pageMargins left="0.7" right="0.7" top="0.75" bottom="0.75" header="0.3" footer="0.3"/>
  <pageSetup scale="80" fitToHeight="0" orientation="portrait" horizontalDpi="300" verticalDpi="30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E648C-0104-43AD-91EA-0A6B56E81B56}">
  <sheetPr>
    <pageSetUpPr fitToPage="1"/>
  </sheetPr>
  <dimension ref="A1"/>
  <sheetViews>
    <sheetView workbookViewId="0"/>
  </sheetViews>
  <sheetFormatPr defaultColWidth="11.44140625" defaultRowHeight="13.2" x14ac:dyDescent="0.25"/>
  <sheetData/>
  <pageMargins left="0.7" right="0.7" top="0.75" bottom="0.75" header="0.3" footer="0.3"/>
  <pageSetup scale="80" fitToHeight="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16</vt:i4>
      </vt:variant>
    </vt:vector>
  </HeadingPairs>
  <TitlesOfParts>
    <vt:vector size="34" baseType="lpstr">
      <vt:lpstr>Ex Sum</vt:lpstr>
      <vt:lpstr>Memo</vt:lpstr>
      <vt:lpstr>350,000</vt:lpstr>
      <vt:lpstr>350,000 10%</vt:lpstr>
      <vt:lpstr>450,000</vt:lpstr>
      <vt:lpstr>450,000 10%</vt:lpstr>
      <vt:lpstr>500,000</vt:lpstr>
      <vt:lpstr>500,000 10%</vt:lpstr>
      <vt:lpstr>1,000,000</vt:lpstr>
      <vt:lpstr>1,000,000 10%</vt:lpstr>
      <vt:lpstr>Chart 350K</vt:lpstr>
      <vt:lpstr>Chart 350K - 10% Dist</vt:lpstr>
      <vt:lpstr>Chart 450K</vt:lpstr>
      <vt:lpstr>Chart 450K - 10% Dist</vt:lpstr>
      <vt:lpstr>Chart 500K</vt:lpstr>
      <vt:lpstr>Chart 500K - 10% Dist</vt:lpstr>
      <vt:lpstr>Chart 1,000,000</vt:lpstr>
      <vt:lpstr>Chart 1000K - 10% Dist</vt:lpstr>
      <vt:lpstr>'1,000,000'!Print_Area</vt:lpstr>
      <vt:lpstr>'1,000,000 10%'!Print_Area</vt:lpstr>
      <vt:lpstr>'350,000'!Print_Area</vt:lpstr>
      <vt:lpstr>'350,000 10%'!Print_Area</vt:lpstr>
      <vt:lpstr>'450,000'!Print_Area</vt:lpstr>
      <vt:lpstr>'450,000 10%'!Print_Area</vt:lpstr>
      <vt:lpstr>'500,000'!Print_Area</vt:lpstr>
      <vt:lpstr>'500,000 10%'!Print_Area</vt:lpstr>
      <vt:lpstr>'1,000,000'!Print_Titles</vt:lpstr>
      <vt:lpstr>'1,000,000 10%'!Print_Titles</vt:lpstr>
      <vt:lpstr>'350,000'!Print_Titles</vt:lpstr>
      <vt:lpstr>'350,000 10%'!Print_Titles</vt:lpstr>
      <vt:lpstr>'450,000'!Print_Titles</vt:lpstr>
      <vt:lpstr>'450,000 10%'!Print_Titles</vt:lpstr>
      <vt:lpstr>'500,000'!Print_Titles</vt:lpstr>
      <vt:lpstr>'500,000 10%'!Print_Titles</vt:lpstr>
    </vt:vector>
  </TitlesOfParts>
  <Manager/>
  <Company>MJS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Boyan</dc:creator>
  <cp:keywords/>
  <dc:description/>
  <cp:lastModifiedBy>ryans</cp:lastModifiedBy>
  <cp:revision/>
  <dcterms:created xsi:type="dcterms:W3CDTF">2010-02-04T18:17:55Z</dcterms:created>
  <dcterms:modified xsi:type="dcterms:W3CDTF">2021-07-12T11:44:55Z</dcterms:modified>
  <cp:category/>
  <cp:contentStatus/>
</cp:coreProperties>
</file>