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amalsCR" sheetId="1" state="visible" r:id="rId2"/>
    <sheet name="animal placed cage" sheetId="2" state="visible" r:id="rId3"/>
  </sheets>
  <definedNames>
    <definedName function="false" hidden="false" localSheetId="0" name="_xlnm.Print_Area" vbProcedure="false">aniamalsCR!$A$1:$AZ$58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<sst xmlns="http://schemas.openxmlformats.org/spreadsheetml/2006/main" count="1887" uniqueCount="308">
  <si>
    <t xml:space="preserve">LAGeSo Nr</t>
  </si>
  <si>
    <t xml:space="preserve">Anforderer</t>
  </si>
  <si>
    <t xml:space="preserve">species</t>
  </si>
  <si>
    <t xml:space="preserve">animal-ID</t>
  </si>
  <si>
    <t xml:space="preserve">Eingangsnummer</t>
  </si>
  <si>
    <t xml:space="preserve">ear</t>
  </si>
  <si>
    <t xml:space="preserve">strain</t>
  </si>
  <si>
    <t xml:space="preserve">sex</t>
  </si>
  <si>
    <t xml:space="preserve">birth/age</t>
  </si>
  <si>
    <t xml:space="preserve">arrival</t>
  </si>
  <si>
    <t xml:space="preserve">current/next use (write Experimenter + Experiment)</t>
  </si>
  <si>
    <t xml:space="preserve">out date</t>
  </si>
  <si>
    <t xml:space="preserve">out reason</t>
  </si>
  <si>
    <t xml:space="preserve">TransponderID</t>
  </si>
  <si>
    <t xml:space="preserve">Frequency/Type</t>
  </si>
  <si>
    <t xml:space="preserve">Transponder (Implanting-Date)
Unique</t>
  </si>
  <si>
    <t xml:space="preserve">animals from</t>
  </si>
  <si>
    <t xml:space="preserve">Alter bei Ankunft in Wochen</t>
  </si>
  <si>
    <t xml:space="preserve">Alter bei Ankunft in Tagen</t>
  </si>
  <si>
    <t xml:space="preserve">Geburt am </t>
  </si>
  <si>
    <t xml:space="preserve">24.08.2020
start</t>
  </si>
  <si>
    <t xml:space="preserve">24.08.2020 
age [d]</t>
  </si>
  <si>
    <t xml:space="preserve">24.08.2020
age weeks (w) (/7)</t>
  </si>
  <si>
    <t xml:space="preserve">Age in months (/4.345)</t>
  </si>
  <si>
    <t xml:space="preserve">Age in years (/12)</t>
  </si>
  <si>
    <t xml:space="preserve">cage group</t>
  </si>
  <si>
    <t xml:space="preserve">weigt [g]
am 17.08.2020</t>
  </si>
  <si>
    <t xml:space="preserve">gesundheitlich Auffälligkeiten 17.07.2020</t>
  </si>
  <si>
    <t xml:space="preserve">Futter in Haltung</t>
  </si>
  <si>
    <t xml:space="preserve">Käfigtyp</t>
  </si>
  <si>
    <t xml:space="preserve">Käfigausstattung</t>
  </si>
  <si>
    <t xml:space="preserve">Haltung bis 24.08.2020</t>
  </si>
  <si>
    <t xml:space="preserve">dark/light cycle bis 24.08.2020</t>
  </si>
  <si>
    <t xml:space="preserve">start dark phase bis 28.08.2020</t>
  </si>
  <si>
    <t xml:space="preserve">Haltungsraum bis 18.08.2020</t>
  </si>
  <si>
    <t xml:space="preserve">dark/light cycle bis 18.08.2020</t>
  </si>
  <si>
    <t xml:space="preserve">dark phase started bis 18.08.2020</t>
  </si>
  <si>
    <t xml:space="preserve">letzer exp Einsatz</t>
  </si>
  <si>
    <t xml:space="preserve">Einsatz bis</t>
  </si>
  <si>
    <t xml:space="preserve">dark/light cycle</t>
  </si>
  <si>
    <t xml:space="preserve">dark phase started</t>
  </si>
  <si>
    <t xml:space="preserve">Pos des TP tags</t>
  </si>
  <si>
    <t xml:space="preserve">zu Überprüfen</t>
  </si>
  <si>
    <t xml:space="preserve">animal label</t>
  </si>
  <si>
    <t xml:space="preserve">animal ID</t>
  </si>
  <si>
    <t xml:space="preserve">e</t>
  </si>
  <si>
    <t xml:space="preserve">f</t>
  </si>
  <si>
    <t xml:space="preserve">n</t>
  </si>
  <si>
    <t xml:space="preserve">x</t>
  </si>
  <si>
    <t xml:space="preserve">Weight 13.10.2020</t>
  </si>
  <si>
    <t xml:space="preserve">Gewichtsveränderung
Ende-Anfang</t>
  </si>
  <si>
    <t xml:space="preserve">Weight
19.10.2020</t>
  </si>
  <si>
    <t xml:space="preserve">Fell
19.10.2020</t>
  </si>
  <si>
    <t xml:space="preserve">Whiskers
19.10.2020</t>
  </si>
  <si>
    <t xml:space="preserve">sonstiges
19.10.2020</t>
  </si>
  <si>
    <t xml:space="preserve">Weight
11.11.2020</t>
  </si>
  <si>
    <t xml:space="preserve">Whiskers
11.11.2020</t>
  </si>
  <si>
    <t xml:space="preserve">Fell
11.11.2020</t>
  </si>
  <si>
    <t xml:space="preserve">sonstige Auffälligkeiten
11.11.2020</t>
  </si>
  <si>
    <t xml:space="preserve">Weight
13.11.2020</t>
  </si>
  <si>
    <t xml:space="preserve">Whiskers
13.11.2020</t>
  </si>
  <si>
    <t xml:space="preserve">Fell
13.11.2020</t>
  </si>
  <si>
    <t xml:space="preserve">sonstige Auffälligkeiten
13.11.2020</t>
  </si>
  <si>
    <t xml:space="preserve">ZH168_L0199/14</t>
  </si>
  <si>
    <t xml:space="preserve">mouse</t>
  </si>
  <si>
    <t xml:space="preserve">C57Bl/6 JRj</t>
  </si>
  <si>
    <t xml:space="preserve">W</t>
  </si>
  <si>
    <t xml:space="preserve">*06.07.2017</t>
  </si>
  <si>
    <t xml:space="preserve">YW_colonyrack</t>
  </si>
  <si>
    <t xml:space="preserve">04185CFC2D</t>
  </si>
  <si>
    <t xml:space="preserve">unique</t>
  </si>
  <si>
    <t xml:space="preserve">HU kognitive Neurobiologie H4</t>
  </si>
  <si>
    <t xml:space="preserve">3.0</t>
  </si>
  <si>
    <t xml:space="preserve">A</t>
  </si>
  <si>
    <t xml:space="preserve">Schwanzspitze kleiner Knick</t>
  </si>
  <si>
    <t xml:space="preserve">Normalfutter</t>
  </si>
  <si>
    <t xml:space="preserve">TypIV</t>
  </si>
  <si>
    <t xml:space="preserve">Nestingmaterial, tube, tent/hut</t>
  </si>
  <si>
    <t xml:space="preserve">H4-U5.03</t>
  </si>
  <si>
    <t xml:space="preserve">17:00 cest</t>
  </si>
  <si>
    <t xml:space="preserve">H8</t>
  </si>
  <si>
    <t xml:space="preserve">12/12</t>
  </si>
  <si>
    <t xml:space="preserve">16:00 cest</t>
  </si>
  <si>
    <t xml:space="preserve">04185cfc2d</t>
  </si>
  <si>
    <t xml:space="preserve">10680A</t>
  </si>
  <si>
    <t xml:space="preserve">tot 09.09.2020</t>
  </si>
  <si>
    <t xml:space="preserve">04185D0851</t>
  </si>
  <si>
    <t xml:space="preserve">Verdickung am Schwanz, nahe Schwanzbasis</t>
  </si>
  <si>
    <t xml:space="preserve">04185d0851</t>
  </si>
  <si>
    <t xml:space="preserve">10683A</t>
  </si>
  <si>
    <t xml:space="preserve">am Rücken dünner werdend</t>
  </si>
  <si>
    <t xml:space="preserve">fehlen</t>
  </si>
  <si>
    <t xml:space="preserve">Verdickung an Schwanzbasis</t>
  </si>
  <si>
    <t xml:space="preserve">Prolaps</t>
  </si>
  <si>
    <t xml:space="preserve">*16.07.2017*20.07.2017</t>
  </si>
  <si>
    <t xml:space="preserve">04185CF00E</t>
  </si>
  <si>
    <t xml:space="preserve">Unique</t>
  </si>
  <si>
    <t xml:space="preserve">Schwanz, kleiner Knick im letzten Drittel</t>
  </si>
  <si>
    <t xml:space="preserve">04185cf00e</t>
  </si>
  <si>
    <t xml:space="preserve">10793A</t>
  </si>
  <si>
    <t xml:space="preserve">Kleiner Dick an Schwanzspitze</t>
  </si>
  <si>
    <t xml:space="preserve">04185D12A1</t>
  </si>
  <si>
    <t xml:space="preserve">keine</t>
  </si>
  <si>
    <t xml:space="preserve">04185d12a1</t>
  </si>
  <si>
    <t xml:space="preserve">10794A</t>
  </si>
  <si>
    <t xml:space="preserve">kleiner Verdickung im hinteren Viertel des Schwanzes</t>
  </si>
  <si>
    <t xml:space="preserve">ZH168</t>
  </si>
  <si>
    <t xml:space="preserve">PC</t>
  </si>
  <si>
    <t xml:space="preserve">C57BL6/JRj</t>
  </si>
  <si>
    <t xml:space="preserve">3 Wochen</t>
  </si>
  <si>
    <t xml:space="preserve">DA_TS/YW_colonyrack</t>
  </si>
  <si>
    <t xml:space="preserve">04185D0374</t>
  </si>
  <si>
    <t xml:space="preserve">Janvier</t>
  </si>
  <si>
    <t xml:space="preserve">2.0</t>
  </si>
  <si>
    <t xml:space="preserve">B</t>
  </si>
  <si>
    <t xml:space="preserve">ERED II</t>
  </si>
  <si>
    <t xml:space="preserve">Typ III normal hoch</t>
  </si>
  <si>
    <t xml:space="preserve">H4 5.03</t>
  </si>
  <si>
    <t xml:space="preserve">TouchScreen</t>
  </si>
  <si>
    <t xml:space="preserve">14/10</t>
  </si>
  <si>
    <t xml:space="preserve">13:20 cest</t>
  </si>
  <si>
    <t xml:space="preserve">14822B</t>
  </si>
  <si>
    <t xml:space="preserve">04185D085B</t>
  </si>
  <si>
    <t xml:space="preserve">14824B</t>
  </si>
  <si>
    <t xml:space="preserve">kleine Fehlstelle am Rücken</t>
  </si>
  <si>
    <t xml:space="preserve">04185CDA91</t>
  </si>
  <si>
    <t xml:space="preserve">14825B</t>
  </si>
  <si>
    <t xml:space="preserve">tot 28.09.2020</t>
  </si>
  <si>
    <t xml:space="preserve">04185D1F57</t>
  </si>
  <si>
    <t xml:space="preserve">14826B</t>
  </si>
  <si>
    <t xml:space="preserve">kleine Fehlstelle Mitte Rücken</t>
  </si>
  <si>
    <t xml:space="preserve">nur rudimentär</t>
  </si>
  <si>
    <t xml:space="preserve">Prolaps, sehr knochig</t>
  </si>
  <si>
    <t xml:space="preserve">04185CEDF7</t>
  </si>
  <si>
    <t xml:space="preserve">14827B</t>
  </si>
  <si>
    <t xml:space="preserve">dünner werdenden Stelle</t>
  </si>
  <si>
    <t xml:space="preserve">04185D078C</t>
  </si>
  <si>
    <t xml:space="preserve">14828B</t>
  </si>
  <si>
    <t xml:space="preserve">linkes Auge fehlt</t>
  </si>
  <si>
    <t xml:space="preserve">04185CCE75</t>
  </si>
  <si>
    <t xml:space="preserve">14830B</t>
  </si>
  <si>
    <t xml:space="preserve">knochig </t>
  </si>
  <si>
    <t xml:space="preserve">DA</t>
  </si>
  <si>
    <t xml:space="preserve">12 Wochen</t>
  </si>
  <si>
    <t xml:space="preserve">04185CE983</t>
  </si>
  <si>
    <t xml:space="preserve">1.6</t>
  </si>
  <si>
    <t xml:space="preserve">C</t>
  </si>
  <si>
    <t xml:space="preserve">16505C</t>
  </si>
  <si>
    <t xml:space="preserve">04185CE831</t>
  </si>
  <si>
    <t xml:space="preserve">Fell, eine dünne Stelle am Rücken</t>
  </si>
  <si>
    <t xml:space="preserve">16509C</t>
  </si>
  <si>
    <t xml:space="preserve">04185CE8D0</t>
  </si>
  <si>
    <t xml:space="preserve">16511C</t>
  </si>
  <si>
    <t xml:space="preserve">kleine kahle Stelle</t>
  </si>
  <si>
    <t xml:space="preserve">Tendenz: läuft viel im Kreis!</t>
  </si>
  <si>
    <t xml:space="preserve">04185CD4A3</t>
  </si>
  <si>
    <t xml:space="preserve">etwas Fellverlust am Rücken</t>
  </si>
  <si>
    <t xml:space="preserve">16513C</t>
  </si>
  <si>
    <t xml:space="preserve">04185D0571</t>
  </si>
  <si>
    <t xml:space="preserve">16515C</t>
  </si>
  <si>
    <t xml:space="preserve">ZH169</t>
  </si>
  <si>
    <t xml:space="preserve">tl Buch tot</t>
  </si>
  <si>
    <t xml:space="preserve">04185CF8A9</t>
  </si>
  <si>
    <t xml:space="preserve">D</t>
  </si>
  <si>
    <t xml:space="preserve">ENR 165 nochmal Bestand prüfen , ID 6 als Tot ausgetragen!</t>
  </si>
  <si>
    <t xml:space="preserve">16506D</t>
  </si>
  <si>
    <t xml:space="preserve">04185CEF57</t>
  </si>
  <si>
    <t xml:space="preserve">16510D</t>
  </si>
  <si>
    <t xml:space="preserve">04185D17D1</t>
  </si>
  <si>
    <t xml:space="preserve">16514D</t>
  </si>
  <si>
    <t xml:space="preserve">04185CE3E1</t>
  </si>
  <si>
    <t xml:space="preserve">16516D</t>
  </si>
  <si>
    <t xml:space="preserve">20 Wochen</t>
  </si>
  <si>
    <t xml:space="preserve">04185CCB17</t>
  </si>
  <si>
    <t xml:space="preserve">17290D</t>
  </si>
  <si>
    <t xml:space="preserve">eine kleine Fehlstelle am Rücken</t>
  </si>
  <si>
    <t xml:space="preserve">linkes Auge geschwollen</t>
  </si>
  <si>
    <t xml:space="preserve">04185CE32A</t>
  </si>
  <si>
    <t xml:space="preserve">17291D</t>
  </si>
  <si>
    <t xml:space="preserve">getötet 14.09.2020</t>
  </si>
  <si>
    <t xml:space="preserve">04185D1D7F</t>
  </si>
  <si>
    <t xml:space="preserve">17292D</t>
  </si>
  <si>
    <t xml:space="preserve">Fehlstelle am Rücken</t>
  </si>
  <si>
    <t xml:space="preserve">kleiner Knick an Schwanzspitze</t>
  </si>
  <si>
    <t xml:space="preserve">AC</t>
  </si>
  <si>
    <t xml:space="preserve">8 Wochen</t>
  </si>
  <si>
    <t xml:space="preserve">04185CE28A</t>
  </si>
  <si>
    <t xml:space="preserve">1.5</t>
  </si>
  <si>
    <t xml:space="preserve">E</t>
  </si>
  <si>
    <t xml:space="preserve">ohne Whiskers</t>
  </si>
  <si>
    <t xml:space="preserve">16829E</t>
  </si>
  <si>
    <t xml:space="preserve">04185CD3F1</t>
  </si>
  <si>
    <t xml:space="preserve">16830E</t>
  </si>
  <si>
    <t xml:space="preserve">dünne Stelle am Rücken</t>
  </si>
  <si>
    <t xml:space="preserve">04185D10C0</t>
  </si>
  <si>
    <t xml:space="preserve">16831E</t>
  </si>
  <si>
    <t xml:space="preserve">rudimentär nur rechts</t>
  </si>
  <si>
    <t xml:space="preserve">04185CFD90</t>
  </si>
  <si>
    <t xml:space="preserve">Tagnummer nochmal prüfen!</t>
  </si>
  <si>
    <t xml:space="preserve">16833E</t>
  </si>
  <si>
    <t xml:space="preserve">dünnere Stellen am Rücken</t>
  </si>
  <si>
    <t xml:space="preserve">04185D1982</t>
  </si>
  <si>
    <t xml:space="preserve">ohne  Whiskers, leichter Prolaps, blutiger Anus (auch Blutspuren im Käfig)</t>
  </si>
  <si>
    <t xml:space="preserve">16834E</t>
  </si>
  <si>
    <t xml:space="preserve">dünnere Stelle am Rücken</t>
  </si>
  <si>
    <t xml:space="preserve">04185CF245</t>
  </si>
  <si>
    <t xml:space="preserve">1.3</t>
  </si>
  <si>
    <t xml:space="preserve">F</t>
  </si>
  <si>
    <t xml:space="preserve">ohne whiskers</t>
  </si>
  <si>
    <t xml:space="preserve">18283F</t>
  </si>
  <si>
    <t xml:space="preserve">Fehlstellen</t>
  </si>
  <si>
    <t xml:space="preserve">04185CD357</t>
  </si>
  <si>
    <t xml:space="preserve">18284F</t>
  </si>
  <si>
    <t xml:space="preserve">kleine Stelle am Rücken</t>
  </si>
  <si>
    <t xml:space="preserve">04185CD761</t>
  </si>
  <si>
    <t xml:space="preserve">18285F</t>
  </si>
  <si>
    <t xml:space="preserve">04185CEDFD</t>
  </si>
  <si>
    <t xml:space="preserve">with whiskers</t>
  </si>
  <si>
    <t xml:space="preserve">18291F</t>
  </si>
  <si>
    <t xml:space="preserve">04185CE567</t>
  </si>
  <si>
    <t xml:space="preserve">18295F</t>
  </si>
  <si>
    <t xml:space="preserve">04185CCAB4</t>
  </si>
  <si>
    <t xml:space="preserve">Tag prüfen</t>
  </si>
  <si>
    <t xml:space="preserve">18297F</t>
  </si>
  <si>
    <t xml:space="preserve">04185D0211</t>
  </si>
  <si>
    <t xml:space="preserve">18298F</t>
  </si>
  <si>
    <t xml:space="preserve">leichter Prolaps</t>
  </si>
  <si>
    <t xml:space="preserve">04185D1472</t>
  </si>
  <si>
    <t xml:space="preserve">G</t>
  </si>
  <si>
    <t xml:space="preserve">18286G</t>
  </si>
  <si>
    <t xml:space="preserve">04185CCD36</t>
  </si>
  <si>
    <t xml:space="preserve">18287G</t>
  </si>
  <si>
    <t xml:space="preserve">04185CF2F8</t>
  </si>
  <si>
    <t xml:space="preserve">18288G</t>
  </si>
  <si>
    <t xml:space="preserve">kleine dünner werdende Stelle am Rücken</t>
  </si>
  <si>
    <t xml:space="preserve">04185D1035</t>
  </si>
  <si>
    <t xml:space="preserve">18289G</t>
  </si>
  <si>
    <t xml:space="preserve">04185D10C5</t>
  </si>
  <si>
    <t xml:space="preserve">18290G</t>
  </si>
  <si>
    <t xml:space="preserve">04185CCE7D</t>
  </si>
  <si>
    <t xml:space="preserve">18292G</t>
  </si>
  <si>
    <t xml:space="preserve">kleine Verdickung im letzten Viertel</t>
  </si>
  <si>
    <t xml:space="preserve">04185CD89D</t>
  </si>
  <si>
    <t xml:space="preserve">18293G</t>
  </si>
  <si>
    <t xml:space="preserve">04185D0E41</t>
  </si>
  <si>
    <t xml:space="preserve">18296G</t>
  </si>
  <si>
    <t xml:space="preserve">04185D17D0</t>
  </si>
  <si>
    <t xml:space="preserve">H</t>
  </si>
  <si>
    <t xml:space="preserve">Fell, eine Stelle am Rücken dünneres Fell</t>
  </si>
  <si>
    <t xml:space="preserve">18201H</t>
  </si>
  <si>
    <t xml:space="preserve">04185CCB59</t>
  </si>
  <si>
    <t xml:space="preserve">18202H</t>
  </si>
  <si>
    <t xml:space="preserve">04185D1F22</t>
  </si>
  <si>
    <t xml:space="preserve">18203H</t>
  </si>
  <si>
    <t xml:space="preserve">04185CEEA2</t>
  </si>
  <si>
    <t xml:space="preserve">Fell, eine Stelle an Stirn, Fellverlust</t>
  </si>
  <si>
    <t xml:space="preserve">18204H</t>
  </si>
  <si>
    <t xml:space="preserve">04185CEDDE</t>
  </si>
  <si>
    <t xml:space="preserve">18205H</t>
  </si>
  <si>
    <t xml:space="preserve">04185CE614</t>
  </si>
  <si>
    <t xml:space="preserve">18299H</t>
  </si>
  <si>
    <t xml:space="preserve">C57BL/6JRj</t>
  </si>
  <si>
    <t xml:space="preserve">04185CD362</t>
  </si>
  <si>
    <t xml:space="preserve">1.0</t>
  </si>
  <si>
    <t xml:space="preserve">J</t>
  </si>
  <si>
    <t xml:space="preserve">19231J</t>
  </si>
  <si>
    <t xml:space="preserve">04185CF69D</t>
  </si>
  <si>
    <t xml:space="preserve">04185CF95D</t>
  </si>
  <si>
    <t xml:space="preserve">19232J</t>
  </si>
  <si>
    <t xml:space="preserve">04185CD479</t>
  </si>
  <si>
    <t xml:space="preserve">19233J</t>
  </si>
  <si>
    <t xml:space="preserve">kleiner Fehlstelle am Rücken</t>
  </si>
  <si>
    <t xml:space="preserve">04185D12BC</t>
  </si>
  <si>
    <t xml:space="preserve">keine (besitzt Whiskers)</t>
  </si>
  <si>
    <t xml:space="preserve">19234J</t>
  </si>
  <si>
    <t xml:space="preserve">04185D1208</t>
  </si>
  <si>
    <t xml:space="preserve">19235J</t>
  </si>
  <si>
    <t xml:space="preserve">bauchseits komplett nackt, kleine Stelle am Rücken</t>
  </si>
  <si>
    <t xml:space="preserve">04185CDDDA</t>
  </si>
  <si>
    <t xml:space="preserve">19236J</t>
  </si>
  <si>
    <t xml:space="preserve">10-14 months</t>
  </si>
  <si>
    <t xml:space="preserve">middle aged </t>
  </si>
  <si>
    <t xml:space="preserve">12 months</t>
  </si>
  <si>
    <t xml:space="preserve">15 months</t>
  </si>
  <si>
    <t xml:space="preserve">18-24 months</t>
  </si>
  <si>
    <t xml:space="preserve">old</t>
  </si>
  <si>
    <t xml:space="preserve">18 months </t>
  </si>
  <si>
    <t xml:space="preserve">20 months </t>
  </si>
  <si>
    <t xml:space="preserve">allgemeine Info:</t>
  </si>
  <si>
    <t xml:space="preserve">over 24 months</t>
  </si>
  <si>
    <t xml:space="preserve">very old</t>
  </si>
  <si>
    <t xml:space="preserve">25 months</t>
  </si>
  <si>
    <t xml:space="preserve">die Tiere wurden außer Gruppe A in TypII Standard Käfigen gehalten</t>
  </si>
  <si>
    <t xml:space="preserve">37 months</t>
  </si>
  <si>
    <t xml:space="preserve">mit Einstereu, tube, Nestinmaterial, mouse tent, nageholz</t>
  </si>
  <si>
    <t xml:space="preserve">38 months</t>
  </si>
  <si>
    <t xml:space="preserve">maximum they live 36 months</t>
  </si>
  <si>
    <t xml:space="preserve">average 27-29 months</t>
  </si>
  <si>
    <t xml:space="preserve">2 years and 3 months/5 months</t>
  </si>
  <si>
    <t xml:space="preserve">animal placed in cageNo.</t>
  </si>
  <si>
    <t xml:space="preserve">cage 2-1</t>
  </si>
  <si>
    <t xml:space="preserve">cage 2-1, 2-3</t>
  </si>
  <si>
    <t xml:space="preserve">cage 2-3</t>
  </si>
  <si>
    <t xml:space="preserve">cage 2-3, 2-5</t>
  </si>
  <si>
    <t xml:space="preserve">cage 2-5, 2-2</t>
  </si>
  <si>
    <t xml:space="preserve">cage 2-2</t>
  </si>
  <si>
    <t xml:space="preserve">cage 2-2, 2-4</t>
  </si>
  <si>
    <t xml:space="preserve">cage 2-6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</si>
</sst>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m/d/yyyy"/>
    <numFmt numFmtId="167" formatCode="@"/>
    <numFmt numFmtId="168" formatCode="_-* #,##0.00\ _€_-;\-* #,##0.00\ _€_-;_-* \-??\ _€_-;_-@_-"/>
    <numFmt numFmtId="169" formatCode="_-* #,##0.0\ _€_-;\-* #,##0.0\ _€_-;_-* \-??\ _€_-;_-@_-"/>
    <numFmt numFmtId="170" formatCode="0.0"/>
    <numFmt numFmtId="171" formatCode="General"/>
    <numFmt numFmtId="172" formatCode="0"/>
    <numFmt numFmtId="173" formatCode="_-* #,##0.0\ _€_-;\-* #,##0.0\ _€_-;_-* \-?\ _€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FF6969"/>
        <bgColor rgb="FFFF6600"/>
      </patternFill>
    </fill>
    <fill>
      <patternFill patternType="solid">
        <fgColor rgb="FF66FFFF"/>
        <bgColor rgb="FF9DC3E6"/>
      </patternFill>
    </fill>
    <fill>
      <patternFill patternType="solid">
        <fgColor rgb="FFBDD7EE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F8CBAD"/>
        <bgColor rgb="FFBDD7EE"/>
      </patternFill>
    </fill>
    <fill>
      <patternFill patternType="solid">
        <fgColor rgb="FF9DC3E6"/>
        <bgColor rgb="FFBDD7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6969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66FFFF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55</xdr:col>
      <xdr:colOff>762120</xdr:colOff>
      <xdr:row>56</xdr:row>
      <xdr:rowOff>0</xdr:rowOff>
    </xdr:from>
    <xdr:to>
      <xdr:col>60</xdr:col>
      <xdr:colOff>485280</xdr:colOff>
      <xdr:row>67</xdr:row>
      <xdr:rowOff>56520</xdr:rowOff>
    </xdr:to>
    <xdr:sp>
      <xdr:nvSpPr>
        <xdr:cNvPr id="0" name="Textfeld 1"/>
        <xdr:cNvSpPr/>
      </xdr:nvSpPr>
      <xdr:spPr>
        <a:xfrm>
          <a:off x="31372200" y="11096280"/>
          <a:ext cx="4860720" cy="215208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Hinweis: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für gesundheitliche Beurteilung Parameter festlegen und ggf. Skalierung erstellen,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z.B. für "hair loss"  nach Größenkategorien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219240</xdr:colOff>
      <xdr:row>1</xdr:row>
      <xdr:rowOff>95400</xdr:rowOff>
    </xdr:from>
    <xdr:to>
      <xdr:col>15</xdr:col>
      <xdr:colOff>304200</xdr:colOff>
      <xdr:row>12</xdr:row>
      <xdr:rowOff>94680</xdr:rowOff>
    </xdr:to>
    <xdr:sp>
      <xdr:nvSpPr>
        <xdr:cNvPr id="1" name="TextBox 1"/>
        <xdr:cNvSpPr/>
      </xdr:nvSpPr>
      <xdr:spPr>
        <a:xfrm>
          <a:off x="8249400" y="285840"/>
          <a:ext cx="3952080" cy="209484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Die Tiere wurden in der Reihenfolge der ENR und Gruppen die Käfige 2-1 bis 2-6 des CR eingesetzt.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Zunächst 9 in die ERsten fünf Käfige und in den letzten 10 Tiere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Damit wurden zusammengehaltene Tiere zum getrennt.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Die Tiere wurden nicht idendifiziert.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Käfigreihenfolge: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100" spc="-1" strike="noStrike">
              <a:solidFill>
                <a:srgbClr val="000000"/>
              </a:solidFill>
              <a:latin typeface="Calibri"/>
            </a:rPr>
            <a:t>2-1, 2-3, 2-5, 2-2, 2-4,2-6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6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W2" activeCellId="0" sqref="W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8.14"/>
    <col collapsed="false" customWidth="true" hidden="false" outlineLevel="0" max="3" min="3" style="1" width="7"/>
    <col collapsed="false" customWidth="true" hidden="false" outlineLevel="0" max="4" min="4" style="1" width="6.15"/>
    <col collapsed="false" customWidth="true" hidden="false" outlineLevel="0" max="5" min="5" style="1" width="6.28"/>
    <col collapsed="false" customWidth="true" hidden="false" outlineLevel="0" max="6" min="6" style="1" width="5.01"/>
    <col collapsed="false" customWidth="true" hidden="false" outlineLevel="0" max="7" min="7" style="1" width="15"/>
    <col collapsed="false" customWidth="true" hidden="false" outlineLevel="0" max="8" min="8" style="1" width="3.98"/>
    <col collapsed="false" customWidth="true" hidden="false" outlineLevel="0" max="9" min="9" style="1" width="10"/>
    <col collapsed="false" customWidth="true" hidden="false" outlineLevel="0" max="10" min="10" style="1" width="10.13"/>
    <col collapsed="false" customWidth="true" hidden="false" outlineLevel="0" max="11" min="11" style="1" width="24"/>
    <col collapsed="false" customWidth="true" hidden="false" outlineLevel="0" max="12" min="12" style="1" width="3.98"/>
    <col collapsed="false" customWidth="true" hidden="false" outlineLevel="0" max="13" min="13" style="1" width="4.14"/>
    <col collapsed="false" customWidth="true" hidden="false" outlineLevel="0" max="14" min="14" style="1" width="15.15"/>
    <col collapsed="false" customWidth="true" hidden="false" outlineLevel="0" max="15" min="15" style="1" width="7.41"/>
    <col collapsed="false" customWidth="true" hidden="false" outlineLevel="0" max="16" min="16" style="2" width="13.14"/>
    <col collapsed="false" customWidth="true" hidden="false" outlineLevel="0" max="17" min="17" style="1" width="12.86"/>
    <col collapsed="false" customWidth="true" hidden="false" outlineLevel="0" max="18" min="18" style="3" width="10.29"/>
    <col collapsed="false" customWidth="true" hidden="false" outlineLevel="0" max="19" min="19" style="1" width="8.71"/>
    <col collapsed="false" customWidth="true" hidden="false" outlineLevel="0" max="20" min="20" style="1" width="10.71"/>
    <col collapsed="false" customWidth="true" hidden="false" outlineLevel="0" max="21" min="21" style="4" width="13.43"/>
    <col collapsed="false" customWidth="false" hidden="false" outlineLevel="0" max="22" min="22" style="5" width="9.13"/>
    <col collapsed="false" customWidth="true" hidden="false" outlineLevel="0" max="23" min="23" style="1" width="14.69"/>
    <col collapsed="false" customWidth="true" hidden="false" outlineLevel="0" max="24" min="24" style="1" width="12.42"/>
    <col collapsed="false" customWidth="true" hidden="false" outlineLevel="0" max="25" min="25" style="6" width="10.13"/>
    <col collapsed="false" customWidth="false" hidden="false" outlineLevel="0" max="26" min="26" style="1" width="9.13"/>
    <col collapsed="false" customWidth="false" hidden="false" outlineLevel="0" max="27" min="27" style="7" width="9.13"/>
    <col collapsed="false" customWidth="true" hidden="false" outlineLevel="0" max="28" min="28" style="1" width="26.59"/>
    <col collapsed="false" customWidth="true" hidden="true" outlineLevel="0" max="31" min="29" style="1" width="11.52"/>
    <col collapsed="false" customWidth="true" hidden="true" outlineLevel="0" max="32" min="32" style="8" width="11.52"/>
    <col collapsed="false" customWidth="true" hidden="true" outlineLevel="0" max="33" min="33" style="1" width="11.52"/>
    <col collapsed="false" customWidth="true" hidden="true" outlineLevel="0" max="34" min="34" style="9" width="11.52"/>
    <col collapsed="false" customWidth="true" hidden="true" outlineLevel="0" max="35" min="35" style="8" width="11.52"/>
    <col collapsed="false" customWidth="true" hidden="true" outlineLevel="0" max="36" min="36" style="6" width="11.52"/>
    <col collapsed="false" customWidth="true" hidden="true" outlineLevel="0" max="37" min="37" style="9" width="10.99"/>
    <col collapsed="false" customWidth="true" hidden="true" outlineLevel="0" max="38" min="38" style="8" width="13.14"/>
    <col collapsed="false" customWidth="true" hidden="true" outlineLevel="0" max="39" min="39" style="1" width="13.14"/>
    <col collapsed="false" customWidth="true" hidden="true" outlineLevel="0" max="40" min="40" style="1" width="11.52"/>
    <col collapsed="false" customWidth="true" hidden="true" outlineLevel="0" max="41" min="41" style="9" width="11.52"/>
    <col collapsed="false" customWidth="false" hidden="false" outlineLevel="0" max="44" min="42" style="1" width="9.13"/>
    <col collapsed="false" customWidth="true" hidden="false" outlineLevel="0" max="45" min="45" style="1" width="14.28"/>
    <col collapsed="false" customWidth="false" hidden="false" outlineLevel="0" max="47" min="46" style="1" width="9.13"/>
    <col collapsed="false" customWidth="true" hidden="false" outlineLevel="0" max="48" min="48" style="1" width="20.3"/>
    <col collapsed="false" customWidth="true" hidden="false" outlineLevel="0" max="50" min="49" style="1" width="6.28"/>
    <col collapsed="false" customWidth="true" hidden="false" outlineLevel="0" max="51" min="51" style="1" width="16"/>
    <col collapsed="false" customWidth="true" hidden="false" outlineLevel="0" max="52" min="52" style="1" width="3.71"/>
    <col collapsed="false" customWidth="false" hidden="false" outlineLevel="0" max="53" min="53" style="1" width="9.13"/>
    <col collapsed="false" customWidth="true" hidden="false" outlineLevel="0" max="54" min="54" style="1" width="9.85"/>
    <col collapsed="false" customWidth="false" hidden="false" outlineLevel="0" max="55" min="55" style="10" width="9.13"/>
    <col collapsed="false" customWidth="true" hidden="false" outlineLevel="0" max="56" min="56" style="1" width="20.42"/>
    <col collapsed="false" customWidth="true" hidden="false" outlineLevel="0" max="57" min="57" style="1" width="12.42"/>
    <col collapsed="false" customWidth="true" hidden="false" outlineLevel="0" max="58" min="58" style="1" width="21.71"/>
    <col collapsed="false" customWidth="false" hidden="false" outlineLevel="0" max="1024" min="59" style="1" width="9.13"/>
  </cols>
  <sheetData>
    <row r="1" s="11" customFormat="true" ht="48.75" hidden="false" customHeight="tru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1" t="s">
        <v>12</v>
      </c>
      <c r="N1" s="13" t="s">
        <v>13</v>
      </c>
      <c r="O1" s="11" t="s">
        <v>14</v>
      </c>
      <c r="P1" s="14" t="s">
        <v>15</v>
      </c>
      <c r="Q1" s="11" t="s">
        <v>16</v>
      </c>
      <c r="R1" s="15" t="s">
        <v>17</v>
      </c>
      <c r="S1" s="11" t="s">
        <v>18</v>
      </c>
      <c r="T1" s="11" t="s">
        <v>19</v>
      </c>
      <c r="U1" s="12" t="s">
        <v>20</v>
      </c>
      <c r="V1" s="16" t="s">
        <v>21</v>
      </c>
      <c r="W1" s="11" t="s">
        <v>22</v>
      </c>
      <c r="X1" s="11" t="s">
        <v>23</v>
      </c>
      <c r="Y1" s="13" t="s">
        <v>24</v>
      </c>
      <c r="Z1" s="11" t="s">
        <v>25</v>
      </c>
      <c r="AA1" s="17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8" t="s">
        <v>31</v>
      </c>
      <c r="AG1" s="19" t="s">
        <v>32</v>
      </c>
      <c r="AH1" s="20" t="s">
        <v>33</v>
      </c>
      <c r="AI1" s="18" t="s">
        <v>34</v>
      </c>
      <c r="AJ1" s="21" t="s">
        <v>35</v>
      </c>
      <c r="AK1" s="20" t="s">
        <v>36</v>
      </c>
      <c r="AL1" s="18" t="s">
        <v>37</v>
      </c>
      <c r="AM1" s="19" t="s">
        <v>38</v>
      </c>
      <c r="AN1" s="19" t="s">
        <v>39</v>
      </c>
      <c r="AO1" s="20" t="s">
        <v>40</v>
      </c>
      <c r="AP1" s="11" t="s">
        <v>41</v>
      </c>
      <c r="AQ1" s="11" t="s">
        <v>42</v>
      </c>
      <c r="AS1" s="11" t="s">
        <v>43</v>
      </c>
      <c r="AT1" s="11" t="s">
        <v>44</v>
      </c>
      <c r="AW1" s="22" t="s">
        <v>45</v>
      </c>
      <c r="AX1" s="22" t="s">
        <v>46</v>
      </c>
      <c r="AY1" s="22" t="s">
        <v>47</v>
      </c>
      <c r="AZ1" s="22" t="s">
        <v>48</v>
      </c>
      <c r="BA1" s="11" t="s">
        <v>49</v>
      </c>
      <c r="BB1" s="11" t="s">
        <v>50</v>
      </c>
      <c r="BC1" s="23" t="s">
        <v>51</v>
      </c>
      <c r="BD1" s="11" t="s">
        <v>52</v>
      </c>
      <c r="BE1" s="11" t="s">
        <v>53</v>
      </c>
      <c r="BF1" s="11" t="s">
        <v>54</v>
      </c>
      <c r="BG1" s="11" t="s">
        <v>55</v>
      </c>
      <c r="BH1" s="11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</row>
    <row r="2" s="24" customFormat="true" ht="15" hidden="false" customHeight="true" outlineLevel="0" collapsed="false">
      <c r="A2" s="24" t="s">
        <v>63</v>
      </c>
      <c r="C2" s="24" t="s">
        <v>64</v>
      </c>
      <c r="D2" s="24" t="n">
        <v>80</v>
      </c>
      <c r="E2" s="24" t="n">
        <v>106</v>
      </c>
      <c r="F2" s="24" t="n">
        <v>80</v>
      </c>
      <c r="G2" s="24" t="s">
        <v>65</v>
      </c>
      <c r="H2" s="24" t="s">
        <v>66</v>
      </c>
      <c r="I2" s="24" t="s">
        <v>67</v>
      </c>
      <c r="J2" s="25" t="n">
        <v>42943</v>
      </c>
      <c r="K2" s="24" t="s">
        <v>68</v>
      </c>
      <c r="L2" s="25"/>
      <c r="N2" s="24" t="s">
        <v>69</v>
      </c>
      <c r="O2" s="24" t="s">
        <v>70</v>
      </c>
      <c r="P2" s="26" t="n">
        <v>43035</v>
      </c>
      <c r="Q2" s="27" t="s">
        <v>71</v>
      </c>
      <c r="R2" s="28" t="n">
        <v>3</v>
      </c>
      <c r="S2" s="24" t="n">
        <f aca="false">PRODUCT(R2,7)</f>
        <v>21</v>
      </c>
      <c r="T2" s="25" t="n">
        <f aca="false">J2-S2</f>
        <v>42922</v>
      </c>
      <c r="U2" s="25" t="n">
        <v>44067</v>
      </c>
      <c r="V2" s="29" t="n">
        <f aca="false">U2-T2</f>
        <v>1145</v>
      </c>
      <c r="W2" s="30" t="n">
        <f aca="false">V2/7</f>
        <v>163.571428571429</v>
      </c>
      <c r="X2" s="30" t="n">
        <v>37</v>
      </c>
      <c r="Y2" s="31" t="s">
        <v>72</v>
      </c>
      <c r="Z2" s="30" t="s">
        <v>73</v>
      </c>
      <c r="AA2" s="32" t="n">
        <v>21.5</v>
      </c>
      <c r="AB2" s="24" t="s">
        <v>74</v>
      </c>
      <c r="AC2" s="24" t="s">
        <v>75</v>
      </c>
      <c r="AD2" s="24" t="s">
        <v>76</v>
      </c>
      <c r="AE2" s="24" t="s">
        <v>77</v>
      </c>
      <c r="AF2" s="33" t="s">
        <v>78</v>
      </c>
      <c r="AG2" s="24" t="s">
        <v>78</v>
      </c>
      <c r="AH2" s="34" t="s">
        <v>79</v>
      </c>
      <c r="AI2" s="33" t="s">
        <v>80</v>
      </c>
      <c r="AJ2" s="31" t="s">
        <v>81</v>
      </c>
      <c r="AK2" s="34" t="s">
        <v>82</v>
      </c>
      <c r="AL2" s="33"/>
      <c r="AN2" s="31"/>
      <c r="AO2" s="34"/>
      <c r="AS2" s="24" t="s">
        <v>83</v>
      </c>
      <c r="AT2" s="24" t="s">
        <v>84</v>
      </c>
      <c r="AU2" s="24" t="str">
        <f aca="false">E2&amp;F2&amp;Z2</f>
        <v>10680A</v>
      </c>
      <c r="AW2" s="24" t="n">
        <f aca="false">E2</f>
        <v>106</v>
      </c>
      <c r="AX2" s="24" t="n">
        <f aca="false">F2</f>
        <v>80</v>
      </c>
      <c r="AY2" s="24" t="str">
        <f aca="false">N2</f>
        <v>04185CFC2D</v>
      </c>
      <c r="AZ2" s="30" t="str">
        <f aca="false">Z2</f>
        <v>A</v>
      </c>
      <c r="BA2" s="24" t="s">
        <v>85</v>
      </c>
      <c r="BC2" s="35"/>
    </row>
    <row r="3" s="36" customFormat="true" ht="15" hidden="false" customHeight="true" outlineLevel="0" collapsed="false">
      <c r="A3" s="36" t="s">
        <v>63</v>
      </c>
      <c r="C3" s="36" t="s">
        <v>64</v>
      </c>
      <c r="D3" s="36" t="n">
        <v>83</v>
      </c>
      <c r="E3" s="36" t="n">
        <v>106</v>
      </c>
      <c r="F3" s="36" t="n">
        <v>83</v>
      </c>
      <c r="G3" s="36" t="s">
        <v>65</v>
      </c>
      <c r="H3" s="36" t="s">
        <v>66</v>
      </c>
      <c r="I3" s="36" t="s">
        <v>67</v>
      </c>
      <c r="J3" s="37" t="n">
        <v>42943</v>
      </c>
      <c r="K3" s="36" t="s">
        <v>68</v>
      </c>
      <c r="L3" s="37"/>
      <c r="N3" s="36" t="s">
        <v>86</v>
      </c>
      <c r="O3" s="36" t="s">
        <v>70</v>
      </c>
      <c r="P3" s="38" t="n">
        <v>43035</v>
      </c>
      <c r="Q3" s="39" t="s">
        <v>71</v>
      </c>
      <c r="R3" s="40" t="n">
        <v>3</v>
      </c>
      <c r="S3" s="36" t="n">
        <f aca="false">PRODUCT(R3,7)</f>
        <v>21</v>
      </c>
      <c r="T3" s="37" t="n">
        <f aca="false">J3-S3</f>
        <v>42922</v>
      </c>
      <c r="U3" s="37" t="n">
        <v>44067</v>
      </c>
      <c r="V3" s="41" t="n">
        <f aca="false">U3-T3</f>
        <v>1145</v>
      </c>
      <c r="W3" s="42" t="n">
        <f aca="false">V3/7</f>
        <v>163.571428571429</v>
      </c>
      <c r="X3" s="42" t="n">
        <v>37</v>
      </c>
      <c r="Y3" s="43" t="s">
        <v>72</v>
      </c>
      <c r="Z3" s="42" t="s">
        <v>73</v>
      </c>
      <c r="AA3" s="44" t="n">
        <v>22.2</v>
      </c>
      <c r="AB3" s="36" t="s">
        <v>87</v>
      </c>
      <c r="AC3" s="36" t="s">
        <v>75</v>
      </c>
      <c r="AD3" s="36" t="s">
        <v>76</v>
      </c>
      <c r="AE3" s="36" t="s">
        <v>77</v>
      </c>
      <c r="AF3" s="45" t="s">
        <v>78</v>
      </c>
      <c r="AG3" s="36" t="s">
        <v>78</v>
      </c>
      <c r="AH3" s="46" t="s">
        <v>79</v>
      </c>
      <c r="AI3" s="45" t="s">
        <v>80</v>
      </c>
      <c r="AJ3" s="43" t="s">
        <v>81</v>
      </c>
      <c r="AK3" s="46" t="s">
        <v>82</v>
      </c>
      <c r="AL3" s="45"/>
      <c r="AN3" s="43"/>
      <c r="AO3" s="46"/>
      <c r="AS3" s="36" t="s">
        <v>88</v>
      </c>
      <c r="AT3" s="36" t="s">
        <v>89</v>
      </c>
      <c r="AU3" s="36" t="str">
        <f aca="false">E3&amp;F3&amp;Z3</f>
        <v>10683A</v>
      </c>
      <c r="AW3" s="36" t="n">
        <f aca="false">E3</f>
        <v>106</v>
      </c>
      <c r="AX3" s="36" t="n">
        <f aca="false">F3</f>
        <v>83</v>
      </c>
      <c r="AY3" s="36" t="str">
        <f aca="false">N3</f>
        <v>04185D0851</v>
      </c>
      <c r="AZ3" s="42" t="str">
        <f aca="false">Z3</f>
        <v>A</v>
      </c>
      <c r="BA3" s="36" t="n">
        <v>21.6</v>
      </c>
      <c r="BB3" s="47" t="n">
        <f aca="false">BA3-AA3</f>
        <v>-0.599999999999998</v>
      </c>
      <c r="BC3" s="48" t="n">
        <v>21.7</v>
      </c>
      <c r="BD3" s="36" t="s">
        <v>90</v>
      </c>
      <c r="BE3" s="36" t="s">
        <v>91</v>
      </c>
      <c r="BF3" s="36" t="s">
        <v>92</v>
      </c>
      <c r="BG3" s="48" t="n">
        <v>20.6</v>
      </c>
      <c r="BJ3" s="36" t="s">
        <v>93</v>
      </c>
    </row>
    <row r="4" s="36" customFormat="true" ht="15" hidden="false" customHeight="true" outlineLevel="0" collapsed="false">
      <c r="A4" s="36" t="s">
        <v>63</v>
      </c>
      <c r="C4" s="36" t="s">
        <v>64</v>
      </c>
      <c r="D4" s="36" t="n">
        <v>93</v>
      </c>
      <c r="E4" s="36" t="n">
        <v>107</v>
      </c>
      <c r="F4" s="36" t="n">
        <v>93</v>
      </c>
      <c r="G4" s="36" t="s">
        <v>65</v>
      </c>
      <c r="H4" s="36" t="s">
        <v>66</v>
      </c>
      <c r="I4" s="36" t="s">
        <v>94</v>
      </c>
      <c r="J4" s="37" t="n">
        <v>42957</v>
      </c>
      <c r="K4" s="36" t="s">
        <v>68</v>
      </c>
      <c r="L4" s="37"/>
      <c r="N4" s="36" t="s">
        <v>95</v>
      </c>
      <c r="O4" s="36" t="s">
        <v>96</v>
      </c>
      <c r="P4" s="38" t="n">
        <v>43035</v>
      </c>
      <c r="Q4" s="39" t="s">
        <v>71</v>
      </c>
      <c r="R4" s="40" t="n">
        <v>3</v>
      </c>
      <c r="S4" s="36" t="n">
        <f aca="false">PRODUCT(R4,7)</f>
        <v>21</v>
      </c>
      <c r="T4" s="37" t="n">
        <f aca="false">J4-S4</f>
        <v>42936</v>
      </c>
      <c r="U4" s="37" t="n">
        <v>44067</v>
      </c>
      <c r="V4" s="41" t="n">
        <f aca="false">U4-T4</f>
        <v>1131</v>
      </c>
      <c r="W4" s="42" t="n">
        <f aca="false">V4/7</f>
        <v>161.571428571429</v>
      </c>
      <c r="X4" s="42" t="n">
        <v>37</v>
      </c>
      <c r="Y4" s="43" t="s">
        <v>72</v>
      </c>
      <c r="Z4" s="42" t="s">
        <v>73</v>
      </c>
      <c r="AA4" s="44" t="n">
        <v>22.6</v>
      </c>
      <c r="AB4" s="36" t="s">
        <v>97</v>
      </c>
      <c r="AC4" s="36" t="s">
        <v>75</v>
      </c>
      <c r="AD4" s="36" t="s">
        <v>76</v>
      </c>
      <c r="AE4" s="36" t="s">
        <v>77</v>
      </c>
      <c r="AF4" s="45" t="s">
        <v>78</v>
      </c>
      <c r="AG4" s="36" t="s">
        <v>78</v>
      </c>
      <c r="AH4" s="46" t="s">
        <v>79</v>
      </c>
      <c r="AI4" s="45" t="s">
        <v>80</v>
      </c>
      <c r="AJ4" s="43" t="s">
        <v>81</v>
      </c>
      <c r="AK4" s="46" t="s">
        <v>82</v>
      </c>
      <c r="AL4" s="45"/>
      <c r="AN4" s="43"/>
      <c r="AO4" s="46"/>
      <c r="AS4" s="36" t="s">
        <v>98</v>
      </c>
      <c r="AT4" s="36" t="s">
        <v>99</v>
      </c>
      <c r="AU4" s="36" t="str">
        <f aca="false">E4&amp;F4&amp;Z4</f>
        <v>10793A</v>
      </c>
      <c r="AW4" s="36" t="n">
        <f aca="false">E4</f>
        <v>107</v>
      </c>
      <c r="AX4" s="36" t="n">
        <f aca="false">F4</f>
        <v>93</v>
      </c>
      <c r="AY4" s="36" t="str">
        <f aca="false">N4</f>
        <v>04185CF00E</v>
      </c>
      <c r="AZ4" s="42" t="str">
        <f aca="false">Z4</f>
        <v>A</v>
      </c>
      <c r="BA4" s="36" t="n">
        <v>22.2</v>
      </c>
      <c r="BB4" s="47" t="n">
        <f aca="false">BA4-AA4</f>
        <v>-0.400000000000002</v>
      </c>
      <c r="BC4" s="48" t="n">
        <v>21.5</v>
      </c>
      <c r="BD4" s="36" t="s">
        <v>90</v>
      </c>
      <c r="BE4" s="36" t="s">
        <v>91</v>
      </c>
      <c r="BF4" s="36" t="s">
        <v>100</v>
      </c>
      <c r="BG4" s="48" t="n">
        <v>21.7</v>
      </c>
    </row>
    <row r="5" s="22" customFormat="true" ht="15" hidden="false" customHeight="true" outlineLevel="0" collapsed="false">
      <c r="A5" s="22" t="s">
        <v>63</v>
      </c>
      <c r="C5" s="22" t="s">
        <v>64</v>
      </c>
      <c r="D5" s="22" t="n">
        <v>94</v>
      </c>
      <c r="E5" s="22" t="n">
        <v>107</v>
      </c>
      <c r="F5" s="22" t="n">
        <v>94</v>
      </c>
      <c r="G5" s="22" t="s">
        <v>65</v>
      </c>
      <c r="H5" s="22" t="s">
        <v>66</v>
      </c>
      <c r="I5" s="22" t="s">
        <v>94</v>
      </c>
      <c r="J5" s="49" t="n">
        <v>42957</v>
      </c>
      <c r="K5" s="22" t="s">
        <v>68</v>
      </c>
      <c r="L5" s="49"/>
      <c r="N5" s="22" t="s">
        <v>101</v>
      </c>
      <c r="O5" s="22" t="s">
        <v>96</v>
      </c>
      <c r="P5" s="50" t="n">
        <v>43035</v>
      </c>
      <c r="Q5" s="51" t="s">
        <v>71</v>
      </c>
      <c r="R5" s="52" t="n">
        <v>3</v>
      </c>
      <c r="S5" s="22" t="n">
        <f aca="false">PRODUCT(R5,7)</f>
        <v>21</v>
      </c>
      <c r="T5" s="49" t="n">
        <f aca="false">J5-S5</f>
        <v>42936</v>
      </c>
      <c r="U5" s="49" t="n">
        <v>44067</v>
      </c>
      <c r="V5" s="53" t="n">
        <f aca="false">U5-T5</f>
        <v>1131</v>
      </c>
      <c r="W5" s="54" t="n">
        <f aca="false">V5/7</f>
        <v>161.571428571429</v>
      </c>
      <c r="X5" s="54" t="n">
        <v>37</v>
      </c>
      <c r="Y5" s="55" t="s">
        <v>72</v>
      </c>
      <c r="Z5" s="54" t="s">
        <v>73</v>
      </c>
      <c r="AA5" s="56" t="n">
        <v>23.1</v>
      </c>
      <c r="AB5" s="22" t="s">
        <v>102</v>
      </c>
      <c r="AC5" s="22" t="s">
        <v>75</v>
      </c>
      <c r="AD5" s="22" t="s">
        <v>76</v>
      </c>
      <c r="AE5" s="22" t="s">
        <v>77</v>
      </c>
      <c r="AF5" s="57" t="s">
        <v>78</v>
      </c>
      <c r="AG5" s="22" t="s">
        <v>78</v>
      </c>
      <c r="AH5" s="58" t="s">
        <v>79</v>
      </c>
      <c r="AI5" s="57" t="s">
        <v>80</v>
      </c>
      <c r="AJ5" s="59" t="s">
        <v>81</v>
      </c>
      <c r="AK5" s="58" t="s">
        <v>82</v>
      </c>
      <c r="AL5" s="57"/>
      <c r="AN5" s="59"/>
      <c r="AO5" s="58"/>
      <c r="AS5" s="22" t="s">
        <v>103</v>
      </c>
      <c r="AT5" s="22" t="s">
        <v>104</v>
      </c>
      <c r="AU5" s="22" t="str">
        <f aca="false">E5&amp;F5&amp;Z5</f>
        <v>10794A</v>
      </c>
      <c r="AW5" s="22" t="n">
        <f aca="false">E5</f>
        <v>107</v>
      </c>
      <c r="AX5" s="22" t="n">
        <f aca="false">F5</f>
        <v>94</v>
      </c>
      <c r="AY5" s="22" t="str">
        <f aca="false">N5</f>
        <v>04185D12A1</v>
      </c>
      <c r="AZ5" s="54" t="str">
        <f aca="false">Z5</f>
        <v>A</v>
      </c>
      <c r="BA5" s="60" t="n">
        <v>22</v>
      </c>
      <c r="BB5" s="61" t="n">
        <f aca="false">BA5-AA5</f>
        <v>-1.1</v>
      </c>
      <c r="BC5" s="60" t="n">
        <v>22</v>
      </c>
      <c r="BD5" s="22" t="s">
        <v>90</v>
      </c>
      <c r="BE5" s="22" t="s">
        <v>91</v>
      </c>
      <c r="BF5" s="22" t="s">
        <v>105</v>
      </c>
      <c r="BG5" s="60" t="n">
        <v>20.9</v>
      </c>
      <c r="BJ5" s="22" t="s">
        <v>93</v>
      </c>
    </row>
    <row r="6" s="36" customFormat="true" ht="15" hidden="false" customHeight="true" outlineLevel="0" collapsed="false">
      <c r="A6" s="36" t="s">
        <v>106</v>
      </c>
      <c r="B6" s="36" t="s">
        <v>107</v>
      </c>
      <c r="C6" s="36" t="s">
        <v>64</v>
      </c>
      <c r="D6" s="36" t="n">
        <v>22</v>
      </c>
      <c r="E6" s="36" t="n">
        <v>148</v>
      </c>
      <c r="F6" s="36" t="n">
        <v>22</v>
      </c>
      <c r="G6" s="36" t="s">
        <v>108</v>
      </c>
      <c r="H6" s="36" t="s">
        <v>66</v>
      </c>
      <c r="I6" s="36" t="s">
        <v>109</v>
      </c>
      <c r="J6" s="37" t="n">
        <v>43312</v>
      </c>
      <c r="K6" s="36" t="s">
        <v>110</v>
      </c>
      <c r="L6" s="37"/>
      <c r="N6" s="62" t="s">
        <v>111</v>
      </c>
      <c r="O6" s="36" t="s">
        <v>70</v>
      </c>
      <c r="P6" s="38" t="n">
        <v>43553</v>
      </c>
      <c r="Q6" s="36" t="s">
        <v>112</v>
      </c>
      <c r="R6" s="36" t="n">
        <v>3</v>
      </c>
      <c r="S6" s="36" t="n">
        <f aca="false">PRODUCT(R6,7)</f>
        <v>21</v>
      </c>
      <c r="T6" s="37" t="n">
        <f aca="false">J6-S6</f>
        <v>43291</v>
      </c>
      <c r="U6" s="37" t="n">
        <v>44067</v>
      </c>
      <c r="V6" s="41" t="n">
        <f aca="false">U6-T6</f>
        <v>776</v>
      </c>
      <c r="W6" s="42" t="n">
        <f aca="false">V6/7</f>
        <v>110.857142857143</v>
      </c>
      <c r="X6" s="42" t="n">
        <v>25</v>
      </c>
      <c r="Y6" s="43" t="s">
        <v>113</v>
      </c>
      <c r="Z6" s="42" t="s">
        <v>114</v>
      </c>
      <c r="AA6" s="44" t="n">
        <v>23.6</v>
      </c>
      <c r="AB6" s="36" t="s">
        <v>102</v>
      </c>
      <c r="AC6" s="36" t="s">
        <v>115</v>
      </c>
      <c r="AD6" s="36" t="s">
        <v>116</v>
      </c>
      <c r="AE6" s="36" t="s">
        <v>77</v>
      </c>
      <c r="AF6" s="45" t="s">
        <v>78</v>
      </c>
      <c r="AG6" s="36" t="s">
        <v>78</v>
      </c>
      <c r="AH6" s="46" t="s">
        <v>79</v>
      </c>
      <c r="AI6" s="45" t="s">
        <v>117</v>
      </c>
      <c r="AJ6" s="43" t="s">
        <v>81</v>
      </c>
      <c r="AK6" s="46" t="s">
        <v>79</v>
      </c>
      <c r="AL6" s="45" t="s">
        <v>118</v>
      </c>
      <c r="AN6" s="43" t="s">
        <v>119</v>
      </c>
      <c r="AO6" s="46" t="s">
        <v>120</v>
      </c>
      <c r="AS6" s="36" t="s">
        <v>111</v>
      </c>
      <c r="AT6" s="36" t="s">
        <v>121</v>
      </c>
      <c r="AU6" s="36" t="str">
        <f aca="false">E6&amp;F6&amp;Z6</f>
        <v>14822B</v>
      </c>
      <c r="AW6" s="36" t="n">
        <f aca="false">E6</f>
        <v>148</v>
      </c>
      <c r="AX6" s="36" t="n">
        <f aca="false">F6</f>
        <v>22</v>
      </c>
      <c r="AY6" s="36" t="str">
        <f aca="false">N6</f>
        <v>04185D0374</v>
      </c>
      <c r="AZ6" s="42" t="str">
        <f aca="false">Z6</f>
        <v>B</v>
      </c>
      <c r="BA6" s="36" t="n">
        <v>24.5</v>
      </c>
      <c r="BB6" s="47" t="n">
        <f aca="false">BA6-AA6</f>
        <v>0.899999999999999</v>
      </c>
      <c r="BC6" s="48" t="n">
        <v>25</v>
      </c>
      <c r="BG6" s="48" t="n">
        <v>24.8</v>
      </c>
    </row>
    <row r="7" s="36" customFormat="true" ht="15" hidden="false" customHeight="true" outlineLevel="0" collapsed="false">
      <c r="A7" s="36" t="s">
        <v>106</v>
      </c>
      <c r="B7" s="36" t="s">
        <v>107</v>
      </c>
      <c r="C7" s="36" t="s">
        <v>64</v>
      </c>
      <c r="D7" s="36" t="n">
        <v>24</v>
      </c>
      <c r="E7" s="36" t="n">
        <v>148</v>
      </c>
      <c r="F7" s="36" t="n">
        <v>24</v>
      </c>
      <c r="G7" s="36" t="s">
        <v>108</v>
      </c>
      <c r="H7" s="36" t="s">
        <v>66</v>
      </c>
      <c r="I7" s="36" t="s">
        <v>109</v>
      </c>
      <c r="J7" s="37" t="n">
        <v>43312</v>
      </c>
      <c r="K7" s="36" t="s">
        <v>110</v>
      </c>
      <c r="L7" s="37"/>
      <c r="N7" s="62" t="s">
        <v>122</v>
      </c>
      <c r="O7" s="36" t="s">
        <v>70</v>
      </c>
      <c r="P7" s="38" t="n">
        <v>43553</v>
      </c>
      <c r="Q7" s="36" t="s">
        <v>112</v>
      </c>
      <c r="R7" s="36" t="n">
        <v>3</v>
      </c>
      <c r="S7" s="36" t="n">
        <f aca="false">PRODUCT(R7,7)</f>
        <v>21</v>
      </c>
      <c r="T7" s="37" t="n">
        <f aca="false">J7-S7</f>
        <v>43291</v>
      </c>
      <c r="U7" s="37" t="n">
        <v>44067</v>
      </c>
      <c r="V7" s="41" t="n">
        <f aca="false">U7-T7</f>
        <v>776</v>
      </c>
      <c r="W7" s="42" t="n">
        <f aca="false">V7/7</f>
        <v>110.857142857143</v>
      </c>
      <c r="X7" s="42" t="n">
        <v>25</v>
      </c>
      <c r="Y7" s="43" t="s">
        <v>113</v>
      </c>
      <c r="Z7" s="42" t="s">
        <v>114</v>
      </c>
      <c r="AA7" s="44" t="n">
        <v>23.9</v>
      </c>
      <c r="AB7" s="36" t="s">
        <v>102</v>
      </c>
      <c r="AC7" s="36" t="s">
        <v>115</v>
      </c>
      <c r="AD7" s="36" t="s">
        <v>116</v>
      </c>
      <c r="AE7" s="36" t="s">
        <v>77</v>
      </c>
      <c r="AF7" s="45" t="s">
        <v>78</v>
      </c>
      <c r="AG7" s="36" t="s">
        <v>78</v>
      </c>
      <c r="AH7" s="46" t="s">
        <v>79</v>
      </c>
      <c r="AI7" s="45" t="s">
        <v>117</v>
      </c>
      <c r="AJ7" s="43" t="s">
        <v>81</v>
      </c>
      <c r="AK7" s="46" t="s">
        <v>79</v>
      </c>
      <c r="AL7" s="45" t="s">
        <v>118</v>
      </c>
      <c r="AN7" s="43" t="s">
        <v>119</v>
      </c>
      <c r="AO7" s="46" t="s">
        <v>120</v>
      </c>
      <c r="AS7" s="36" t="s">
        <v>122</v>
      </c>
      <c r="AT7" s="36" t="s">
        <v>123</v>
      </c>
      <c r="AU7" s="36" t="str">
        <f aca="false">E7&amp;F7&amp;Z7</f>
        <v>14824B</v>
      </c>
      <c r="AW7" s="36" t="n">
        <f aca="false">E7</f>
        <v>148</v>
      </c>
      <c r="AX7" s="36" t="n">
        <f aca="false">F7</f>
        <v>24</v>
      </c>
      <c r="AY7" s="36" t="str">
        <f aca="false">N7</f>
        <v>04185D085B</v>
      </c>
      <c r="AZ7" s="42" t="str">
        <f aca="false">Z7</f>
        <v>B</v>
      </c>
      <c r="BA7" s="36" t="n">
        <v>25.3</v>
      </c>
      <c r="BB7" s="47" t="n">
        <f aca="false">BA7-AA7</f>
        <v>1.4</v>
      </c>
      <c r="BC7" s="48" t="n">
        <v>25.2</v>
      </c>
      <c r="BD7" s="36" t="s">
        <v>124</v>
      </c>
      <c r="BE7" s="36" t="s">
        <v>91</v>
      </c>
      <c r="BG7" s="48" t="n">
        <v>25.8</v>
      </c>
    </row>
    <row r="8" s="24" customFormat="true" ht="15" hidden="false" customHeight="true" outlineLevel="0" collapsed="false">
      <c r="A8" s="24" t="s">
        <v>106</v>
      </c>
      <c r="B8" s="24" t="s">
        <v>107</v>
      </c>
      <c r="C8" s="24" t="s">
        <v>64</v>
      </c>
      <c r="D8" s="24" t="n">
        <v>25</v>
      </c>
      <c r="E8" s="24" t="n">
        <v>148</v>
      </c>
      <c r="F8" s="24" t="n">
        <v>25</v>
      </c>
      <c r="G8" s="24" t="s">
        <v>108</v>
      </c>
      <c r="H8" s="24" t="s">
        <v>66</v>
      </c>
      <c r="I8" s="24" t="s">
        <v>109</v>
      </c>
      <c r="J8" s="25" t="n">
        <v>43312</v>
      </c>
      <c r="K8" s="24" t="s">
        <v>110</v>
      </c>
      <c r="L8" s="25"/>
      <c r="N8" s="63" t="s">
        <v>125</v>
      </c>
      <c r="O8" s="24" t="s">
        <v>70</v>
      </c>
      <c r="P8" s="26" t="n">
        <v>43553</v>
      </c>
      <c r="Q8" s="24" t="s">
        <v>112</v>
      </c>
      <c r="R8" s="24" t="n">
        <v>3</v>
      </c>
      <c r="S8" s="24" t="n">
        <f aca="false">PRODUCT(R8,7)</f>
        <v>21</v>
      </c>
      <c r="T8" s="25" t="n">
        <f aca="false">J8-S8</f>
        <v>43291</v>
      </c>
      <c r="U8" s="25" t="n">
        <v>44067</v>
      </c>
      <c r="V8" s="29" t="n">
        <f aca="false">U8-T8</f>
        <v>776</v>
      </c>
      <c r="W8" s="30" t="n">
        <f aca="false">V8/7</f>
        <v>110.857142857143</v>
      </c>
      <c r="X8" s="30" t="n">
        <v>25</v>
      </c>
      <c r="Y8" s="31" t="s">
        <v>113</v>
      </c>
      <c r="Z8" s="30" t="s">
        <v>114</v>
      </c>
      <c r="AA8" s="32" t="n">
        <v>24</v>
      </c>
      <c r="AB8" s="24" t="s">
        <v>102</v>
      </c>
      <c r="AC8" s="24" t="s">
        <v>115</v>
      </c>
      <c r="AD8" s="24" t="s">
        <v>116</v>
      </c>
      <c r="AE8" s="24" t="s">
        <v>77</v>
      </c>
      <c r="AF8" s="33" t="s">
        <v>78</v>
      </c>
      <c r="AG8" s="24" t="s">
        <v>78</v>
      </c>
      <c r="AH8" s="34" t="s">
        <v>79</v>
      </c>
      <c r="AI8" s="33" t="s">
        <v>117</v>
      </c>
      <c r="AJ8" s="31" t="s">
        <v>81</v>
      </c>
      <c r="AK8" s="34" t="s">
        <v>79</v>
      </c>
      <c r="AL8" s="33" t="s">
        <v>118</v>
      </c>
      <c r="AN8" s="31" t="s">
        <v>119</v>
      </c>
      <c r="AO8" s="34" t="s">
        <v>120</v>
      </c>
      <c r="AS8" s="24" t="s">
        <v>125</v>
      </c>
      <c r="AT8" s="24" t="s">
        <v>126</v>
      </c>
      <c r="AU8" s="24" t="str">
        <f aca="false">E8&amp;F8&amp;Z8</f>
        <v>14825B</v>
      </c>
      <c r="AW8" s="24" t="n">
        <f aca="false">E8</f>
        <v>148</v>
      </c>
      <c r="AX8" s="24" t="n">
        <f aca="false">F8</f>
        <v>25</v>
      </c>
      <c r="AY8" s="24" t="str">
        <f aca="false">N8</f>
        <v>04185CDA91</v>
      </c>
      <c r="AZ8" s="30" t="str">
        <f aca="false">Z8</f>
        <v>B</v>
      </c>
      <c r="BA8" s="24" t="s">
        <v>127</v>
      </c>
      <c r="BB8" s="64"/>
      <c r="BC8" s="35"/>
      <c r="BG8" s="35"/>
    </row>
    <row r="9" s="22" customFormat="true" ht="15" hidden="false" customHeight="true" outlineLevel="0" collapsed="false">
      <c r="A9" s="22" t="s">
        <v>106</v>
      </c>
      <c r="B9" s="22" t="s">
        <v>107</v>
      </c>
      <c r="C9" s="22" t="s">
        <v>64</v>
      </c>
      <c r="D9" s="22" t="n">
        <v>26</v>
      </c>
      <c r="E9" s="22" t="n">
        <v>148</v>
      </c>
      <c r="F9" s="22" t="n">
        <v>26</v>
      </c>
      <c r="G9" s="22" t="s">
        <v>108</v>
      </c>
      <c r="H9" s="22" t="s">
        <v>66</v>
      </c>
      <c r="I9" s="22" t="s">
        <v>109</v>
      </c>
      <c r="J9" s="49" t="n">
        <v>43312</v>
      </c>
      <c r="K9" s="22" t="s">
        <v>110</v>
      </c>
      <c r="L9" s="49"/>
      <c r="N9" s="59" t="s">
        <v>128</v>
      </c>
      <c r="O9" s="22" t="s">
        <v>70</v>
      </c>
      <c r="P9" s="50" t="n">
        <v>43853</v>
      </c>
      <c r="Q9" s="22" t="s">
        <v>112</v>
      </c>
      <c r="R9" s="22" t="n">
        <v>3</v>
      </c>
      <c r="S9" s="22" t="n">
        <f aca="false">PRODUCT(R9,7)</f>
        <v>21</v>
      </c>
      <c r="T9" s="49" t="n">
        <f aca="false">J9-S9</f>
        <v>43291</v>
      </c>
      <c r="U9" s="49" t="n">
        <v>44067</v>
      </c>
      <c r="V9" s="53" t="n">
        <f aca="false">U9-T9</f>
        <v>776</v>
      </c>
      <c r="W9" s="54" t="n">
        <f aca="false">V9/7</f>
        <v>110.857142857143</v>
      </c>
      <c r="X9" s="54" t="n">
        <v>25</v>
      </c>
      <c r="Y9" s="65" t="s">
        <v>113</v>
      </c>
      <c r="Z9" s="54" t="s">
        <v>114</v>
      </c>
      <c r="AA9" s="56" t="n">
        <v>23.1</v>
      </c>
      <c r="AB9" s="22" t="s">
        <v>102</v>
      </c>
      <c r="AC9" s="22" t="s">
        <v>115</v>
      </c>
      <c r="AD9" s="22" t="s">
        <v>116</v>
      </c>
      <c r="AE9" s="22" t="s">
        <v>77</v>
      </c>
      <c r="AF9" s="57" t="s">
        <v>78</v>
      </c>
      <c r="AG9" s="22" t="s">
        <v>78</v>
      </c>
      <c r="AH9" s="58" t="s">
        <v>79</v>
      </c>
      <c r="AI9" s="57" t="s">
        <v>117</v>
      </c>
      <c r="AJ9" s="59" t="s">
        <v>81</v>
      </c>
      <c r="AK9" s="58" t="s">
        <v>79</v>
      </c>
      <c r="AL9" s="57" t="s">
        <v>118</v>
      </c>
      <c r="AN9" s="59" t="s">
        <v>119</v>
      </c>
      <c r="AO9" s="58" t="s">
        <v>120</v>
      </c>
      <c r="AS9" s="22" t="s">
        <v>128</v>
      </c>
      <c r="AT9" s="22" t="s">
        <v>129</v>
      </c>
      <c r="AU9" s="22" t="str">
        <f aca="false">E9&amp;F9&amp;Z9</f>
        <v>14826B</v>
      </c>
      <c r="AW9" s="22" t="n">
        <f aca="false">E9</f>
        <v>148</v>
      </c>
      <c r="AX9" s="22" t="n">
        <f aca="false">F9</f>
        <v>26</v>
      </c>
      <c r="AY9" s="22" t="str">
        <f aca="false">N9</f>
        <v>04185D1F57</v>
      </c>
      <c r="AZ9" s="54" t="str">
        <f aca="false">Z9</f>
        <v>B</v>
      </c>
      <c r="BA9" s="22" t="n">
        <v>24.6</v>
      </c>
      <c r="BB9" s="61" t="n">
        <f aca="false">BA9-AA9</f>
        <v>1.5</v>
      </c>
      <c r="BC9" s="60" t="n">
        <v>24.6</v>
      </c>
      <c r="BD9" s="22" t="s">
        <v>130</v>
      </c>
      <c r="BE9" s="22" t="s">
        <v>131</v>
      </c>
      <c r="BG9" s="60" t="n">
        <v>24.4</v>
      </c>
      <c r="BJ9" s="22" t="s">
        <v>132</v>
      </c>
    </row>
    <row r="10" s="22" customFormat="true" ht="15" hidden="false" customHeight="true" outlineLevel="0" collapsed="false">
      <c r="A10" s="22" t="s">
        <v>106</v>
      </c>
      <c r="B10" s="22" t="s">
        <v>107</v>
      </c>
      <c r="C10" s="22" t="s">
        <v>64</v>
      </c>
      <c r="D10" s="22" t="n">
        <v>27</v>
      </c>
      <c r="E10" s="22" t="n">
        <v>148</v>
      </c>
      <c r="F10" s="22" t="n">
        <v>27</v>
      </c>
      <c r="G10" s="22" t="s">
        <v>108</v>
      </c>
      <c r="H10" s="22" t="s">
        <v>66</v>
      </c>
      <c r="I10" s="22" t="s">
        <v>109</v>
      </c>
      <c r="J10" s="49" t="n">
        <v>43312</v>
      </c>
      <c r="K10" s="22" t="s">
        <v>110</v>
      </c>
      <c r="L10" s="49"/>
      <c r="N10" s="59" t="s">
        <v>133</v>
      </c>
      <c r="O10" s="22" t="s">
        <v>70</v>
      </c>
      <c r="P10" s="50" t="n">
        <v>43853</v>
      </c>
      <c r="Q10" s="22" t="s">
        <v>112</v>
      </c>
      <c r="R10" s="22" t="n">
        <v>3</v>
      </c>
      <c r="S10" s="22" t="n">
        <f aca="false">PRODUCT(R10,7)</f>
        <v>21</v>
      </c>
      <c r="T10" s="49" t="n">
        <f aca="false">J10-S10</f>
        <v>43291</v>
      </c>
      <c r="U10" s="49" t="n">
        <v>44067</v>
      </c>
      <c r="V10" s="53" t="n">
        <f aca="false">U10-T10</f>
        <v>776</v>
      </c>
      <c r="W10" s="54" t="n">
        <f aca="false">V10/7</f>
        <v>110.857142857143</v>
      </c>
      <c r="X10" s="54" t="n">
        <v>25</v>
      </c>
      <c r="Y10" s="65" t="s">
        <v>113</v>
      </c>
      <c r="Z10" s="54" t="s">
        <v>114</v>
      </c>
      <c r="AA10" s="56" t="n">
        <v>22.7</v>
      </c>
      <c r="AB10" s="22" t="s">
        <v>102</v>
      </c>
      <c r="AC10" s="22" t="s">
        <v>115</v>
      </c>
      <c r="AD10" s="22" t="s">
        <v>116</v>
      </c>
      <c r="AE10" s="22" t="s">
        <v>77</v>
      </c>
      <c r="AF10" s="57" t="s">
        <v>78</v>
      </c>
      <c r="AG10" s="22" t="s">
        <v>78</v>
      </c>
      <c r="AH10" s="58" t="s">
        <v>79</v>
      </c>
      <c r="AI10" s="57" t="s">
        <v>117</v>
      </c>
      <c r="AJ10" s="59" t="s">
        <v>81</v>
      </c>
      <c r="AK10" s="58" t="s">
        <v>79</v>
      </c>
      <c r="AL10" s="57" t="s">
        <v>118</v>
      </c>
      <c r="AN10" s="59" t="s">
        <v>119</v>
      </c>
      <c r="AO10" s="58" t="s">
        <v>120</v>
      </c>
      <c r="AS10" s="22" t="s">
        <v>133</v>
      </c>
      <c r="AT10" s="22" t="s">
        <v>134</v>
      </c>
      <c r="AU10" s="22" t="str">
        <f aca="false">E10&amp;F10&amp;Z10</f>
        <v>14827B</v>
      </c>
      <c r="AW10" s="22" t="n">
        <f aca="false">E10</f>
        <v>148</v>
      </c>
      <c r="AX10" s="22" t="n">
        <f aca="false">F10</f>
        <v>27</v>
      </c>
      <c r="AY10" s="22" t="str">
        <f aca="false">N10</f>
        <v>04185CEDF7</v>
      </c>
      <c r="AZ10" s="54" t="str">
        <f aca="false">Z10</f>
        <v>B</v>
      </c>
      <c r="BA10" s="22" t="n">
        <v>23.6</v>
      </c>
      <c r="BB10" s="61" t="n">
        <f aca="false">BA10-AA10</f>
        <v>0.900000000000002</v>
      </c>
      <c r="BC10" s="60" t="n">
        <v>23.5</v>
      </c>
      <c r="BD10" s="22" t="s">
        <v>135</v>
      </c>
      <c r="BE10" s="22" t="s">
        <v>91</v>
      </c>
      <c r="BG10" s="60" t="n">
        <v>23.9</v>
      </c>
    </row>
    <row r="11" s="22" customFormat="true" ht="15" hidden="false" customHeight="true" outlineLevel="0" collapsed="false">
      <c r="A11" s="22" t="s">
        <v>106</v>
      </c>
      <c r="B11" s="22" t="s">
        <v>107</v>
      </c>
      <c r="C11" s="22" t="s">
        <v>64</v>
      </c>
      <c r="D11" s="22" t="n">
        <v>28</v>
      </c>
      <c r="E11" s="22" t="n">
        <v>148</v>
      </c>
      <c r="F11" s="22" t="n">
        <v>28</v>
      </c>
      <c r="G11" s="22" t="s">
        <v>108</v>
      </c>
      <c r="H11" s="22" t="s">
        <v>66</v>
      </c>
      <c r="I11" s="22" t="s">
        <v>109</v>
      </c>
      <c r="J11" s="49" t="n">
        <v>43312</v>
      </c>
      <c r="K11" s="22" t="s">
        <v>110</v>
      </c>
      <c r="L11" s="49"/>
      <c r="N11" s="59" t="s">
        <v>136</v>
      </c>
      <c r="O11" s="22" t="s">
        <v>70</v>
      </c>
      <c r="P11" s="50" t="n">
        <v>43853</v>
      </c>
      <c r="Q11" s="22" t="s">
        <v>112</v>
      </c>
      <c r="R11" s="22" t="n">
        <v>3</v>
      </c>
      <c r="S11" s="22" t="n">
        <f aca="false">PRODUCT(R11,7)</f>
        <v>21</v>
      </c>
      <c r="T11" s="49" t="n">
        <f aca="false">J11-S11</f>
        <v>43291</v>
      </c>
      <c r="U11" s="49" t="n">
        <v>44067</v>
      </c>
      <c r="V11" s="53" t="n">
        <f aca="false">U11-T11</f>
        <v>776</v>
      </c>
      <c r="W11" s="54" t="n">
        <f aca="false">V11/7</f>
        <v>110.857142857143</v>
      </c>
      <c r="X11" s="54" t="n">
        <v>25</v>
      </c>
      <c r="Y11" s="65" t="s">
        <v>113</v>
      </c>
      <c r="Z11" s="54" t="s">
        <v>114</v>
      </c>
      <c r="AA11" s="56" t="n">
        <v>23.6</v>
      </c>
      <c r="AB11" s="22" t="s">
        <v>102</v>
      </c>
      <c r="AC11" s="22" t="s">
        <v>115</v>
      </c>
      <c r="AD11" s="22" t="s">
        <v>116</v>
      </c>
      <c r="AE11" s="22" t="s">
        <v>77</v>
      </c>
      <c r="AF11" s="57" t="s">
        <v>78</v>
      </c>
      <c r="AG11" s="22" t="s">
        <v>78</v>
      </c>
      <c r="AH11" s="58" t="s">
        <v>79</v>
      </c>
      <c r="AI11" s="57" t="s">
        <v>117</v>
      </c>
      <c r="AJ11" s="59" t="s">
        <v>81</v>
      </c>
      <c r="AK11" s="58" t="s">
        <v>79</v>
      </c>
      <c r="AL11" s="57" t="s">
        <v>118</v>
      </c>
      <c r="AN11" s="59" t="s">
        <v>119</v>
      </c>
      <c r="AO11" s="58" t="s">
        <v>120</v>
      </c>
      <c r="AS11" s="22" t="s">
        <v>136</v>
      </c>
      <c r="AT11" s="22" t="s">
        <v>137</v>
      </c>
      <c r="AU11" s="22" t="str">
        <f aca="false">E11&amp;F11&amp;Z11</f>
        <v>14828B</v>
      </c>
      <c r="AW11" s="22" t="n">
        <f aca="false">E11</f>
        <v>148</v>
      </c>
      <c r="AX11" s="22" t="n">
        <f aca="false">F11</f>
        <v>28</v>
      </c>
      <c r="AY11" s="22" t="str">
        <f aca="false">N11</f>
        <v>04185D078C</v>
      </c>
      <c r="AZ11" s="54" t="str">
        <f aca="false">Z11</f>
        <v>B</v>
      </c>
      <c r="BA11" s="22" t="n">
        <v>23.7</v>
      </c>
      <c r="BB11" s="61" t="n">
        <f aca="false">BA11-AA11</f>
        <v>0.0999999999999979</v>
      </c>
      <c r="BC11" s="60" t="n">
        <v>23.9</v>
      </c>
      <c r="BD11" s="22" t="s">
        <v>124</v>
      </c>
      <c r="BE11" s="22" t="s">
        <v>91</v>
      </c>
      <c r="BF11" s="22" t="s">
        <v>138</v>
      </c>
      <c r="BG11" s="60" t="n">
        <v>23.7</v>
      </c>
    </row>
    <row r="12" s="22" customFormat="true" ht="15" hidden="false" customHeight="true" outlineLevel="0" collapsed="false">
      <c r="A12" s="22" t="s">
        <v>106</v>
      </c>
      <c r="B12" s="22" t="s">
        <v>107</v>
      </c>
      <c r="C12" s="22" t="s">
        <v>64</v>
      </c>
      <c r="D12" s="22" t="n">
        <v>30</v>
      </c>
      <c r="E12" s="22" t="n">
        <v>148</v>
      </c>
      <c r="F12" s="22" t="n">
        <v>30</v>
      </c>
      <c r="G12" s="22" t="s">
        <v>108</v>
      </c>
      <c r="H12" s="22" t="s">
        <v>66</v>
      </c>
      <c r="I12" s="22" t="s">
        <v>109</v>
      </c>
      <c r="J12" s="49" t="n">
        <v>43312</v>
      </c>
      <c r="K12" s="22" t="s">
        <v>110</v>
      </c>
      <c r="L12" s="49"/>
      <c r="N12" s="59" t="s">
        <v>139</v>
      </c>
      <c r="O12" s="22" t="s">
        <v>70</v>
      </c>
      <c r="P12" s="50" t="n">
        <v>43853</v>
      </c>
      <c r="Q12" s="22" t="s">
        <v>112</v>
      </c>
      <c r="R12" s="22" t="n">
        <v>3</v>
      </c>
      <c r="S12" s="22" t="n">
        <f aca="false">PRODUCT(R12,7)</f>
        <v>21</v>
      </c>
      <c r="T12" s="49" t="n">
        <f aca="false">J12-S12</f>
        <v>43291</v>
      </c>
      <c r="U12" s="49" t="n">
        <v>44067</v>
      </c>
      <c r="V12" s="53" t="n">
        <f aca="false">U12-T12</f>
        <v>776</v>
      </c>
      <c r="W12" s="54" t="n">
        <f aca="false">V12/7</f>
        <v>110.857142857143</v>
      </c>
      <c r="X12" s="54" t="n">
        <v>25</v>
      </c>
      <c r="Y12" s="65" t="s">
        <v>113</v>
      </c>
      <c r="Z12" s="54" t="s">
        <v>114</v>
      </c>
      <c r="AA12" s="56" t="n">
        <v>21.7</v>
      </c>
      <c r="AB12" s="22" t="s">
        <v>102</v>
      </c>
      <c r="AC12" s="22" t="s">
        <v>115</v>
      </c>
      <c r="AD12" s="22" t="s">
        <v>116</v>
      </c>
      <c r="AE12" s="22" t="s">
        <v>77</v>
      </c>
      <c r="AF12" s="57" t="s">
        <v>78</v>
      </c>
      <c r="AG12" s="22" t="s">
        <v>78</v>
      </c>
      <c r="AH12" s="58" t="s">
        <v>79</v>
      </c>
      <c r="AI12" s="57" t="s">
        <v>117</v>
      </c>
      <c r="AJ12" s="59" t="s">
        <v>81</v>
      </c>
      <c r="AK12" s="58" t="s">
        <v>79</v>
      </c>
      <c r="AL12" s="57" t="s">
        <v>118</v>
      </c>
      <c r="AN12" s="59" t="s">
        <v>119</v>
      </c>
      <c r="AO12" s="58" t="s">
        <v>120</v>
      </c>
      <c r="AS12" s="22" t="s">
        <v>139</v>
      </c>
      <c r="AT12" s="22" t="s">
        <v>140</v>
      </c>
      <c r="AU12" s="22" t="str">
        <f aca="false">E12&amp;F12&amp;Z12</f>
        <v>14830B</v>
      </c>
      <c r="AW12" s="22" t="n">
        <f aca="false">E12</f>
        <v>148</v>
      </c>
      <c r="AX12" s="22" t="n">
        <f aca="false">F12</f>
        <v>30</v>
      </c>
      <c r="AY12" s="22" t="str">
        <f aca="false">N12</f>
        <v>04185CCE75</v>
      </c>
      <c r="AZ12" s="54" t="str">
        <f aca="false">Z12</f>
        <v>B</v>
      </c>
      <c r="BA12" s="22" t="n">
        <v>26.2</v>
      </c>
      <c r="BB12" s="61" t="n">
        <f aca="false">BA12-AA12</f>
        <v>4.5</v>
      </c>
      <c r="BC12" s="60"/>
      <c r="BG12" s="60" t="n">
        <v>26.6</v>
      </c>
      <c r="BJ12" s="22" t="s">
        <v>141</v>
      </c>
    </row>
    <row r="13" s="22" customFormat="true" ht="15" hidden="false" customHeight="true" outlineLevel="0" collapsed="false">
      <c r="A13" s="22" t="s">
        <v>106</v>
      </c>
      <c r="B13" s="22" t="s">
        <v>142</v>
      </c>
      <c r="C13" s="22" t="s">
        <v>64</v>
      </c>
      <c r="D13" s="66" t="n">
        <v>5</v>
      </c>
      <c r="E13" s="66" t="n">
        <v>165</v>
      </c>
      <c r="F13" s="66" t="n">
        <v>5</v>
      </c>
      <c r="G13" s="22" t="s">
        <v>108</v>
      </c>
      <c r="H13" s="66" t="s">
        <v>66</v>
      </c>
      <c r="I13" s="22" t="s">
        <v>143</v>
      </c>
      <c r="J13" s="49" t="n">
        <v>43529</v>
      </c>
      <c r="K13" s="22" t="s">
        <v>110</v>
      </c>
      <c r="L13" s="49"/>
      <c r="N13" s="1" t="s">
        <v>144</v>
      </c>
      <c r="O13" s="22" t="s">
        <v>96</v>
      </c>
      <c r="P13" s="50" t="n">
        <v>43558</v>
      </c>
      <c r="Q13" s="22" t="s">
        <v>112</v>
      </c>
      <c r="R13" s="22" t="n">
        <v>12</v>
      </c>
      <c r="S13" s="22" t="n">
        <f aca="false">PRODUCT(R13,7)</f>
        <v>84</v>
      </c>
      <c r="T13" s="49" t="n">
        <f aca="false">J13-S13</f>
        <v>43445</v>
      </c>
      <c r="U13" s="49" t="n">
        <v>44067</v>
      </c>
      <c r="V13" s="53" t="n">
        <f aca="false">U13-T13</f>
        <v>622</v>
      </c>
      <c r="W13" s="54" t="n">
        <f aca="false">V13/7</f>
        <v>88.8571428571429</v>
      </c>
      <c r="X13" s="54" t="n">
        <v>20</v>
      </c>
      <c r="Y13" s="67" t="s">
        <v>145</v>
      </c>
      <c r="Z13" s="54" t="s">
        <v>146</v>
      </c>
      <c r="AA13" s="56" t="n">
        <v>23</v>
      </c>
      <c r="AB13" s="22" t="s">
        <v>102</v>
      </c>
      <c r="AC13" s="22" t="s">
        <v>115</v>
      </c>
      <c r="AD13" s="22" t="s">
        <v>116</v>
      </c>
      <c r="AE13" s="22" t="s">
        <v>77</v>
      </c>
      <c r="AF13" s="57" t="s">
        <v>78</v>
      </c>
      <c r="AG13" s="22" t="s">
        <v>78</v>
      </c>
      <c r="AH13" s="58" t="s">
        <v>79</v>
      </c>
      <c r="AI13" s="57" t="s">
        <v>80</v>
      </c>
      <c r="AJ13" s="59" t="s">
        <v>81</v>
      </c>
      <c r="AK13" s="58" t="s">
        <v>82</v>
      </c>
      <c r="AL13" s="57"/>
      <c r="AN13" s="59"/>
      <c r="AO13" s="58"/>
      <c r="AS13" s="22" t="s">
        <v>144</v>
      </c>
      <c r="AT13" s="22" t="s">
        <v>147</v>
      </c>
      <c r="AU13" s="22" t="str">
        <f aca="false">E13&amp;"0"&amp;F13&amp;Z13</f>
        <v>16505C</v>
      </c>
      <c r="AW13" s="22" t="n">
        <f aca="false">E13</f>
        <v>165</v>
      </c>
      <c r="AX13" s="22" t="n">
        <f aca="false">F13</f>
        <v>5</v>
      </c>
      <c r="AY13" s="22" t="str">
        <f aca="false">N13</f>
        <v>04185CE983</v>
      </c>
      <c r="AZ13" s="54" t="str">
        <f aca="false">Z13</f>
        <v>C</v>
      </c>
      <c r="BA13" s="22" t="n">
        <v>24.2</v>
      </c>
      <c r="BB13" s="61" t="n">
        <f aca="false">BA13-AA13</f>
        <v>1.2</v>
      </c>
      <c r="BC13" s="60" t="n">
        <v>24.8</v>
      </c>
      <c r="BE13" s="22" t="s">
        <v>91</v>
      </c>
      <c r="BG13" s="60" t="n">
        <v>25.1</v>
      </c>
    </row>
    <row r="14" s="22" customFormat="true" ht="15" hidden="false" customHeight="true" outlineLevel="0" collapsed="false">
      <c r="A14" s="22" t="s">
        <v>106</v>
      </c>
      <c r="B14" s="22" t="s">
        <v>142</v>
      </c>
      <c r="C14" s="22" t="s">
        <v>64</v>
      </c>
      <c r="D14" s="66" t="n">
        <v>9</v>
      </c>
      <c r="E14" s="66" t="n">
        <v>165</v>
      </c>
      <c r="F14" s="66" t="n">
        <v>9</v>
      </c>
      <c r="G14" s="22" t="s">
        <v>108</v>
      </c>
      <c r="H14" s="66" t="s">
        <v>66</v>
      </c>
      <c r="I14" s="22" t="s">
        <v>143</v>
      </c>
      <c r="J14" s="49" t="n">
        <v>43529</v>
      </c>
      <c r="K14" s="22" t="s">
        <v>110</v>
      </c>
      <c r="L14" s="49"/>
      <c r="N14" s="1" t="s">
        <v>148</v>
      </c>
      <c r="O14" s="22" t="s">
        <v>96</v>
      </c>
      <c r="P14" s="50" t="n">
        <v>43558</v>
      </c>
      <c r="Q14" s="22" t="s">
        <v>112</v>
      </c>
      <c r="R14" s="22" t="n">
        <v>12</v>
      </c>
      <c r="S14" s="22" t="n">
        <f aca="false">PRODUCT(R14,7)</f>
        <v>84</v>
      </c>
      <c r="T14" s="49" t="n">
        <f aca="false">J14-S14</f>
        <v>43445</v>
      </c>
      <c r="U14" s="49" t="n">
        <v>44067</v>
      </c>
      <c r="V14" s="53" t="n">
        <f aca="false">U14-T14</f>
        <v>622</v>
      </c>
      <c r="W14" s="54" t="n">
        <f aca="false">V14/7</f>
        <v>88.8571428571429</v>
      </c>
      <c r="X14" s="54" t="n">
        <v>20</v>
      </c>
      <c r="Y14" s="67" t="s">
        <v>145</v>
      </c>
      <c r="Z14" s="54" t="s">
        <v>146</v>
      </c>
      <c r="AA14" s="56" t="n">
        <v>23.4</v>
      </c>
      <c r="AB14" s="22" t="s">
        <v>149</v>
      </c>
      <c r="AC14" s="22" t="s">
        <v>115</v>
      </c>
      <c r="AD14" s="22" t="s">
        <v>116</v>
      </c>
      <c r="AE14" s="22" t="s">
        <v>77</v>
      </c>
      <c r="AF14" s="57" t="s">
        <v>78</v>
      </c>
      <c r="AG14" s="22" t="s">
        <v>78</v>
      </c>
      <c r="AH14" s="58" t="s">
        <v>79</v>
      </c>
      <c r="AI14" s="57" t="s">
        <v>80</v>
      </c>
      <c r="AJ14" s="59" t="s">
        <v>81</v>
      </c>
      <c r="AK14" s="58" t="s">
        <v>82</v>
      </c>
      <c r="AL14" s="57"/>
      <c r="AN14" s="59"/>
      <c r="AO14" s="58"/>
      <c r="AS14" s="22" t="s">
        <v>148</v>
      </c>
      <c r="AT14" s="22" t="s">
        <v>150</v>
      </c>
      <c r="AU14" s="22" t="str">
        <f aca="false">E14&amp;"0"&amp;F14&amp;Z14</f>
        <v>16509C</v>
      </c>
      <c r="AW14" s="22" t="n">
        <f aca="false">E14</f>
        <v>165</v>
      </c>
      <c r="AX14" s="22" t="n">
        <f aca="false">F14</f>
        <v>9</v>
      </c>
      <c r="AY14" s="22" t="str">
        <f aca="false">N14</f>
        <v>04185CE831</v>
      </c>
      <c r="AZ14" s="54" t="str">
        <f aca="false">Z14</f>
        <v>C</v>
      </c>
      <c r="BA14" s="22" t="n">
        <v>25.4</v>
      </c>
      <c r="BB14" s="61" t="n">
        <f aca="false">BA14-AA14</f>
        <v>2</v>
      </c>
      <c r="BC14" s="60" t="n">
        <v>25.4</v>
      </c>
      <c r="BD14" s="22" t="s">
        <v>124</v>
      </c>
      <c r="BE14" s="22" t="s">
        <v>91</v>
      </c>
      <c r="BG14" s="60" t="n">
        <v>25</v>
      </c>
      <c r="BH14" s="22" t="s">
        <v>91</v>
      </c>
    </row>
    <row r="15" s="36" customFormat="true" ht="15" hidden="false" customHeight="true" outlineLevel="0" collapsed="false">
      <c r="A15" s="36" t="s">
        <v>106</v>
      </c>
      <c r="B15" s="36" t="s">
        <v>142</v>
      </c>
      <c r="C15" s="36" t="s">
        <v>64</v>
      </c>
      <c r="D15" s="68" t="n">
        <v>11</v>
      </c>
      <c r="E15" s="68" t="n">
        <v>165</v>
      </c>
      <c r="F15" s="68" t="n">
        <v>11</v>
      </c>
      <c r="G15" s="36" t="s">
        <v>108</v>
      </c>
      <c r="H15" s="68" t="s">
        <v>66</v>
      </c>
      <c r="I15" s="36" t="s">
        <v>143</v>
      </c>
      <c r="J15" s="37" t="n">
        <v>43529</v>
      </c>
      <c r="K15" s="36" t="s">
        <v>68</v>
      </c>
      <c r="L15" s="37"/>
      <c r="N15" s="62" t="s">
        <v>151</v>
      </c>
      <c r="O15" s="36" t="s">
        <v>96</v>
      </c>
      <c r="P15" s="38" t="n">
        <v>43558</v>
      </c>
      <c r="Q15" s="36" t="s">
        <v>112</v>
      </c>
      <c r="R15" s="36" t="n">
        <v>12</v>
      </c>
      <c r="S15" s="36" t="n">
        <f aca="false">PRODUCT(R15,7)</f>
        <v>84</v>
      </c>
      <c r="T15" s="37" t="n">
        <f aca="false">J15-S15</f>
        <v>43445</v>
      </c>
      <c r="U15" s="37" t="n">
        <v>44067</v>
      </c>
      <c r="V15" s="41" t="n">
        <f aca="false">U15-T15</f>
        <v>622</v>
      </c>
      <c r="W15" s="42" t="n">
        <f aca="false">V15/7</f>
        <v>88.8571428571429</v>
      </c>
      <c r="X15" s="42" t="n">
        <v>20</v>
      </c>
      <c r="Y15" s="43" t="s">
        <v>145</v>
      </c>
      <c r="Z15" s="42" t="s">
        <v>146</v>
      </c>
      <c r="AA15" s="44" t="n">
        <v>23.8</v>
      </c>
      <c r="AB15" s="36" t="s">
        <v>102</v>
      </c>
      <c r="AC15" s="36" t="s">
        <v>115</v>
      </c>
      <c r="AD15" s="36" t="s">
        <v>116</v>
      </c>
      <c r="AE15" s="36" t="s">
        <v>77</v>
      </c>
      <c r="AF15" s="45" t="s">
        <v>78</v>
      </c>
      <c r="AG15" s="36" t="s">
        <v>78</v>
      </c>
      <c r="AH15" s="46" t="s">
        <v>79</v>
      </c>
      <c r="AI15" s="45" t="s">
        <v>80</v>
      </c>
      <c r="AJ15" s="43" t="s">
        <v>81</v>
      </c>
      <c r="AK15" s="46" t="s">
        <v>82</v>
      </c>
      <c r="AL15" s="45"/>
      <c r="AN15" s="43"/>
      <c r="AO15" s="46"/>
      <c r="AS15" s="36" t="s">
        <v>151</v>
      </c>
      <c r="AT15" s="36" t="s">
        <v>152</v>
      </c>
      <c r="AU15" s="36" t="str">
        <f aca="false">E15&amp;F15&amp;Z15</f>
        <v>16511C</v>
      </c>
      <c r="AW15" s="36" t="n">
        <f aca="false">E15</f>
        <v>165</v>
      </c>
      <c r="AX15" s="36" t="n">
        <f aca="false">F15</f>
        <v>11</v>
      </c>
      <c r="AY15" s="36" t="str">
        <f aca="false">N15</f>
        <v>04185CE8D0</v>
      </c>
      <c r="AZ15" s="42" t="str">
        <f aca="false">Z15</f>
        <v>C</v>
      </c>
      <c r="BA15" s="36" t="n">
        <v>25.2</v>
      </c>
      <c r="BB15" s="47" t="n">
        <f aca="false">BA15-AA15</f>
        <v>1.4</v>
      </c>
      <c r="BC15" s="48" t="n">
        <v>25</v>
      </c>
      <c r="BD15" s="36" t="s">
        <v>153</v>
      </c>
      <c r="BE15" s="36" t="s">
        <v>91</v>
      </c>
      <c r="BF15" s="36" t="s">
        <v>154</v>
      </c>
      <c r="BG15" s="48" t="n">
        <v>25.8</v>
      </c>
    </row>
    <row r="16" s="36" customFormat="true" ht="15" hidden="false" customHeight="true" outlineLevel="0" collapsed="false">
      <c r="A16" s="36" t="s">
        <v>106</v>
      </c>
      <c r="B16" s="36" t="s">
        <v>142</v>
      </c>
      <c r="C16" s="36" t="s">
        <v>64</v>
      </c>
      <c r="D16" s="68" t="n">
        <v>13</v>
      </c>
      <c r="E16" s="68" t="n">
        <v>165</v>
      </c>
      <c r="F16" s="68" t="n">
        <v>13</v>
      </c>
      <c r="G16" s="36" t="s">
        <v>108</v>
      </c>
      <c r="H16" s="68" t="s">
        <v>66</v>
      </c>
      <c r="I16" s="36" t="s">
        <v>143</v>
      </c>
      <c r="J16" s="37" t="n">
        <v>43529</v>
      </c>
      <c r="K16" s="36" t="s">
        <v>68</v>
      </c>
      <c r="L16" s="37"/>
      <c r="N16" s="62" t="s">
        <v>155</v>
      </c>
      <c r="O16" s="36" t="s">
        <v>96</v>
      </c>
      <c r="P16" s="38" t="n">
        <v>43558</v>
      </c>
      <c r="Q16" s="36" t="s">
        <v>112</v>
      </c>
      <c r="R16" s="36" t="n">
        <v>12</v>
      </c>
      <c r="S16" s="36" t="n">
        <f aca="false">PRODUCT(R16,7)</f>
        <v>84</v>
      </c>
      <c r="T16" s="37" t="n">
        <f aca="false">J16-S16</f>
        <v>43445</v>
      </c>
      <c r="U16" s="37" t="n">
        <v>44067</v>
      </c>
      <c r="V16" s="41" t="n">
        <f aca="false">U16-T16</f>
        <v>622</v>
      </c>
      <c r="W16" s="42" t="n">
        <f aca="false">V16/7</f>
        <v>88.8571428571429</v>
      </c>
      <c r="X16" s="42" t="n">
        <v>20</v>
      </c>
      <c r="Y16" s="43" t="s">
        <v>145</v>
      </c>
      <c r="Z16" s="42" t="s">
        <v>146</v>
      </c>
      <c r="AA16" s="44" t="n">
        <v>23.2</v>
      </c>
      <c r="AB16" s="36" t="s">
        <v>156</v>
      </c>
      <c r="AC16" s="36" t="s">
        <v>115</v>
      </c>
      <c r="AD16" s="36" t="s">
        <v>116</v>
      </c>
      <c r="AE16" s="36" t="s">
        <v>77</v>
      </c>
      <c r="AF16" s="45" t="s">
        <v>78</v>
      </c>
      <c r="AG16" s="36" t="s">
        <v>78</v>
      </c>
      <c r="AH16" s="46" t="s">
        <v>79</v>
      </c>
      <c r="AI16" s="45" t="s">
        <v>80</v>
      </c>
      <c r="AJ16" s="43" t="s">
        <v>81</v>
      </c>
      <c r="AK16" s="46" t="s">
        <v>82</v>
      </c>
      <c r="AL16" s="45"/>
      <c r="AN16" s="43"/>
      <c r="AO16" s="46"/>
      <c r="AS16" s="36" t="s">
        <v>155</v>
      </c>
      <c r="AT16" s="36" t="s">
        <v>157</v>
      </c>
      <c r="AU16" s="36" t="str">
        <f aca="false">E16&amp;F16&amp;Z16</f>
        <v>16513C</v>
      </c>
      <c r="AW16" s="36" t="n">
        <f aca="false">E16</f>
        <v>165</v>
      </c>
      <c r="AX16" s="36" t="n">
        <f aca="false">F16</f>
        <v>13</v>
      </c>
      <c r="AY16" s="36" t="str">
        <f aca="false">N16</f>
        <v>04185CD4A3</v>
      </c>
      <c r="AZ16" s="42" t="str">
        <f aca="false">Z16</f>
        <v>C</v>
      </c>
      <c r="BA16" s="36" t="n">
        <v>23</v>
      </c>
      <c r="BB16" s="47" t="n">
        <f aca="false">BA16-AA16</f>
        <v>-0.199999999999999</v>
      </c>
      <c r="BC16" s="48" t="n">
        <v>23.6</v>
      </c>
      <c r="BE16" s="36" t="s">
        <v>91</v>
      </c>
      <c r="BG16" s="48" t="n">
        <v>24</v>
      </c>
    </row>
    <row r="17" s="22" customFormat="true" ht="15" hidden="false" customHeight="true" outlineLevel="0" collapsed="false">
      <c r="A17" s="22" t="s">
        <v>106</v>
      </c>
      <c r="B17" s="22" t="s">
        <v>142</v>
      </c>
      <c r="C17" s="22" t="s">
        <v>64</v>
      </c>
      <c r="D17" s="66" t="n">
        <v>15</v>
      </c>
      <c r="E17" s="66" t="n">
        <v>165</v>
      </c>
      <c r="F17" s="66" t="n">
        <v>15</v>
      </c>
      <c r="G17" s="22" t="s">
        <v>108</v>
      </c>
      <c r="H17" s="66" t="s">
        <v>66</v>
      </c>
      <c r="I17" s="22" t="s">
        <v>143</v>
      </c>
      <c r="J17" s="49" t="n">
        <v>43529</v>
      </c>
      <c r="K17" s="22" t="s">
        <v>68</v>
      </c>
      <c r="L17" s="49"/>
      <c r="N17" s="1" t="s">
        <v>158</v>
      </c>
      <c r="O17" s="22" t="s">
        <v>96</v>
      </c>
      <c r="P17" s="50" t="n">
        <v>43558</v>
      </c>
      <c r="Q17" s="22" t="s">
        <v>112</v>
      </c>
      <c r="R17" s="22" t="n">
        <v>12</v>
      </c>
      <c r="S17" s="22" t="n">
        <f aca="false">PRODUCT(R17,7)</f>
        <v>84</v>
      </c>
      <c r="T17" s="49" t="n">
        <f aca="false">J17-S17</f>
        <v>43445</v>
      </c>
      <c r="U17" s="49" t="n">
        <v>44067</v>
      </c>
      <c r="V17" s="53" t="n">
        <f aca="false">U17-T17</f>
        <v>622</v>
      </c>
      <c r="W17" s="54" t="n">
        <f aca="false">V17/7</f>
        <v>88.8571428571429</v>
      </c>
      <c r="X17" s="54" t="n">
        <v>20</v>
      </c>
      <c r="Y17" s="67" t="s">
        <v>145</v>
      </c>
      <c r="Z17" s="54" t="s">
        <v>146</v>
      </c>
      <c r="AA17" s="56" t="n">
        <v>27</v>
      </c>
      <c r="AB17" s="22" t="s">
        <v>156</v>
      </c>
      <c r="AC17" s="22" t="s">
        <v>115</v>
      </c>
      <c r="AD17" s="22" t="s">
        <v>116</v>
      </c>
      <c r="AE17" s="22" t="s">
        <v>77</v>
      </c>
      <c r="AF17" s="57" t="s">
        <v>78</v>
      </c>
      <c r="AG17" s="22" t="s">
        <v>78</v>
      </c>
      <c r="AH17" s="58" t="s">
        <v>79</v>
      </c>
      <c r="AI17" s="57" t="s">
        <v>80</v>
      </c>
      <c r="AJ17" s="59" t="s">
        <v>81</v>
      </c>
      <c r="AK17" s="58" t="s">
        <v>82</v>
      </c>
      <c r="AL17" s="57"/>
      <c r="AN17" s="59"/>
      <c r="AO17" s="58"/>
      <c r="AS17" s="22" t="s">
        <v>158</v>
      </c>
      <c r="AT17" s="22" t="s">
        <v>159</v>
      </c>
      <c r="AU17" s="22" t="str">
        <f aca="false">E17&amp;F17&amp;Z17</f>
        <v>16515C</v>
      </c>
      <c r="AW17" s="22" t="n">
        <f aca="false">E17</f>
        <v>165</v>
      </c>
      <c r="AX17" s="22" t="n">
        <f aca="false">F17</f>
        <v>15</v>
      </c>
      <c r="AY17" s="22" t="str">
        <f aca="false">N17</f>
        <v>04185D0571</v>
      </c>
      <c r="AZ17" s="54" t="str">
        <f aca="false">Z17</f>
        <v>C</v>
      </c>
      <c r="BA17" s="22" t="n">
        <v>27.9</v>
      </c>
      <c r="BB17" s="61" t="n">
        <f aca="false">BA17-AA17</f>
        <v>0.899999999999999</v>
      </c>
      <c r="BC17" s="60" t="n">
        <v>27.7</v>
      </c>
      <c r="BD17" s="22" t="s">
        <v>124</v>
      </c>
      <c r="BE17" s="22" t="s">
        <v>91</v>
      </c>
      <c r="BG17" s="60" t="n">
        <v>28.1</v>
      </c>
      <c r="BH17" s="22" t="s">
        <v>91</v>
      </c>
    </row>
    <row r="18" s="22" customFormat="true" ht="15" hidden="false" customHeight="true" outlineLevel="0" collapsed="false">
      <c r="A18" s="22" t="s">
        <v>160</v>
      </c>
      <c r="B18" s="22" t="s">
        <v>142</v>
      </c>
      <c r="C18" s="22" t="s">
        <v>161</v>
      </c>
      <c r="D18" s="66" t="n">
        <v>6</v>
      </c>
      <c r="E18" s="66" t="n">
        <v>165</v>
      </c>
      <c r="F18" s="66" t="n">
        <v>6</v>
      </c>
      <c r="G18" s="22" t="s">
        <v>108</v>
      </c>
      <c r="H18" s="66" t="s">
        <v>66</v>
      </c>
      <c r="I18" s="22" t="s">
        <v>143</v>
      </c>
      <c r="J18" s="49" t="n">
        <v>43529</v>
      </c>
      <c r="K18" s="22" t="s">
        <v>68</v>
      </c>
      <c r="L18" s="49"/>
      <c r="N18" s="59" t="s">
        <v>162</v>
      </c>
      <c r="P18" s="50" t="n">
        <v>43558</v>
      </c>
      <c r="R18" s="22" t="n">
        <v>12</v>
      </c>
      <c r="S18" s="22" t="n">
        <v>84</v>
      </c>
      <c r="T18" s="49" t="n">
        <v>43445</v>
      </c>
      <c r="U18" s="49" t="n">
        <v>44067</v>
      </c>
      <c r="V18" s="53" t="n">
        <f aca="false">U18-T18</f>
        <v>622</v>
      </c>
      <c r="W18" s="54" t="n">
        <f aca="false">V18/7</f>
        <v>88.8571428571429</v>
      </c>
      <c r="X18" s="54" t="n">
        <v>20</v>
      </c>
      <c r="Y18" s="67" t="s">
        <v>145</v>
      </c>
      <c r="Z18" s="54" t="s">
        <v>163</v>
      </c>
      <c r="AA18" s="56" t="n">
        <v>23</v>
      </c>
      <c r="AB18" s="22" t="s">
        <v>102</v>
      </c>
      <c r="AC18" s="22" t="s">
        <v>115</v>
      </c>
      <c r="AD18" s="22" t="s">
        <v>116</v>
      </c>
      <c r="AE18" s="22" t="s">
        <v>77</v>
      </c>
      <c r="AF18" s="57" t="s">
        <v>78</v>
      </c>
      <c r="AG18" s="22" t="s">
        <v>78</v>
      </c>
      <c r="AH18" s="58" t="s">
        <v>79</v>
      </c>
      <c r="AI18" s="57" t="s">
        <v>80</v>
      </c>
      <c r="AJ18" s="59" t="s">
        <v>81</v>
      </c>
      <c r="AK18" s="58" t="s">
        <v>82</v>
      </c>
      <c r="AL18" s="57"/>
      <c r="AN18" s="59"/>
      <c r="AO18" s="58"/>
      <c r="AQ18" s="22" t="s">
        <v>164</v>
      </c>
      <c r="AS18" s="22" t="s">
        <v>162</v>
      </c>
      <c r="AT18" s="22" t="s">
        <v>165</v>
      </c>
      <c r="AU18" s="22" t="str">
        <f aca="false">E18&amp;"0"&amp;F18&amp;Z18</f>
        <v>16506D</v>
      </c>
      <c r="AW18" s="22" t="n">
        <f aca="false">E18</f>
        <v>165</v>
      </c>
      <c r="AX18" s="22" t="n">
        <f aca="false">F18</f>
        <v>6</v>
      </c>
      <c r="AY18" s="22" t="str">
        <f aca="false">N18</f>
        <v>04185CF8A9</v>
      </c>
      <c r="AZ18" s="54" t="str">
        <f aca="false">Z18</f>
        <v>D</v>
      </c>
      <c r="BA18" s="22" t="n">
        <v>23.6</v>
      </c>
      <c r="BB18" s="61" t="n">
        <f aca="false">BA18-AA18</f>
        <v>0.600000000000001</v>
      </c>
      <c r="BC18" s="60" t="n">
        <v>24.1</v>
      </c>
      <c r="BE18" s="22" t="s">
        <v>91</v>
      </c>
      <c r="BG18" s="60" t="n">
        <v>25.1</v>
      </c>
    </row>
    <row r="19" s="22" customFormat="true" ht="15" hidden="false" customHeight="true" outlineLevel="0" collapsed="false">
      <c r="A19" s="22" t="s">
        <v>106</v>
      </c>
      <c r="B19" s="22" t="s">
        <v>142</v>
      </c>
      <c r="C19" s="22" t="s">
        <v>64</v>
      </c>
      <c r="D19" s="66" t="n">
        <v>10</v>
      </c>
      <c r="E19" s="66" t="n">
        <v>165</v>
      </c>
      <c r="F19" s="66" t="n">
        <v>10</v>
      </c>
      <c r="G19" s="22" t="s">
        <v>108</v>
      </c>
      <c r="H19" s="66" t="s">
        <v>66</v>
      </c>
      <c r="I19" s="22" t="s">
        <v>143</v>
      </c>
      <c r="J19" s="49" t="n">
        <v>43529</v>
      </c>
      <c r="K19" s="22" t="s">
        <v>68</v>
      </c>
      <c r="L19" s="49"/>
      <c r="N19" s="1" t="s">
        <v>166</v>
      </c>
      <c r="O19" s="22" t="s">
        <v>96</v>
      </c>
      <c r="P19" s="50" t="n">
        <v>43558</v>
      </c>
      <c r="Q19" s="22" t="s">
        <v>112</v>
      </c>
      <c r="R19" s="22" t="n">
        <v>12</v>
      </c>
      <c r="S19" s="22" t="n">
        <f aca="false">PRODUCT(R19,7)</f>
        <v>84</v>
      </c>
      <c r="T19" s="49" t="n">
        <f aca="false">J19-S19</f>
        <v>43445</v>
      </c>
      <c r="U19" s="49" t="n">
        <v>44067</v>
      </c>
      <c r="V19" s="53" t="n">
        <f aca="false">U19-T19</f>
        <v>622</v>
      </c>
      <c r="W19" s="54" t="n">
        <f aca="false">V19/7</f>
        <v>88.8571428571429</v>
      </c>
      <c r="X19" s="54" t="n">
        <v>20</v>
      </c>
      <c r="Y19" s="67" t="s">
        <v>145</v>
      </c>
      <c r="Z19" s="54" t="s">
        <v>163</v>
      </c>
      <c r="AA19" s="56" t="n">
        <v>22.5</v>
      </c>
      <c r="AB19" s="22" t="s">
        <v>102</v>
      </c>
      <c r="AC19" s="22" t="s">
        <v>115</v>
      </c>
      <c r="AD19" s="22" t="s">
        <v>116</v>
      </c>
      <c r="AE19" s="22" t="s">
        <v>77</v>
      </c>
      <c r="AF19" s="57" t="s">
        <v>78</v>
      </c>
      <c r="AG19" s="22" t="s">
        <v>78</v>
      </c>
      <c r="AH19" s="58" t="s">
        <v>79</v>
      </c>
      <c r="AI19" s="57" t="s">
        <v>80</v>
      </c>
      <c r="AJ19" s="59" t="s">
        <v>81</v>
      </c>
      <c r="AK19" s="58" t="s">
        <v>82</v>
      </c>
      <c r="AL19" s="57"/>
      <c r="AN19" s="59"/>
      <c r="AO19" s="58"/>
      <c r="AS19" s="22" t="s">
        <v>166</v>
      </c>
      <c r="AT19" s="22" t="s">
        <v>167</v>
      </c>
      <c r="AU19" s="22" t="str">
        <f aca="false">E19&amp;F19&amp;Z19</f>
        <v>16510D</v>
      </c>
      <c r="AW19" s="22" t="n">
        <f aca="false">E19</f>
        <v>165</v>
      </c>
      <c r="AX19" s="22" t="n">
        <f aca="false">F19</f>
        <v>10</v>
      </c>
      <c r="AY19" s="22" t="str">
        <f aca="false">N19</f>
        <v>04185CEF57</v>
      </c>
      <c r="AZ19" s="54" t="str">
        <f aca="false">Z19</f>
        <v>D</v>
      </c>
      <c r="BA19" s="22" t="n">
        <v>23.3</v>
      </c>
      <c r="BB19" s="61" t="n">
        <f aca="false">BA19-AA19</f>
        <v>0.800000000000001</v>
      </c>
      <c r="BC19" s="60" t="n">
        <v>24</v>
      </c>
      <c r="BE19" s="22" t="s">
        <v>91</v>
      </c>
      <c r="BG19" s="60" t="n">
        <v>25</v>
      </c>
    </row>
    <row r="20" s="22" customFormat="true" ht="15" hidden="false" customHeight="true" outlineLevel="0" collapsed="false">
      <c r="A20" s="22" t="s">
        <v>106</v>
      </c>
      <c r="B20" s="22" t="s">
        <v>142</v>
      </c>
      <c r="C20" s="22" t="s">
        <v>64</v>
      </c>
      <c r="D20" s="66" t="n">
        <v>14</v>
      </c>
      <c r="E20" s="66" t="n">
        <v>165</v>
      </c>
      <c r="F20" s="66" t="n">
        <v>14</v>
      </c>
      <c r="G20" s="22" t="s">
        <v>108</v>
      </c>
      <c r="H20" s="66" t="s">
        <v>66</v>
      </c>
      <c r="I20" s="22" t="s">
        <v>143</v>
      </c>
      <c r="J20" s="49" t="n">
        <v>43529</v>
      </c>
      <c r="K20" s="22" t="s">
        <v>68</v>
      </c>
      <c r="L20" s="49"/>
      <c r="N20" s="1" t="s">
        <v>168</v>
      </c>
      <c r="O20" s="22" t="s">
        <v>96</v>
      </c>
      <c r="P20" s="50" t="n">
        <v>43558</v>
      </c>
      <c r="Q20" s="22" t="s">
        <v>112</v>
      </c>
      <c r="R20" s="22" t="n">
        <v>12</v>
      </c>
      <c r="S20" s="22" t="n">
        <f aca="false">PRODUCT(R20,7)</f>
        <v>84</v>
      </c>
      <c r="T20" s="49" t="n">
        <f aca="false">J20-S20</f>
        <v>43445</v>
      </c>
      <c r="U20" s="49" t="n">
        <v>44067</v>
      </c>
      <c r="V20" s="53" t="n">
        <f aca="false">U20-T20</f>
        <v>622</v>
      </c>
      <c r="W20" s="54" t="n">
        <f aca="false">V20/7</f>
        <v>88.8571428571429</v>
      </c>
      <c r="X20" s="54" t="n">
        <v>20</v>
      </c>
      <c r="Y20" s="67" t="s">
        <v>145</v>
      </c>
      <c r="Z20" s="54" t="s">
        <v>163</v>
      </c>
      <c r="AA20" s="56" t="n">
        <v>24.4</v>
      </c>
      <c r="AB20" s="22" t="s">
        <v>102</v>
      </c>
      <c r="AC20" s="22" t="s">
        <v>115</v>
      </c>
      <c r="AD20" s="22" t="s">
        <v>116</v>
      </c>
      <c r="AE20" s="22" t="s">
        <v>77</v>
      </c>
      <c r="AF20" s="57" t="s">
        <v>78</v>
      </c>
      <c r="AG20" s="22" t="s">
        <v>78</v>
      </c>
      <c r="AH20" s="58" t="s">
        <v>79</v>
      </c>
      <c r="AI20" s="57" t="s">
        <v>80</v>
      </c>
      <c r="AJ20" s="59" t="s">
        <v>81</v>
      </c>
      <c r="AK20" s="58" t="s">
        <v>82</v>
      </c>
      <c r="AL20" s="57"/>
      <c r="AN20" s="59"/>
      <c r="AO20" s="58"/>
      <c r="AS20" s="22" t="s">
        <v>168</v>
      </c>
      <c r="AT20" s="22" t="s">
        <v>169</v>
      </c>
      <c r="AU20" s="22" t="str">
        <f aca="false">E20&amp;F20&amp;Z20</f>
        <v>16514D</v>
      </c>
      <c r="AW20" s="22" t="n">
        <f aca="false">E20</f>
        <v>165</v>
      </c>
      <c r="AX20" s="22" t="n">
        <f aca="false">F20</f>
        <v>14</v>
      </c>
      <c r="AY20" s="22" t="str">
        <f aca="false">N20</f>
        <v>04185D17D1</v>
      </c>
      <c r="AZ20" s="54" t="str">
        <f aca="false">Z20</f>
        <v>D</v>
      </c>
      <c r="BA20" s="22" t="n">
        <v>24.1</v>
      </c>
      <c r="BB20" s="61" t="n">
        <f aca="false">BA20-AA20</f>
        <v>-0.299999999999997</v>
      </c>
      <c r="BC20" s="60" t="n">
        <v>24</v>
      </c>
      <c r="BE20" s="22" t="s">
        <v>91</v>
      </c>
      <c r="BG20" s="60" t="n">
        <v>24.3</v>
      </c>
    </row>
    <row r="21" s="22" customFormat="true" ht="15" hidden="false" customHeight="true" outlineLevel="0" collapsed="false">
      <c r="A21" s="22" t="s">
        <v>106</v>
      </c>
      <c r="B21" s="22" t="s">
        <v>142</v>
      </c>
      <c r="C21" s="22" t="s">
        <v>64</v>
      </c>
      <c r="D21" s="66" t="n">
        <v>16</v>
      </c>
      <c r="E21" s="66" t="n">
        <v>165</v>
      </c>
      <c r="F21" s="66" t="n">
        <v>16</v>
      </c>
      <c r="G21" s="22" t="s">
        <v>108</v>
      </c>
      <c r="H21" s="66" t="s">
        <v>66</v>
      </c>
      <c r="I21" s="22" t="s">
        <v>143</v>
      </c>
      <c r="J21" s="49" t="n">
        <v>43529</v>
      </c>
      <c r="K21" s="22" t="s">
        <v>68</v>
      </c>
      <c r="L21" s="49"/>
      <c r="N21" s="1" t="s">
        <v>170</v>
      </c>
      <c r="O21" s="22" t="s">
        <v>96</v>
      </c>
      <c r="P21" s="50" t="n">
        <v>43558</v>
      </c>
      <c r="Q21" s="22" t="s">
        <v>112</v>
      </c>
      <c r="R21" s="22" t="n">
        <v>12</v>
      </c>
      <c r="S21" s="22" t="n">
        <f aca="false">PRODUCT(R21,7)</f>
        <v>84</v>
      </c>
      <c r="T21" s="49" t="n">
        <f aca="false">J21-S21</f>
        <v>43445</v>
      </c>
      <c r="U21" s="49" t="n">
        <v>44067</v>
      </c>
      <c r="V21" s="53" t="n">
        <f aca="false">U21-T21</f>
        <v>622</v>
      </c>
      <c r="W21" s="54" t="n">
        <f aca="false">V21/7</f>
        <v>88.8571428571429</v>
      </c>
      <c r="X21" s="54" t="n">
        <v>20</v>
      </c>
      <c r="Y21" s="67" t="s">
        <v>145</v>
      </c>
      <c r="Z21" s="54" t="s">
        <v>163</v>
      </c>
      <c r="AA21" s="56" t="n">
        <v>24.7</v>
      </c>
      <c r="AB21" s="22" t="s">
        <v>102</v>
      </c>
      <c r="AC21" s="22" t="s">
        <v>115</v>
      </c>
      <c r="AD21" s="22" t="s">
        <v>116</v>
      </c>
      <c r="AE21" s="22" t="s">
        <v>77</v>
      </c>
      <c r="AF21" s="57" t="s">
        <v>78</v>
      </c>
      <c r="AG21" s="22" t="s">
        <v>78</v>
      </c>
      <c r="AH21" s="58" t="s">
        <v>79</v>
      </c>
      <c r="AI21" s="57" t="s">
        <v>80</v>
      </c>
      <c r="AJ21" s="59" t="s">
        <v>81</v>
      </c>
      <c r="AK21" s="58" t="s">
        <v>82</v>
      </c>
      <c r="AL21" s="57"/>
      <c r="AN21" s="59"/>
      <c r="AO21" s="58"/>
      <c r="AS21" s="22" t="s">
        <v>170</v>
      </c>
      <c r="AT21" s="22" t="s">
        <v>171</v>
      </c>
      <c r="AU21" s="22" t="str">
        <f aca="false">E21&amp;F21&amp;Z21</f>
        <v>16516D</v>
      </c>
      <c r="AW21" s="22" t="n">
        <f aca="false">E21</f>
        <v>165</v>
      </c>
      <c r="AX21" s="22" t="n">
        <f aca="false">F21</f>
        <v>16</v>
      </c>
      <c r="AY21" s="22" t="str">
        <f aca="false">N21</f>
        <v>04185CE3E1</v>
      </c>
      <c r="AZ21" s="54" t="str">
        <f aca="false">Z21</f>
        <v>D</v>
      </c>
      <c r="BA21" s="22" t="n">
        <v>26.1</v>
      </c>
      <c r="BB21" s="61" t="n">
        <f aca="false">BA21-AA21</f>
        <v>1.4</v>
      </c>
      <c r="BC21" s="60" t="n">
        <v>25.9</v>
      </c>
      <c r="BE21" s="22" t="s">
        <v>131</v>
      </c>
      <c r="BG21" s="60" t="n">
        <v>26.5</v>
      </c>
    </row>
    <row r="22" s="22" customFormat="true" ht="15" hidden="false" customHeight="true" outlineLevel="0" collapsed="false">
      <c r="A22" s="22" t="s">
        <v>106</v>
      </c>
      <c r="B22" s="22" t="s">
        <v>142</v>
      </c>
      <c r="C22" s="22" t="s">
        <v>64</v>
      </c>
      <c r="D22" s="22" t="n">
        <v>90</v>
      </c>
      <c r="E22" s="22" t="n">
        <v>172</v>
      </c>
      <c r="F22" s="22" t="n">
        <v>90</v>
      </c>
      <c r="G22" s="22" t="s">
        <v>108</v>
      </c>
      <c r="H22" s="22" t="s">
        <v>66</v>
      </c>
      <c r="I22" s="22" t="s">
        <v>172</v>
      </c>
      <c r="J22" s="49" t="n">
        <v>43592</v>
      </c>
      <c r="K22" s="22" t="s">
        <v>68</v>
      </c>
      <c r="L22" s="49"/>
      <c r="N22" s="69" t="s">
        <v>173</v>
      </c>
      <c r="O22" s="22" t="s">
        <v>70</v>
      </c>
      <c r="P22" s="50" t="n">
        <v>43602</v>
      </c>
      <c r="Q22" s="22" t="s">
        <v>112</v>
      </c>
      <c r="R22" s="22" t="n">
        <v>20</v>
      </c>
      <c r="S22" s="22" t="n">
        <f aca="false">PRODUCT(R22,7)</f>
        <v>140</v>
      </c>
      <c r="T22" s="49" t="n">
        <f aca="false">J22-S22</f>
        <v>43452</v>
      </c>
      <c r="U22" s="49" t="n">
        <v>44067</v>
      </c>
      <c r="V22" s="53" t="n">
        <f aca="false">U22-T22</f>
        <v>615</v>
      </c>
      <c r="W22" s="54" t="n">
        <f aca="false">V22/7</f>
        <v>87.8571428571429</v>
      </c>
      <c r="X22" s="54" t="n">
        <v>20</v>
      </c>
      <c r="Y22" s="67" t="s">
        <v>145</v>
      </c>
      <c r="Z22" s="54" t="s">
        <v>163</v>
      </c>
      <c r="AA22" s="56" t="n">
        <v>24.3</v>
      </c>
      <c r="AB22" s="22" t="s">
        <v>102</v>
      </c>
      <c r="AC22" s="22" t="s">
        <v>115</v>
      </c>
      <c r="AD22" s="22" t="s">
        <v>116</v>
      </c>
      <c r="AE22" s="22" t="s">
        <v>77</v>
      </c>
      <c r="AF22" s="57" t="s">
        <v>78</v>
      </c>
      <c r="AG22" s="22" t="s">
        <v>78</v>
      </c>
      <c r="AH22" s="58" t="s">
        <v>79</v>
      </c>
      <c r="AI22" s="57" t="s">
        <v>80</v>
      </c>
      <c r="AJ22" s="59" t="s">
        <v>81</v>
      </c>
      <c r="AK22" s="58" t="s">
        <v>82</v>
      </c>
      <c r="AL22" s="57"/>
      <c r="AN22" s="59"/>
      <c r="AO22" s="58"/>
      <c r="AS22" s="22" t="s">
        <v>173</v>
      </c>
      <c r="AT22" s="22" t="s">
        <v>174</v>
      </c>
      <c r="AU22" s="22" t="str">
        <f aca="false">E22&amp;F22&amp;Z22</f>
        <v>17290D</v>
      </c>
      <c r="AW22" s="22" t="n">
        <f aca="false">E22</f>
        <v>172</v>
      </c>
      <c r="AX22" s="22" t="n">
        <f aca="false">F22</f>
        <v>90</v>
      </c>
      <c r="AY22" s="22" t="str">
        <f aca="false">N22</f>
        <v>04185CCB17</v>
      </c>
      <c r="AZ22" s="54" t="str">
        <f aca="false">Z22</f>
        <v>D</v>
      </c>
      <c r="BA22" s="22" t="n">
        <v>27.1</v>
      </c>
      <c r="BB22" s="61" t="n">
        <f aca="false">BA22-AA22</f>
        <v>2.8</v>
      </c>
      <c r="BC22" s="60" t="n">
        <v>27.7</v>
      </c>
      <c r="BD22" s="22" t="s">
        <v>175</v>
      </c>
      <c r="BE22" s="22" t="s">
        <v>91</v>
      </c>
      <c r="BF22" s="22" t="s">
        <v>176</v>
      </c>
      <c r="BG22" s="60" t="n">
        <v>27.6</v>
      </c>
      <c r="BJ22" s="22" t="s">
        <v>176</v>
      </c>
    </row>
    <row r="23" s="24" customFormat="true" ht="15" hidden="false" customHeight="true" outlineLevel="0" collapsed="false">
      <c r="A23" s="24" t="s">
        <v>106</v>
      </c>
      <c r="B23" s="24" t="s">
        <v>142</v>
      </c>
      <c r="C23" s="24" t="s">
        <v>64</v>
      </c>
      <c r="D23" s="24" t="n">
        <v>91</v>
      </c>
      <c r="E23" s="24" t="n">
        <v>172</v>
      </c>
      <c r="F23" s="24" t="n">
        <v>91</v>
      </c>
      <c r="G23" s="24" t="s">
        <v>108</v>
      </c>
      <c r="H23" s="24" t="s">
        <v>66</v>
      </c>
      <c r="I23" s="24" t="s">
        <v>172</v>
      </c>
      <c r="J23" s="25" t="n">
        <v>43592</v>
      </c>
      <c r="K23" s="24" t="s">
        <v>68</v>
      </c>
      <c r="L23" s="25"/>
      <c r="N23" s="63" t="s">
        <v>177</v>
      </c>
      <c r="O23" s="24" t="s">
        <v>70</v>
      </c>
      <c r="P23" s="26" t="n">
        <v>43602</v>
      </c>
      <c r="Q23" s="24" t="s">
        <v>112</v>
      </c>
      <c r="R23" s="24" t="n">
        <v>20</v>
      </c>
      <c r="S23" s="24" t="n">
        <f aca="false">PRODUCT(R23,7)</f>
        <v>140</v>
      </c>
      <c r="T23" s="25" t="n">
        <f aca="false">J23-S23</f>
        <v>43452</v>
      </c>
      <c r="U23" s="25" t="n">
        <v>44067</v>
      </c>
      <c r="V23" s="29" t="n">
        <f aca="false">U23-T23</f>
        <v>615</v>
      </c>
      <c r="W23" s="30" t="n">
        <f aca="false">V23/7</f>
        <v>87.8571428571429</v>
      </c>
      <c r="X23" s="30" t="n">
        <v>20</v>
      </c>
      <c r="Y23" s="31" t="s">
        <v>145</v>
      </c>
      <c r="Z23" s="30" t="s">
        <v>163</v>
      </c>
      <c r="AA23" s="32" t="n">
        <v>24.2</v>
      </c>
      <c r="AB23" s="24" t="s">
        <v>102</v>
      </c>
      <c r="AC23" s="24" t="s">
        <v>115</v>
      </c>
      <c r="AD23" s="24" t="s">
        <v>116</v>
      </c>
      <c r="AE23" s="24" t="s">
        <v>77</v>
      </c>
      <c r="AF23" s="33" t="s">
        <v>78</v>
      </c>
      <c r="AG23" s="24" t="s">
        <v>78</v>
      </c>
      <c r="AH23" s="34" t="s">
        <v>79</v>
      </c>
      <c r="AI23" s="33" t="s">
        <v>80</v>
      </c>
      <c r="AJ23" s="31" t="s">
        <v>81</v>
      </c>
      <c r="AK23" s="34" t="s">
        <v>82</v>
      </c>
      <c r="AL23" s="33"/>
      <c r="AN23" s="31"/>
      <c r="AO23" s="34"/>
      <c r="AS23" s="24" t="s">
        <v>177</v>
      </c>
      <c r="AT23" s="24" t="s">
        <v>178</v>
      </c>
      <c r="AU23" s="24" t="str">
        <f aca="false">E23&amp;F23&amp;Z23</f>
        <v>17291D</v>
      </c>
      <c r="AW23" s="24" t="n">
        <f aca="false">E23</f>
        <v>172</v>
      </c>
      <c r="AX23" s="24" t="n">
        <f aca="false">F23</f>
        <v>91</v>
      </c>
      <c r="AY23" s="24" t="str">
        <f aca="false">N23</f>
        <v>04185CE32A</v>
      </c>
      <c r="AZ23" s="30" t="str">
        <f aca="false">Z23</f>
        <v>D</v>
      </c>
      <c r="BA23" s="24" t="s">
        <v>179</v>
      </c>
      <c r="BB23" s="64"/>
      <c r="BC23" s="35"/>
      <c r="BG23" s="35"/>
    </row>
    <row r="24" s="22" customFormat="true" ht="15" hidden="false" customHeight="true" outlineLevel="0" collapsed="false">
      <c r="A24" s="22" t="s">
        <v>106</v>
      </c>
      <c r="B24" s="22" t="s">
        <v>142</v>
      </c>
      <c r="C24" s="22" t="s">
        <v>64</v>
      </c>
      <c r="D24" s="22" t="n">
        <v>92</v>
      </c>
      <c r="E24" s="22" t="n">
        <v>172</v>
      </c>
      <c r="F24" s="22" t="n">
        <v>92</v>
      </c>
      <c r="G24" s="22" t="s">
        <v>108</v>
      </c>
      <c r="H24" s="22" t="s">
        <v>66</v>
      </c>
      <c r="I24" s="22" t="s">
        <v>172</v>
      </c>
      <c r="J24" s="49" t="n">
        <v>43592</v>
      </c>
      <c r="K24" s="22" t="s">
        <v>68</v>
      </c>
      <c r="L24" s="49"/>
      <c r="N24" s="70" t="s">
        <v>180</v>
      </c>
      <c r="O24" s="22" t="s">
        <v>70</v>
      </c>
      <c r="P24" s="50" t="n">
        <v>43602</v>
      </c>
      <c r="Q24" s="22" t="s">
        <v>112</v>
      </c>
      <c r="R24" s="22" t="n">
        <v>20</v>
      </c>
      <c r="S24" s="22" t="n">
        <f aca="false">PRODUCT(R24,7)</f>
        <v>140</v>
      </c>
      <c r="T24" s="49" t="n">
        <f aca="false">J24-S24</f>
        <v>43452</v>
      </c>
      <c r="U24" s="49" t="n">
        <v>44067</v>
      </c>
      <c r="V24" s="53" t="n">
        <f aca="false">U24-T24</f>
        <v>615</v>
      </c>
      <c r="W24" s="54" t="n">
        <f aca="false">V24/7</f>
        <v>87.8571428571429</v>
      </c>
      <c r="X24" s="54" t="n">
        <v>20</v>
      </c>
      <c r="Y24" s="67" t="s">
        <v>145</v>
      </c>
      <c r="Z24" s="54" t="s">
        <v>163</v>
      </c>
      <c r="AA24" s="56" t="n">
        <v>23.8</v>
      </c>
      <c r="AB24" s="22" t="s">
        <v>102</v>
      </c>
      <c r="AC24" s="22" t="s">
        <v>115</v>
      </c>
      <c r="AD24" s="22" t="s">
        <v>116</v>
      </c>
      <c r="AE24" s="22" t="s">
        <v>77</v>
      </c>
      <c r="AF24" s="57" t="s">
        <v>78</v>
      </c>
      <c r="AG24" s="22" t="s">
        <v>78</v>
      </c>
      <c r="AH24" s="58" t="s">
        <v>79</v>
      </c>
      <c r="AI24" s="57" t="s">
        <v>80</v>
      </c>
      <c r="AJ24" s="59" t="s">
        <v>81</v>
      </c>
      <c r="AK24" s="58" t="s">
        <v>82</v>
      </c>
      <c r="AL24" s="57"/>
      <c r="AN24" s="59"/>
      <c r="AO24" s="58"/>
      <c r="AS24" s="22" t="s">
        <v>180</v>
      </c>
      <c r="AT24" s="22" t="s">
        <v>181</v>
      </c>
      <c r="AU24" s="22" t="str">
        <f aca="false">E24&amp;F24&amp;Z24</f>
        <v>17292D</v>
      </c>
      <c r="AW24" s="22" t="n">
        <f aca="false">E24</f>
        <v>172</v>
      </c>
      <c r="AX24" s="22" t="n">
        <f aca="false">F24</f>
        <v>92</v>
      </c>
      <c r="AY24" s="22" t="str">
        <f aca="false">N24</f>
        <v>04185D1D7F</v>
      </c>
      <c r="AZ24" s="54" t="str">
        <f aca="false">Z24</f>
        <v>D</v>
      </c>
      <c r="BA24" s="22" t="n">
        <v>24.9</v>
      </c>
      <c r="BB24" s="61" t="n">
        <f aca="false">BA24-AA24</f>
        <v>1.1</v>
      </c>
      <c r="BC24" s="60" t="n">
        <v>24.6</v>
      </c>
      <c r="BD24" s="22" t="s">
        <v>182</v>
      </c>
      <c r="BE24" s="22" t="s">
        <v>91</v>
      </c>
      <c r="BF24" s="22" t="s">
        <v>183</v>
      </c>
      <c r="BG24" s="60" t="n">
        <v>26</v>
      </c>
      <c r="BJ24" s="22" t="s">
        <v>93</v>
      </c>
    </row>
    <row r="25" s="36" customFormat="true" ht="15" hidden="false" customHeight="true" outlineLevel="0" collapsed="false">
      <c r="A25" s="36" t="s">
        <v>106</v>
      </c>
      <c r="B25" s="36" t="s">
        <v>184</v>
      </c>
      <c r="C25" s="36" t="s">
        <v>64</v>
      </c>
      <c r="D25" s="36" t="n">
        <v>29</v>
      </c>
      <c r="E25" s="36" t="n">
        <v>168</v>
      </c>
      <c r="F25" s="36" t="n">
        <v>29</v>
      </c>
      <c r="G25" s="36" t="s">
        <v>108</v>
      </c>
      <c r="H25" s="36" t="s">
        <v>66</v>
      </c>
      <c r="I25" s="36" t="s">
        <v>185</v>
      </c>
      <c r="J25" s="37" t="n">
        <v>43550</v>
      </c>
      <c r="K25" s="36" t="s">
        <v>68</v>
      </c>
      <c r="L25" s="37"/>
      <c r="N25" s="71" t="s">
        <v>186</v>
      </c>
      <c r="O25" s="36" t="s">
        <v>96</v>
      </c>
      <c r="P25" s="38" t="n">
        <v>43558</v>
      </c>
      <c r="Q25" s="36" t="s">
        <v>112</v>
      </c>
      <c r="R25" s="36" t="n">
        <v>8</v>
      </c>
      <c r="S25" s="36" t="n">
        <f aca="false">PRODUCT(R25,7)</f>
        <v>56</v>
      </c>
      <c r="T25" s="37" t="n">
        <f aca="false">J25-S25</f>
        <v>43494</v>
      </c>
      <c r="U25" s="37" t="n">
        <v>44067</v>
      </c>
      <c r="V25" s="41" t="n">
        <f aca="false">U25-T25</f>
        <v>573</v>
      </c>
      <c r="W25" s="42" t="n">
        <f aca="false">V25/7</f>
        <v>81.8571428571429</v>
      </c>
      <c r="X25" s="42" t="n">
        <v>18</v>
      </c>
      <c r="Y25" s="43" t="s">
        <v>187</v>
      </c>
      <c r="Z25" s="42" t="s">
        <v>188</v>
      </c>
      <c r="AA25" s="44" t="n">
        <v>23.6</v>
      </c>
      <c r="AB25" s="36" t="s">
        <v>189</v>
      </c>
      <c r="AC25" s="36" t="s">
        <v>115</v>
      </c>
      <c r="AD25" s="36" t="s">
        <v>116</v>
      </c>
      <c r="AE25" s="36" t="s">
        <v>77</v>
      </c>
      <c r="AF25" s="45" t="s">
        <v>78</v>
      </c>
      <c r="AG25" s="36" t="s">
        <v>78</v>
      </c>
      <c r="AH25" s="46" t="s">
        <v>79</v>
      </c>
      <c r="AI25" s="45" t="s">
        <v>80</v>
      </c>
      <c r="AJ25" s="43" t="s">
        <v>81</v>
      </c>
      <c r="AK25" s="46" t="s">
        <v>82</v>
      </c>
      <c r="AL25" s="45"/>
      <c r="AN25" s="43"/>
      <c r="AO25" s="46"/>
      <c r="AS25" s="36" t="s">
        <v>186</v>
      </c>
      <c r="AT25" s="36" t="s">
        <v>190</v>
      </c>
      <c r="AU25" s="36" t="str">
        <f aca="false">E25&amp;F25&amp;Z25</f>
        <v>16829E</v>
      </c>
      <c r="AW25" s="36" t="n">
        <f aca="false">E25</f>
        <v>168</v>
      </c>
      <c r="AX25" s="36" t="n">
        <f aca="false">F25</f>
        <v>29</v>
      </c>
      <c r="AY25" s="36" t="str">
        <f aca="false">N25</f>
        <v>04185CE28A</v>
      </c>
      <c r="AZ25" s="42" t="str">
        <f aca="false">Z25</f>
        <v>E</v>
      </c>
      <c r="BA25" s="36" t="n">
        <v>24.3</v>
      </c>
      <c r="BB25" s="47" t="n">
        <f aca="false">BA25-AA25</f>
        <v>0.699999999999999</v>
      </c>
      <c r="BC25" s="48" t="n">
        <v>23.3</v>
      </c>
      <c r="BE25" s="36" t="s">
        <v>91</v>
      </c>
      <c r="BG25" s="48" t="n">
        <v>24</v>
      </c>
      <c r="BH25" s="36" t="s">
        <v>91</v>
      </c>
    </row>
    <row r="26" s="36" customFormat="true" ht="15" hidden="false" customHeight="true" outlineLevel="0" collapsed="false">
      <c r="A26" s="36" t="s">
        <v>106</v>
      </c>
      <c r="B26" s="36" t="s">
        <v>184</v>
      </c>
      <c r="C26" s="36" t="s">
        <v>64</v>
      </c>
      <c r="D26" s="36" t="n">
        <v>30</v>
      </c>
      <c r="E26" s="36" t="n">
        <v>168</v>
      </c>
      <c r="F26" s="36" t="n">
        <v>30</v>
      </c>
      <c r="G26" s="36" t="s">
        <v>108</v>
      </c>
      <c r="H26" s="36" t="s">
        <v>66</v>
      </c>
      <c r="I26" s="36" t="s">
        <v>185</v>
      </c>
      <c r="J26" s="37" t="n">
        <v>43550</v>
      </c>
      <c r="K26" s="36" t="s">
        <v>68</v>
      </c>
      <c r="L26" s="37"/>
      <c r="N26" s="71" t="s">
        <v>191</v>
      </c>
      <c r="O26" s="36" t="s">
        <v>96</v>
      </c>
      <c r="P26" s="38" t="n">
        <v>43558</v>
      </c>
      <c r="Q26" s="36" t="s">
        <v>112</v>
      </c>
      <c r="R26" s="36" t="n">
        <v>8</v>
      </c>
      <c r="S26" s="36" t="n">
        <f aca="false">PRODUCT(R26,7)</f>
        <v>56</v>
      </c>
      <c r="T26" s="37" t="n">
        <f aca="false">J26-S26</f>
        <v>43494</v>
      </c>
      <c r="U26" s="37" t="n">
        <v>44067</v>
      </c>
      <c r="V26" s="41" t="n">
        <f aca="false">U26-T26</f>
        <v>573</v>
      </c>
      <c r="W26" s="42" t="n">
        <f aca="false">V26/7</f>
        <v>81.8571428571429</v>
      </c>
      <c r="X26" s="42" t="n">
        <v>18</v>
      </c>
      <c r="Y26" s="43" t="s">
        <v>187</v>
      </c>
      <c r="Z26" s="42" t="s">
        <v>188</v>
      </c>
      <c r="AA26" s="44" t="n">
        <v>21.7</v>
      </c>
      <c r="AB26" s="36" t="s">
        <v>189</v>
      </c>
      <c r="AC26" s="36" t="s">
        <v>115</v>
      </c>
      <c r="AD26" s="36" t="s">
        <v>116</v>
      </c>
      <c r="AE26" s="36" t="s">
        <v>77</v>
      </c>
      <c r="AF26" s="45" t="s">
        <v>78</v>
      </c>
      <c r="AG26" s="36" t="s">
        <v>78</v>
      </c>
      <c r="AH26" s="46" t="s">
        <v>79</v>
      </c>
      <c r="AI26" s="45" t="s">
        <v>80</v>
      </c>
      <c r="AJ26" s="43" t="s">
        <v>81</v>
      </c>
      <c r="AK26" s="46" t="s">
        <v>82</v>
      </c>
      <c r="AL26" s="45"/>
      <c r="AN26" s="43"/>
      <c r="AO26" s="46"/>
      <c r="AS26" s="36" t="s">
        <v>191</v>
      </c>
      <c r="AT26" s="36" t="s">
        <v>192</v>
      </c>
      <c r="AU26" s="36" t="str">
        <f aca="false">E26&amp;F26&amp;Z26</f>
        <v>16830E</v>
      </c>
      <c r="AW26" s="36" t="n">
        <f aca="false">E26</f>
        <v>168</v>
      </c>
      <c r="AX26" s="36" t="n">
        <f aca="false">F26</f>
        <v>30</v>
      </c>
      <c r="AY26" s="36" t="str">
        <f aca="false">N26</f>
        <v>04185CD3F1</v>
      </c>
      <c r="AZ26" s="42" t="str">
        <f aca="false">Z26</f>
        <v>E</v>
      </c>
      <c r="BA26" s="36" t="n">
        <v>22.8</v>
      </c>
      <c r="BB26" s="47" t="n">
        <f aca="false">BA26-AA26</f>
        <v>1.1</v>
      </c>
      <c r="BC26" s="48" t="n">
        <v>22.9</v>
      </c>
      <c r="BD26" s="36" t="s">
        <v>193</v>
      </c>
      <c r="BE26" s="36" t="s">
        <v>91</v>
      </c>
      <c r="BG26" s="48" t="n">
        <v>23.8</v>
      </c>
      <c r="BH26" s="36" t="s">
        <v>91</v>
      </c>
    </row>
    <row r="27" s="22" customFormat="true" ht="15" hidden="false" customHeight="true" outlineLevel="0" collapsed="false">
      <c r="A27" s="22" t="s">
        <v>106</v>
      </c>
      <c r="B27" s="22" t="s">
        <v>184</v>
      </c>
      <c r="C27" s="22" t="s">
        <v>64</v>
      </c>
      <c r="D27" s="22" t="n">
        <v>31</v>
      </c>
      <c r="E27" s="22" t="n">
        <v>168</v>
      </c>
      <c r="F27" s="22" t="n">
        <v>31</v>
      </c>
      <c r="G27" s="22" t="s">
        <v>108</v>
      </c>
      <c r="H27" s="22" t="s">
        <v>66</v>
      </c>
      <c r="I27" s="22" t="s">
        <v>185</v>
      </c>
      <c r="J27" s="49" t="n">
        <v>43550</v>
      </c>
      <c r="K27" s="22" t="s">
        <v>68</v>
      </c>
      <c r="L27" s="49"/>
      <c r="N27" s="72" t="s">
        <v>194</v>
      </c>
      <c r="O27" s="22" t="s">
        <v>96</v>
      </c>
      <c r="P27" s="50" t="n">
        <v>43558</v>
      </c>
      <c r="Q27" s="22" t="s">
        <v>112</v>
      </c>
      <c r="R27" s="22" t="n">
        <v>8</v>
      </c>
      <c r="S27" s="22" t="n">
        <f aca="false">PRODUCT(R27,7)</f>
        <v>56</v>
      </c>
      <c r="T27" s="49" t="n">
        <f aca="false">J27-S27</f>
        <v>43494</v>
      </c>
      <c r="U27" s="49" t="n">
        <v>44067</v>
      </c>
      <c r="V27" s="53" t="n">
        <f aca="false">U27-T27</f>
        <v>573</v>
      </c>
      <c r="W27" s="54" t="n">
        <f aca="false">V27/7</f>
        <v>81.8571428571429</v>
      </c>
      <c r="X27" s="54" t="n">
        <v>18</v>
      </c>
      <c r="Y27" s="73" t="s">
        <v>187</v>
      </c>
      <c r="Z27" s="54" t="s">
        <v>188</v>
      </c>
      <c r="AA27" s="56" t="n">
        <v>22.4</v>
      </c>
      <c r="AB27" s="22" t="s">
        <v>102</v>
      </c>
      <c r="AC27" s="22" t="s">
        <v>115</v>
      </c>
      <c r="AD27" s="22" t="s">
        <v>116</v>
      </c>
      <c r="AE27" s="22" t="s">
        <v>77</v>
      </c>
      <c r="AF27" s="57" t="s">
        <v>78</v>
      </c>
      <c r="AG27" s="22" t="s">
        <v>78</v>
      </c>
      <c r="AH27" s="58" t="s">
        <v>79</v>
      </c>
      <c r="AI27" s="57" t="s">
        <v>80</v>
      </c>
      <c r="AJ27" s="59" t="s">
        <v>81</v>
      </c>
      <c r="AK27" s="58" t="s">
        <v>82</v>
      </c>
      <c r="AL27" s="57"/>
      <c r="AN27" s="59"/>
      <c r="AO27" s="58"/>
      <c r="AS27" s="22" t="s">
        <v>194</v>
      </c>
      <c r="AT27" s="22" t="s">
        <v>195</v>
      </c>
      <c r="AU27" s="22" t="str">
        <f aca="false">E27&amp;F27&amp;Z27</f>
        <v>16831E</v>
      </c>
      <c r="AW27" s="22" t="n">
        <f aca="false">E27</f>
        <v>168</v>
      </c>
      <c r="AX27" s="22" t="n">
        <f aca="false">F27</f>
        <v>31</v>
      </c>
      <c r="AY27" s="22" t="str">
        <f aca="false">N27</f>
        <v>04185D10C0</v>
      </c>
      <c r="AZ27" s="54" t="str">
        <f aca="false">Z27</f>
        <v>E</v>
      </c>
      <c r="BA27" s="22" t="n">
        <v>22.1</v>
      </c>
      <c r="BB27" s="61" t="n">
        <f aca="false">BA27-AA27</f>
        <v>-0.299999999999997</v>
      </c>
      <c r="BC27" s="60" t="n">
        <v>22.5</v>
      </c>
      <c r="BE27" s="22" t="s">
        <v>196</v>
      </c>
      <c r="BG27" s="60" t="n">
        <v>23.5</v>
      </c>
    </row>
    <row r="28" s="22" customFormat="true" ht="15" hidden="false" customHeight="true" outlineLevel="0" collapsed="false">
      <c r="A28" s="22" t="s">
        <v>106</v>
      </c>
      <c r="B28" s="22" t="s">
        <v>184</v>
      </c>
      <c r="C28" s="22" t="s">
        <v>64</v>
      </c>
      <c r="D28" s="22" t="n">
        <v>33</v>
      </c>
      <c r="E28" s="22" t="n">
        <v>168</v>
      </c>
      <c r="F28" s="22" t="n">
        <v>33</v>
      </c>
      <c r="G28" s="22" t="s">
        <v>108</v>
      </c>
      <c r="H28" s="22" t="s">
        <v>66</v>
      </c>
      <c r="I28" s="22" t="s">
        <v>185</v>
      </c>
      <c r="J28" s="49" t="n">
        <v>43550</v>
      </c>
      <c r="K28" s="22" t="s">
        <v>68</v>
      </c>
      <c r="L28" s="49"/>
      <c r="N28" s="72" t="s">
        <v>197</v>
      </c>
      <c r="O28" s="22" t="s">
        <v>96</v>
      </c>
      <c r="P28" s="50" t="n">
        <v>43558</v>
      </c>
      <c r="Q28" s="22" t="s">
        <v>112</v>
      </c>
      <c r="R28" s="22" t="n">
        <v>8</v>
      </c>
      <c r="S28" s="22" t="n">
        <f aca="false">PRODUCT(R28,7)</f>
        <v>56</v>
      </c>
      <c r="T28" s="49" t="n">
        <f aca="false">J28-S28</f>
        <v>43494</v>
      </c>
      <c r="U28" s="49" t="n">
        <v>44067</v>
      </c>
      <c r="V28" s="53" t="n">
        <f aca="false">U28-T28</f>
        <v>573</v>
      </c>
      <c r="W28" s="54" t="n">
        <f aca="false">V28/7</f>
        <v>81.8571428571429</v>
      </c>
      <c r="X28" s="54" t="n">
        <v>18</v>
      </c>
      <c r="Y28" s="73" t="s">
        <v>187</v>
      </c>
      <c r="Z28" s="54" t="s">
        <v>188</v>
      </c>
      <c r="AA28" s="56" t="n">
        <v>25.3</v>
      </c>
      <c r="AB28" s="22" t="s">
        <v>189</v>
      </c>
      <c r="AC28" s="22" t="s">
        <v>115</v>
      </c>
      <c r="AD28" s="22" t="s">
        <v>116</v>
      </c>
      <c r="AE28" s="22" t="s">
        <v>77</v>
      </c>
      <c r="AF28" s="57" t="s">
        <v>78</v>
      </c>
      <c r="AG28" s="22" t="s">
        <v>78</v>
      </c>
      <c r="AH28" s="58" t="s">
        <v>79</v>
      </c>
      <c r="AI28" s="57" t="s">
        <v>80</v>
      </c>
      <c r="AJ28" s="59" t="s">
        <v>81</v>
      </c>
      <c r="AK28" s="58" t="s">
        <v>82</v>
      </c>
      <c r="AL28" s="57"/>
      <c r="AN28" s="59"/>
      <c r="AO28" s="58"/>
      <c r="AQ28" s="22" t="s">
        <v>198</v>
      </c>
      <c r="AS28" s="22" t="s">
        <v>197</v>
      </c>
      <c r="AT28" s="22" t="s">
        <v>199</v>
      </c>
      <c r="AU28" s="22" t="str">
        <f aca="false">E28&amp;F28&amp;Z28</f>
        <v>16833E</v>
      </c>
      <c r="AW28" s="22" t="n">
        <f aca="false">E28</f>
        <v>168</v>
      </c>
      <c r="AX28" s="22" t="n">
        <f aca="false">F28</f>
        <v>33</v>
      </c>
      <c r="AY28" s="22" t="str">
        <f aca="false">N28</f>
        <v>04185CFD90</v>
      </c>
      <c r="AZ28" s="54" t="str">
        <f aca="false">Z28</f>
        <v>E</v>
      </c>
      <c r="BA28" s="22" t="n">
        <v>25.4</v>
      </c>
      <c r="BB28" s="61" t="n">
        <f aca="false">BA28-AA28</f>
        <v>0.0999999999999979</v>
      </c>
      <c r="BC28" s="60" t="n">
        <v>25.9</v>
      </c>
      <c r="BD28" s="22" t="s">
        <v>200</v>
      </c>
      <c r="BE28" s="22" t="s">
        <v>91</v>
      </c>
      <c r="BG28" s="60" t="n">
        <v>27.1</v>
      </c>
      <c r="BH28" s="22" t="s">
        <v>91</v>
      </c>
    </row>
    <row r="29" s="22" customFormat="true" ht="15" hidden="false" customHeight="false" outlineLevel="0" collapsed="false">
      <c r="A29" s="22" t="s">
        <v>106</v>
      </c>
      <c r="B29" s="22" t="s">
        <v>184</v>
      </c>
      <c r="C29" s="22" t="s">
        <v>64</v>
      </c>
      <c r="D29" s="22" t="n">
        <v>34</v>
      </c>
      <c r="E29" s="22" t="n">
        <v>168</v>
      </c>
      <c r="F29" s="22" t="n">
        <v>34</v>
      </c>
      <c r="G29" s="22" t="s">
        <v>108</v>
      </c>
      <c r="H29" s="22" t="s">
        <v>66</v>
      </c>
      <c r="I29" s="22" t="s">
        <v>185</v>
      </c>
      <c r="J29" s="49" t="n">
        <v>43550</v>
      </c>
      <c r="K29" s="22" t="s">
        <v>68</v>
      </c>
      <c r="L29" s="49"/>
      <c r="N29" s="72" t="s">
        <v>201</v>
      </c>
      <c r="O29" s="22" t="s">
        <v>96</v>
      </c>
      <c r="P29" s="50" t="n">
        <v>43558</v>
      </c>
      <c r="Q29" s="22" t="s">
        <v>112</v>
      </c>
      <c r="R29" s="22" t="n">
        <v>8</v>
      </c>
      <c r="S29" s="22" t="n">
        <f aca="false">PRODUCT(R29,7)</f>
        <v>56</v>
      </c>
      <c r="T29" s="49" t="n">
        <f aca="false">J29-S29</f>
        <v>43494</v>
      </c>
      <c r="U29" s="49" t="n">
        <v>44067</v>
      </c>
      <c r="V29" s="53" t="n">
        <f aca="false">U29-T29</f>
        <v>573</v>
      </c>
      <c r="W29" s="54" t="n">
        <f aca="false">V29/7</f>
        <v>81.8571428571429</v>
      </c>
      <c r="X29" s="54" t="n">
        <v>18</v>
      </c>
      <c r="Y29" s="73" t="s">
        <v>187</v>
      </c>
      <c r="Z29" s="54" t="s">
        <v>188</v>
      </c>
      <c r="AA29" s="56" t="n">
        <v>27.8</v>
      </c>
      <c r="AB29" s="22" t="s">
        <v>202</v>
      </c>
      <c r="AC29" s="22" t="s">
        <v>115</v>
      </c>
      <c r="AD29" s="22" t="s">
        <v>116</v>
      </c>
      <c r="AE29" s="22" t="s">
        <v>77</v>
      </c>
      <c r="AF29" s="57" t="s">
        <v>78</v>
      </c>
      <c r="AG29" s="22" t="s">
        <v>78</v>
      </c>
      <c r="AH29" s="58" t="s">
        <v>79</v>
      </c>
      <c r="AI29" s="57" t="s">
        <v>80</v>
      </c>
      <c r="AJ29" s="59" t="s">
        <v>81</v>
      </c>
      <c r="AK29" s="58" t="s">
        <v>82</v>
      </c>
      <c r="AL29" s="57"/>
      <c r="AN29" s="59"/>
      <c r="AO29" s="58"/>
      <c r="AS29" s="22" t="s">
        <v>201</v>
      </c>
      <c r="AT29" s="22" t="s">
        <v>203</v>
      </c>
      <c r="AU29" s="22" t="str">
        <f aca="false">E29&amp;F29&amp;Z29</f>
        <v>16834E</v>
      </c>
      <c r="AW29" s="22" t="n">
        <f aca="false">E29</f>
        <v>168</v>
      </c>
      <c r="AX29" s="22" t="n">
        <f aca="false">F29</f>
        <v>34</v>
      </c>
      <c r="AY29" s="22" t="str">
        <f aca="false">N29</f>
        <v>04185D1982</v>
      </c>
      <c r="AZ29" s="54" t="str">
        <f aca="false">Z29</f>
        <v>E</v>
      </c>
      <c r="BA29" s="22" t="n">
        <v>27.6</v>
      </c>
      <c r="BB29" s="61" t="n">
        <f aca="false">BA29-AA29</f>
        <v>-0.199999999999999</v>
      </c>
      <c r="BC29" s="60" t="n">
        <v>27.1</v>
      </c>
      <c r="BD29" s="22" t="s">
        <v>204</v>
      </c>
      <c r="BE29" s="22" t="s">
        <v>91</v>
      </c>
      <c r="BG29" s="60" t="n">
        <v>28</v>
      </c>
      <c r="BH29" s="22" t="s">
        <v>91</v>
      </c>
    </row>
    <row r="30" s="22" customFormat="true" ht="15" hidden="false" customHeight="false" outlineLevel="0" collapsed="false">
      <c r="A30" s="22" t="s">
        <v>106</v>
      </c>
      <c r="B30" s="22" t="s">
        <v>142</v>
      </c>
      <c r="C30" s="22" t="s">
        <v>64</v>
      </c>
      <c r="D30" s="22" t="n">
        <v>83</v>
      </c>
      <c r="E30" s="22" t="n">
        <v>182</v>
      </c>
      <c r="F30" s="22" t="n">
        <v>83</v>
      </c>
      <c r="G30" s="22" t="s">
        <v>108</v>
      </c>
      <c r="H30" s="22" t="s">
        <v>66</v>
      </c>
      <c r="I30" s="22" t="s">
        <v>185</v>
      </c>
      <c r="J30" s="49" t="n">
        <v>43648</v>
      </c>
      <c r="K30" s="22" t="s">
        <v>68</v>
      </c>
      <c r="L30" s="49"/>
      <c r="N30" s="74" t="s">
        <v>205</v>
      </c>
      <c r="O30" s="1" t="s">
        <v>96</v>
      </c>
      <c r="P30" s="75" t="n">
        <v>43658</v>
      </c>
      <c r="Q30" s="22" t="s">
        <v>112</v>
      </c>
      <c r="R30" s="22" t="n">
        <v>8</v>
      </c>
      <c r="S30" s="22" t="n">
        <f aca="false">PRODUCT(R30,7)</f>
        <v>56</v>
      </c>
      <c r="T30" s="49" t="n">
        <f aca="false">J30-S30</f>
        <v>43592</v>
      </c>
      <c r="U30" s="49" t="n">
        <v>44067</v>
      </c>
      <c r="V30" s="53" t="n">
        <f aca="false">U30-T30</f>
        <v>475</v>
      </c>
      <c r="W30" s="54" t="n">
        <f aca="false">V30/7</f>
        <v>67.8571428571429</v>
      </c>
      <c r="X30" s="54" t="n">
        <v>15</v>
      </c>
      <c r="Y30" s="76" t="s">
        <v>206</v>
      </c>
      <c r="Z30" s="54" t="s">
        <v>207</v>
      </c>
      <c r="AA30" s="56" t="n">
        <v>22.8</v>
      </c>
      <c r="AB30" s="22" t="s">
        <v>208</v>
      </c>
      <c r="AC30" s="22" t="s">
        <v>115</v>
      </c>
      <c r="AD30" s="22" t="s">
        <v>116</v>
      </c>
      <c r="AE30" s="22" t="s">
        <v>77</v>
      </c>
      <c r="AF30" s="57" t="s">
        <v>78</v>
      </c>
      <c r="AG30" s="22" t="s">
        <v>78</v>
      </c>
      <c r="AH30" s="58" t="s">
        <v>79</v>
      </c>
      <c r="AI30" s="57" t="s">
        <v>80</v>
      </c>
      <c r="AJ30" s="59" t="s">
        <v>81</v>
      </c>
      <c r="AK30" s="58" t="s">
        <v>82</v>
      </c>
      <c r="AL30" s="57"/>
      <c r="AN30" s="59"/>
      <c r="AO30" s="58"/>
      <c r="AS30" s="22" t="s">
        <v>205</v>
      </c>
      <c r="AT30" s="22" t="s">
        <v>209</v>
      </c>
      <c r="AU30" s="22" t="str">
        <f aca="false">E30&amp;F30&amp;Z30</f>
        <v>18283F</v>
      </c>
      <c r="AW30" s="22" t="n">
        <f aca="false">E30</f>
        <v>182</v>
      </c>
      <c r="AX30" s="22" t="n">
        <f aca="false">F30</f>
        <v>83</v>
      </c>
      <c r="AY30" s="22" t="str">
        <f aca="false">N30</f>
        <v>04185CF245</v>
      </c>
      <c r="AZ30" s="54" t="str">
        <f aca="false">Z30</f>
        <v>F</v>
      </c>
      <c r="BA30" s="22" t="n">
        <v>22.8</v>
      </c>
      <c r="BB30" s="61" t="n">
        <f aca="false">BA30-AA30</f>
        <v>0</v>
      </c>
      <c r="BC30" s="60" t="n">
        <v>23</v>
      </c>
      <c r="BD30" s="22" t="s">
        <v>182</v>
      </c>
      <c r="BE30" s="22" t="s">
        <v>91</v>
      </c>
      <c r="BK30" s="60" t="n">
        <v>23</v>
      </c>
      <c r="BL30" s="22" t="s">
        <v>91</v>
      </c>
      <c r="BM30" s="22" t="s">
        <v>210</v>
      </c>
    </row>
    <row r="31" s="22" customFormat="true" ht="15" hidden="false" customHeight="false" outlineLevel="0" collapsed="false">
      <c r="A31" s="22" t="s">
        <v>106</v>
      </c>
      <c r="B31" s="22" t="s">
        <v>142</v>
      </c>
      <c r="C31" s="22" t="s">
        <v>64</v>
      </c>
      <c r="D31" s="22" t="n">
        <v>84</v>
      </c>
      <c r="E31" s="22" t="n">
        <v>182</v>
      </c>
      <c r="F31" s="22" t="n">
        <v>84</v>
      </c>
      <c r="G31" s="22" t="s">
        <v>108</v>
      </c>
      <c r="H31" s="22" t="s">
        <v>66</v>
      </c>
      <c r="I31" s="22" t="s">
        <v>185</v>
      </c>
      <c r="J31" s="49" t="n">
        <v>43648</v>
      </c>
      <c r="K31" s="22" t="s">
        <v>68</v>
      </c>
      <c r="L31" s="49"/>
      <c r="N31" s="74" t="s">
        <v>211</v>
      </c>
      <c r="O31" s="1" t="s">
        <v>96</v>
      </c>
      <c r="P31" s="75" t="n">
        <v>43658</v>
      </c>
      <c r="Q31" s="22" t="s">
        <v>112</v>
      </c>
      <c r="R31" s="22" t="n">
        <v>8</v>
      </c>
      <c r="S31" s="22" t="n">
        <f aca="false">PRODUCT(R31,7)</f>
        <v>56</v>
      </c>
      <c r="T31" s="49" t="n">
        <f aca="false">J31-S31</f>
        <v>43592</v>
      </c>
      <c r="U31" s="49" t="n">
        <v>44067</v>
      </c>
      <c r="V31" s="53" t="n">
        <f aca="false">U31-T31</f>
        <v>475</v>
      </c>
      <c r="W31" s="54" t="n">
        <f aca="false">V31/7</f>
        <v>67.8571428571429</v>
      </c>
      <c r="X31" s="54" t="n">
        <v>15</v>
      </c>
      <c r="Y31" s="76" t="s">
        <v>206</v>
      </c>
      <c r="Z31" s="54" t="s">
        <v>207</v>
      </c>
      <c r="AA31" s="56" t="n">
        <v>24.7</v>
      </c>
      <c r="AB31" s="22" t="s">
        <v>208</v>
      </c>
      <c r="AC31" s="22" t="s">
        <v>115</v>
      </c>
      <c r="AD31" s="22" t="s">
        <v>116</v>
      </c>
      <c r="AE31" s="22" t="s">
        <v>77</v>
      </c>
      <c r="AF31" s="57" t="s">
        <v>78</v>
      </c>
      <c r="AG31" s="22" t="s">
        <v>78</v>
      </c>
      <c r="AH31" s="58" t="s">
        <v>79</v>
      </c>
      <c r="AI31" s="57" t="s">
        <v>80</v>
      </c>
      <c r="AJ31" s="59" t="s">
        <v>81</v>
      </c>
      <c r="AK31" s="58" t="s">
        <v>82</v>
      </c>
      <c r="AL31" s="57"/>
      <c r="AN31" s="59"/>
      <c r="AO31" s="58"/>
      <c r="AS31" s="22" t="s">
        <v>211</v>
      </c>
      <c r="AT31" s="22" t="s">
        <v>212</v>
      </c>
      <c r="AU31" s="22" t="str">
        <f aca="false">E31&amp;F31&amp;Z31</f>
        <v>18284F</v>
      </c>
      <c r="AW31" s="22" t="n">
        <f aca="false">E31</f>
        <v>182</v>
      </c>
      <c r="AX31" s="22" t="n">
        <f aca="false">F31</f>
        <v>84</v>
      </c>
      <c r="AY31" s="22" t="str">
        <f aca="false">N31</f>
        <v>04185CD357</v>
      </c>
      <c r="AZ31" s="54" t="str">
        <f aca="false">Z31</f>
        <v>F</v>
      </c>
      <c r="BA31" s="22" t="n">
        <v>23.4</v>
      </c>
      <c r="BB31" s="61" t="n">
        <f aca="false">BA31-AA31</f>
        <v>-1.3</v>
      </c>
      <c r="BC31" s="60" t="n">
        <v>22.9</v>
      </c>
      <c r="BD31" s="22" t="s">
        <v>213</v>
      </c>
      <c r="BE31" s="22" t="s">
        <v>91</v>
      </c>
      <c r="BK31" s="60" t="n">
        <v>22.8</v>
      </c>
      <c r="BL31" s="22" t="s">
        <v>91</v>
      </c>
      <c r="BM31" s="22" t="s">
        <v>210</v>
      </c>
    </row>
    <row r="32" s="22" customFormat="true" ht="15" hidden="false" customHeight="false" outlineLevel="0" collapsed="false">
      <c r="A32" s="22" t="s">
        <v>106</v>
      </c>
      <c r="B32" s="22" t="s">
        <v>142</v>
      </c>
      <c r="C32" s="22" t="s">
        <v>64</v>
      </c>
      <c r="D32" s="22" t="n">
        <v>85</v>
      </c>
      <c r="E32" s="22" t="n">
        <v>182</v>
      </c>
      <c r="F32" s="22" t="n">
        <v>85</v>
      </c>
      <c r="G32" s="22" t="s">
        <v>108</v>
      </c>
      <c r="H32" s="22" t="s">
        <v>66</v>
      </c>
      <c r="I32" s="22" t="s">
        <v>185</v>
      </c>
      <c r="J32" s="49" t="n">
        <v>43648</v>
      </c>
      <c r="K32" s="22" t="s">
        <v>68</v>
      </c>
      <c r="L32" s="49"/>
      <c r="N32" s="1" t="s">
        <v>214</v>
      </c>
      <c r="O32" s="1" t="s">
        <v>96</v>
      </c>
      <c r="P32" s="75" t="n">
        <v>43658</v>
      </c>
      <c r="Q32" s="22" t="s">
        <v>112</v>
      </c>
      <c r="R32" s="22" t="n">
        <v>8</v>
      </c>
      <c r="S32" s="22" t="n">
        <f aca="false">PRODUCT(R32,7)</f>
        <v>56</v>
      </c>
      <c r="T32" s="49" t="n">
        <f aca="false">J32-S32</f>
        <v>43592</v>
      </c>
      <c r="U32" s="49" t="n">
        <v>44067</v>
      </c>
      <c r="V32" s="53" t="n">
        <f aca="false">U32-T32</f>
        <v>475</v>
      </c>
      <c r="W32" s="54" t="n">
        <f aca="false">V32/7</f>
        <v>67.8571428571429</v>
      </c>
      <c r="X32" s="54" t="n">
        <v>15</v>
      </c>
      <c r="Y32" s="76" t="s">
        <v>206</v>
      </c>
      <c r="Z32" s="54" t="s">
        <v>207</v>
      </c>
      <c r="AA32" s="56" t="n">
        <v>23.7</v>
      </c>
      <c r="AB32" s="22" t="s">
        <v>208</v>
      </c>
      <c r="AC32" s="22" t="s">
        <v>115</v>
      </c>
      <c r="AD32" s="22" t="s">
        <v>116</v>
      </c>
      <c r="AE32" s="22" t="s">
        <v>77</v>
      </c>
      <c r="AF32" s="57" t="s">
        <v>78</v>
      </c>
      <c r="AG32" s="22" t="s">
        <v>78</v>
      </c>
      <c r="AH32" s="58" t="s">
        <v>79</v>
      </c>
      <c r="AI32" s="57" t="s">
        <v>80</v>
      </c>
      <c r="AJ32" s="59" t="s">
        <v>81</v>
      </c>
      <c r="AK32" s="58" t="s">
        <v>82</v>
      </c>
      <c r="AL32" s="57"/>
      <c r="AN32" s="59"/>
      <c r="AO32" s="58"/>
      <c r="AS32" s="22" t="s">
        <v>214</v>
      </c>
      <c r="AT32" s="22" t="s">
        <v>215</v>
      </c>
      <c r="AU32" s="22" t="str">
        <f aca="false">E32&amp;F32&amp;Z32</f>
        <v>18285F</v>
      </c>
      <c r="AW32" s="22" t="n">
        <f aca="false">E32</f>
        <v>182</v>
      </c>
      <c r="AX32" s="22" t="n">
        <f aca="false">F32</f>
        <v>85</v>
      </c>
      <c r="AY32" s="22" t="str">
        <f aca="false">N32</f>
        <v>04185CD761</v>
      </c>
      <c r="AZ32" s="54" t="str">
        <f aca="false">Z32</f>
        <v>F</v>
      </c>
      <c r="BA32" s="22" t="n">
        <v>23.4</v>
      </c>
      <c r="BB32" s="61" t="n">
        <f aca="false">BA32-AA32</f>
        <v>-0.300000000000001</v>
      </c>
      <c r="BC32" s="60" t="n">
        <v>23.5</v>
      </c>
      <c r="BE32" s="22" t="s">
        <v>91</v>
      </c>
      <c r="BK32" s="60" t="n">
        <v>24.3</v>
      </c>
      <c r="BL32" s="22" t="s">
        <v>91</v>
      </c>
      <c r="BM32" s="22" t="s">
        <v>210</v>
      </c>
    </row>
    <row r="33" s="22" customFormat="true" ht="15" hidden="false" customHeight="false" outlineLevel="0" collapsed="false">
      <c r="A33" s="22" t="s">
        <v>106</v>
      </c>
      <c r="B33" s="22" t="s">
        <v>142</v>
      </c>
      <c r="C33" s="22" t="s">
        <v>64</v>
      </c>
      <c r="D33" s="22" t="n">
        <v>91</v>
      </c>
      <c r="E33" s="22" t="n">
        <v>182</v>
      </c>
      <c r="F33" s="22" t="n">
        <v>91</v>
      </c>
      <c r="G33" s="22" t="s">
        <v>108</v>
      </c>
      <c r="H33" s="22" t="s">
        <v>66</v>
      </c>
      <c r="I33" s="22" t="s">
        <v>185</v>
      </c>
      <c r="J33" s="49" t="n">
        <v>43648</v>
      </c>
      <c r="K33" s="22" t="s">
        <v>68</v>
      </c>
      <c r="L33" s="49"/>
      <c r="N33" s="1" t="s">
        <v>216</v>
      </c>
      <c r="O33" s="1" t="s">
        <v>96</v>
      </c>
      <c r="P33" s="75" t="n">
        <v>43658</v>
      </c>
      <c r="Q33" s="22" t="s">
        <v>112</v>
      </c>
      <c r="R33" s="22" t="n">
        <v>8</v>
      </c>
      <c r="S33" s="22" t="n">
        <f aca="false">PRODUCT(R33,7)</f>
        <v>56</v>
      </c>
      <c r="T33" s="49" t="n">
        <f aca="false">J33-S33</f>
        <v>43592</v>
      </c>
      <c r="U33" s="49" t="n">
        <v>44067</v>
      </c>
      <c r="V33" s="53" t="n">
        <f aca="false">U33-T33</f>
        <v>475</v>
      </c>
      <c r="W33" s="54" t="n">
        <f aca="false">V33/7</f>
        <v>67.8571428571429</v>
      </c>
      <c r="X33" s="54" t="n">
        <v>15</v>
      </c>
      <c r="Y33" s="76" t="s">
        <v>206</v>
      </c>
      <c r="Z33" s="54" t="s">
        <v>207</v>
      </c>
      <c r="AA33" s="56" t="n">
        <v>23</v>
      </c>
      <c r="AB33" s="22" t="s">
        <v>217</v>
      </c>
      <c r="AC33" s="22" t="s">
        <v>115</v>
      </c>
      <c r="AD33" s="22" t="s">
        <v>116</v>
      </c>
      <c r="AE33" s="22" t="s">
        <v>77</v>
      </c>
      <c r="AF33" s="57" t="s">
        <v>78</v>
      </c>
      <c r="AG33" s="22" t="s">
        <v>78</v>
      </c>
      <c r="AH33" s="58" t="s">
        <v>79</v>
      </c>
      <c r="AI33" s="57" t="s">
        <v>80</v>
      </c>
      <c r="AJ33" s="59" t="s">
        <v>81</v>
      </c>
      <c r="AK33" s="58" t="s">
        <v>82</v>
      </c>
      <c r="AL33" s="57"/>
      <c r="AN33" s="59"/>
      <c r="AO33" s="58"/>
      <c r="AS33" s="22" t="s">
        <v>216</v>
      </c>
      <c r="AT33" s="22" t="s">
        <v>218</v>
      </c>
      <c r="AU33" s="22" t="str">
        <f aca="false">E33&amp;F33&amp;Z33</f>
        <v>18291F</v>
      </c>
      <c r="AW33" s="22" t="n">
        <f aca="false">E33</f>
        <v>182</v>
      </c>
      <c r="AX33" s="22" t="n">
        <f aca="false">F33</f>
        <v>91</v>
      </c>
      <c r="AY33" s="22" t="str">
        <f aca="false">N33</f>
        <v>04185CEDFD</v>
      </c>
      <c r="AZ33" s="54" t="str">
        <f aca="false">Z33</f>
        <v>F</v>
      </c>
      <c r="BA33" s="22" t="n">
        <v>22.4</v>
      </c>
      <c r="BB33" s="61" t="n">
        <f aca="false">BA33-AA33</f>
        <v>-0.600000000000001</v>
      </c>
      <c r="BC33" s="60" t="n">
        <v>22.1</v>
      </c>
      <c r="BD33" s="22" t="s">
        <v>182</v>
      </c>
      <c r="BE33" s="22" t="s">
        <v>91</v>
      </c>
      <c r="BK33" s="60" t="n">
        <v>23.3</v>
      </c>
      <c r="BM33" s="22" t="s">
        <v>210</v>
      </c>
    </row>
    <row r="34" s="22" customFormat="true" ht="15" hidden="false" customHeight="false" outlineLevel="0" collapsed="false">
      <c r="A34" s="22" t="s">
        <v>106</v>
      </c>
      <c r="B34" s="22" t="s">
        <v>142</v>
      </c>
      <c r="C34" s="22" t="s">
        <v>64</v>
      </c>
      <c r="D34" s="22" t="n">
        <v>95</v>
      </c>
      <c r="E34" s="22" t="n">
        <v>182</v>
      </c>
      <c r="F34" s="22" t="n">
        <v>95</v>
      </c>
      <c r="G34" s="22" t="s">
        <v>108</v>
      </c>
      <c r="H34" s="22" t="s">
        <v>66</v>
      </c>
      <c r="I34" s="22" t="s">
        <v>185</v>
      </c>
      <c r="J34" s="49" t="n">
        <v>43648</v>
      </c>
      <c r="K34" s="22" t="s">
        <v>68</v>
      </c>
      <c r="L34" s="49"/>
      <c r="N34" s="1" t="s">
        <v>219</v>
      </c>
      <c r="O34" s="1" t="s">
        <v>96</v>
      </c>
      <c r="P34" s="75" t="n">
        <v>43658</v>
      </c>
      <c r="Q34" s="22" t="s">
        <v>112</v>
      </c>
      <c r="R34" s="22" t="n">
        <v>8</v>
      </c>
      <c r="S34" s="22" t="n">
        <f aca="false">PRODUCT(R34,7)</f>
        <v>56</v>
      </c>
      <c r="T34" s="49" t="n">
        <f aca="false">J34-S34</f>
        <v>43592</v>
      </c>
      <c r="U34" s="49" t="n">
        <v>44067</v>
      </c>
      <c r="V34" s="53" t="n">
        <f aca="false">U34-T34</f>
        <v>475</v>
      </c>
      <c r="W34" s="54" t="n">
        <f aca="false">V34/7</f>
        <v>67.8571428571429</v>
      </c>
      <c r="X34" s="54" t="n">
        <v>15</v>
      </c>
      <c r="Y34" s="76" t="s">
        <v>206</v>
      </c>
      <c r="Z34" s="54" t="s">
        <v>207</v>
      </c>
      <c r="AA34" s="56" t="n">
        <v>22.8</v>
      </c>
      <c r="AB34" s="22" t="s">
        <v>208</v>
      </c>
      <c r="AC34" s="22" t="s">
        <v>115</v>
      </c>
      <c r="AD34" s="22" t="s">
        <v>116</v>
      </c>
      <c r="AE34" s="22" t="s">
        <v>77</v>
      </c>
      <c r="AF34" s="57" t="s">
        <v>78</v>
      </c>
      <c r="AG34" s="22" t="s">
        <v>78</v>
      </c>
      <c r="AH34" s="58" t="s">
        <v>79</v>
      </c>
      <c r="AI34" s="57" t="s">
        <v>80</v>
      </c>
      <c r="AJ34" s="59" t="s">
        <v>81</v>
      </c>
      <c r="AK34" s="58" t="s">
        <v>82</v>
      </c>
      <c r="AL34" s="57"/>
      <c r="AN34" s="59"/>
      <c r="AO34" s="58"/>
      <c r="AS34" s="22" t="s">
        <v>219</v>
      </c>
      <c r="AT34" s="22" t="s">
        <v>220</v>
      </c>
      <c r="AU34" s="22" t="str">
        <f aca="false">E34&amp;F34&amp;Z34</f>
        <v>18295F</v>
      </c>
      <c r="AW34" s="22" t="n">
        <f aca="false">E34</f>
        <v>182</v>
      </c>
      <c r="AX34" s="22" t="n">
        <f aca="false">F34</f>
        <v>95</v>
      </c>
      <c r="AY34" s="22" t="str">
        <f aca="false">N34</f>
        <v>04185CE567</v>
      </c>
      <c r="AZ34" s="54" t="str">
        <f aca="false">Z34</f>
        <v>F</v>
      </c>
      <c r="BA34" s="22" t="n">
        <v>23.3</v>
      </c>
      <c r="BB34" s="61" t="n">
        <f aca="false">BA34-AA34</f>
        <v>0.5</v>
      </c>
      <c r="BC34" s="60" t="n">
        <v>23.5</v>
      </c>
      <c r="BE34" s="22" t="s">
        <v>91</v>
      </c>
      <c r="BK34" s="60" t="n">
        <v>24.6</v>
      </c>
      <c r="BL34" s="22" t="s">
        <v>91</v>
      </c>
      <c r="BM34" s="22" t="s">
        <v>210</v>
      </c>
    </row>
    <row r="35" s="22" customFormat="true" ht="15" hidden="false" customHeight="false" outlineLevel="0" collapsed="false">
      <c r="A35" s="22" t="s">
        <v>106</v>
      </c>
      <c r="B35" s="22" t="s">
        <v>142</v>
      </c>
      <c r="C35" s="22" t="s">
        <v>64</v>
      </c>
      <c r="D35" s="22" t="n">
        <v>97</v>
      </c>
      <c r="E35" s="22" t="n">
        <v>182</v>
      </c>
      <c r="F35" s="22" t="n">
        <v>97</v>
      </c>
      <c r="G35" s="22" t="s">
        <v>108</v>
      </c>
      <c r="H35" s="22" t="s">
        <v>66</v>
      </c>
      <c r="I35" s="22" t="s">
        <v>185</v>
      </c>
      <c r="J35" s="49" t="n">
        <v>43648</v>
      </c>
      <c r="K35" s="22" t="s">
        <v>68</v>
      </c>
      <c r="L35" s="49"/>
      <c r="N35" s="1" t="s">
        <v>221</v>
      </c>
      <c r="O35" s="1" t="s">
        <v>96</v>
      </c>
      <c r="P35" s="75" t="n">
        <v>43658</v>
      </c>
      <c r="Q35" s="22" t="s">
        <v>112</v>
      </c>
      <c r="R35" s="22" t="n">
        <v>8</v>
      </c>
      <c r="S35" s="22" t="n">
        <f aca="false">PRODUCT(R35,7)</f>
        <v>56</v>
      </c>
      <c r="T35" s="49" t="n">
        <f aca="false">J35-S35</f>
        <v>43592</v>
      </c>
      <c r="U35" s="49" t="n">
        <v>44067</v>
      </c>
      <c r="V35" s="53" t="n">
        <f aca="false">U35-T35</f>
        <v>475</v>
      </c>
      <c r="W35" s="54" t="n">
        <f aca="false">V35/7</f>
        <v>67.8571428571429</v>
      </c>
      <c r="X35" s="54" t="n">
        <v>15</v>
      </c>
      <c r="Y35" s="76" t="s">
        <v>206</v>
      </c>
      <c r="Z35" s="54" t="s">
        <v>207</v>
      </c>
      <c r="AA35" s="56" t="n">
        <v>26.4</v>
      </c>
      <c r="AB35" s="22" t="s">
        <v>208</v>
      </c>
      <c r="AC35" s="22" t="s">
        <v>115</v>
      </c>
      <c r="AD35" s="22" t="s">
        <v>116</v>
      </c>
      <c r="AE35" s="22" t="s">
        <v>77</v>
      </c>
      <c r="AF35" s="57" t="s">
        <v>78</v>
      </c>
      <c r="AG35" s="22" t="s">
        <v>78</v>
      </c>
      <c r="AH35" s="58" t="s">
        <v>79</v>
      </c>
      <c r="AI35" s="57" t="s">
        <v>80</v>
      </c>
      <c r="AJ35" s="59" t="s">
        <v>81</v>
      </c>
      <c r="AK35" s="58" t="s">
        <v>82</v>
      </c>
      <c r="AL35" s="57"/>
      <c r="AN35" s="59"/>
      <c r="AO35" s="58"/>
      <c r="AQ35" s="22" t="s">
        <v>222</v>
      </c>
      <c r="AS35" s="22" t="s">
        <v>221</v>
      </c>
      <c r="AT35" s="22" t="s">
        <v>223</v>
      </c>
      <c r="AU35" s="22" t="str">
        <f aca="false">E35&amp;F35&amp;Z35</f>
        <v>18297F</v>
      </c>
      <c r="AW35" s="22" t="n">
        <f aca="false">E35</f>
        <v>182</v>
      </c>
      <c r="AX35" s="22" t="n">
        <f aca="false">F35</f>
        <v>97</v>
      </c>
      <c r="AY35" s="22" t="str">
        <f aca="false">N35</f>
        <v>04185CCAB4</v>
      </c>
      <c r="AZ35" s="54" t="str">
        <f aca="false">Z35</f>
        <v>F</v>
      </c>
      <c r="BA35" s="22" t="n">
        <v>27.1</v>
      </c>
      <c r="BB35" s="61" t="n">
        <f aca="false">BA35-AA35</f>
        <v>0.700000000000003</v>
      </c>
      <c r="BC35" s="60" t="n">
        <v>28.1</v>
      </c>
      <c r="BD35" s="22" t="s">
        <v>193</v>
      </c>
      <c r="BE35" s="22" t="s">
        <v>91</v>
      </c>
      <c r="BK35" s="60" t="n">
        <v>27</v>
      </c>
      <c r="BL35" s="22" t="s">
        <v>91</v>
      </c>
      <c r="BM35" s="22" t="s">
        <v>210</v>
      </c>
    </row>
    <row r="36" s="36" customFormat="true" ht="15" hidden="false" customHeight="false" outlineLevel="0" collapsed="false">
      <c r="A36" s="36" t="s">
        <v>106</v>
      </c>
      <c r="B36" s="36" t="s">
        <v>142</v>
      </c>
      <c r="C36" s="36" t="s">
        <v>64</v>
      </c>
      <c r="D36" s="36" t="n">
        <v>98</v>
      </c>
      <c r="E36" s="36" t="n">
        <v>182</v>
      </c>
      <c r="F36" s="36" t="n">
        <v>98</v>
      </c>
      <c r="G36" s="36" t="s">
        <v>108</v>
      </c>
      <c r="H36" s="36" t="s">
        <v>66</v>
      </c>
      <c r="I36" s="36" t="s">
        <v>185</v>
      </c>
      <c r="J36" s="37" t="n">
        <v>43648</v>
      </c>
      <c r="K36" s="36" t="s">
        <v>68</v>
      </c>
      <c r="L36" s="37"/>
      <c r="N36" s="62" t="s">
        <v>224</v>
      </c>
      <c r="O36" s="62" t="s">
        <v>96</v>
      </c>
      <c r="P36" s="77" t="n">
        <v>43658</v>
      </c>
      <c r="Q36" s="36" t="s">
        <v>112</v>
      </c>
      <c r="R36" s="36" t="n">
        <v>8</v>
      </c>
      <c r="S36" s="36" t="n">
        <f aca="false">PRODUCT(R36,7)</f>
        <v>56</v>
      </c>
      <c r="T36" s="37" t="n">
        <f aca="false">J36-S36</f>
        <v>43592</v>
      </c>
      <c r="U36" s="37" t="n">
        <v>44067</v>
      </c>
      <c r="V36" s="41" t="n">
        <f aca="false">U36-T36</f>
        <v>475</v>
      </c>
      <c r="W36" s="42" t="n">
        <f aca="false">V36/7</f>
        <v>67.8571428571429</v>
      </c>
      <c r="X36" s="42" t="n">
        <v>15</v>
      </c>
      <c r="Y36" s="43" t="s">
        <v>206</v>
      </c>
      <c r="Z36" s="42" t="s">
        <v>207</v>
      </c>
      <c r="AA36" s="44" t="n">
        <v>22.8</v>
      </c>
      <c r="AB36" s="36" t="s">
        <v>208</v>
      </c>
      <c r="AC36" s="36" t="s">
        <v>115</v>
      </c>
      <c r="AD36" s="36" t="s">
        <v>116</v>
      </c>
      <c r="AE36" s="36" t="s">
        <v>77</v>
      </c>
      <c r="AF36" s="45" t="s">
        <v>78</v>
      </c>
      <c r="AG36" s="36" t="s">
        <v>78</v>
      </c>
      <c r="AH36" s="46" t="s">
        <v>79</v>
      </c>
      <c r="AI36" s="45" t="s">
        <v>80</v>
      </c>
      <c r="AJ36" s="43" t="s">
        <v>81</v>
      </c>
      <c r="AK36" s="46" t="s">
        <v>82</v>
      </c>
      <c r="AL36" s="45"/>
      <c r="AN36" s="43"/>
      <c r="AO36" s="46"/>
      <c r="AS36" s="36" t="s">
        <v>224</v>
      </c>
      <c r="AT36" s="36" t="s">
        <v>225</v>
      </c>
      <c r="AU36" s="36" t="str">
        <f aca="false">E36&amp;F36&amp;Z36</f>
        <v>18298F</v>
      </c>
      <c r="AW36" s="36" t="n">
        <f aca="false">E36</f>
        <v>182</v>
      </c>
      <c r="AX36" s="36" t="n">
        <f aca="false">F36</f>
        <v>98</v>
      </c>
      <c r="AY36" s="36" t="str">
        <f aca="false">N36</f>
        <v>04185D0211</v>
      </c>
      <c r="AZ36" s="42" t="str">
        <f aca="false">Z36</f>
        <v>F</v>
      </c>
      <c r="BA36" s="36" t="n">
        <v>23.6</v>
      </c>
      <c r="BB36" s="47" t="n">
        <f aca="false">BA36-AA36</f>
        <v>0.800000000000001</v>
      </c>
      <c r="BC36" s="48" t="n">
        <v>23.7</v>
      </c>
      <c r="BE36" s="36" t="s">
        <v>91</v>
      </c>
      <c r="BF36" s="36" t="s">
        <v>226</v>
      </c>
      <c r="BK36" s="48" t="n">
        <v>23.7</v>
      </c>
      <c r="BL36" s="36" t="s">
        <v>91</v>
      </c>
      <c r="BM36" s="36" t="s">
        <v>210</v>
      </c>
      <c r="BN36" s="36" t="s">
        <v>93</v>
      </c>
    </row>
    <row r="37" s="36" customFormat="true" ht="15" hidden="false" customHeight="false" outlineLevel="0" collapsed="false">
      <c r="A37" s="36" t="s">
        <v>106</v>
      </c>
      <c r="B37" s="36" t="s">
        <v>142</v>
      </c>
      <c r="C37" s="36" t="s">
        <v>64</v>
      </c>
      <c r="D37" s="36" t="n">
        <v>86</v>
      </c>
      <c r="E37" s="36" t="n">
        <v>182</v>
      </c>
      <c r="F37" s="36" t="n">
        <v>86</v>
      </c>
      <c r="G37" s="36" t="s">
        <v>108</v>
      </c>
      <c r="H37" s="36" t="s">
        <v>66</v>
      </c>
      <c r="I37" s="36" t="s">
        <v>185</v>
      </c>
      <c r="J37" s="37" t="n">
        <v>43648</v>
      </c>
      <c r="K37" s="36" t="s">
        <v>68</v>
      </c>
      <c r="L37" s="37"/>
      <c r="N37" s="62" t="s">
        <v>227</v>
      </c>
      <c r="O37" s="62" t="s">
        <v>96</v>
      </c>
      <c r="P37" s="77" t="n">
        <v>43658</v>
      </c>
      <c r="Q37" s="36" t="s">
        <v>112</v>
      </c>
      <c r="R37" s="36" t="n">
        <v>8</v>
      </c>
      <c r="S37" s="36" t="n">
        <f aca="false">PRODUCT(R37,7)</f>
        <v>56</v>
      </c>
      <c r="T37" s="37" t="n">
        <f aca="false">J37-S37</f>
        <v>43592</v>
      </c>
      <c r="U37" s="37" t="n">
        <v>44067</v>
      </c>
      <c r="V37" s="41" t="n">
        <f aca="false">U37-T37</f>
        <v>475</v>
      </c>
      <c r="W37" s="42" t="n">
        <f aca="false">V37/7</f>
        <v>67.8571428571429</v>
      </c>
      <c r="X37" s="42" t="n">
        <v>15</v>
      </c>
      <c r="Y37" s="43" t="s">
        <v>206</v>
      </c>
      <c r="Z37" s="42" t="s">
        <v>228</v>
      </c>
      <c r="AA37" s="44" t="n">
        <v>26.3</v>
      </c>
      <c r="AB37" s="36" t="s">
        <v>102</v>
      </c>
      <c r="AC37" s="36" t="s">
        <v>115</v>
      </c>
      <c r="AD37" s="36" t="s">
        <v>116</v>
      </c>
      <c r="AE37" s="36" t="s">
        <v>77</v>
      </c>
      <c r="AF37" s="45" t="s">
        <v>78</v>
      </c>
      <c r="AG37" s="36" t="s">
        <v>78</v>
      </c>
      <c r="AH37" s="46" t="s">
        <v>79</v>
      </c>
      <c r="AI37" s="45" t="s">
        <v>80</v>
      </c>
      <c r="AJ37" s="43" t="s">
        <v>81</v>
      </c>
      <c r="AK37" s="46" t="s">
        <v>82</v>
      </c>
      <c r="AL37" s="45"/>
      <c r="AN37" s="43"/>
      <c r="AO37" s="46"/>
      <c r="AS37" s="36" t="s">
        <v>227</v>
      </c>
      <c r="AT37" s="36" t="s">
        <v>229</v>
      </c>
      <c r="AU37" s="36" t="str">
        <f aca="false">E37&amp;F37&amp;Z37</f>
        <v>18286G</v>
      </c>
      <c r="AW37" s="36" t="n">
        <f aca="false">E37</f>
        <v>182</v>
      </c>
      <c r="AX37" s="36" t="n">
        <f aca="false">F37</f>
        <v>86</v>
      </c>
      <c r="AY37" s="36" t="str">
        <f aca="false">N37</f>
        <v>04185D1472</v>
      </c>
      <c r="AZ37" s="42" t="str">
        <f aca="false">Z37</f>
        <v>G</v>
      </c>
      <c r="BA37" s="36" t="n">
        <v>27.2</v>
      </c>
      <c r="BB37" s="47" t="n">
        <f aca="false">BA37-AA37</f>
        <v>0.899999999999999</v>
      </c>
      <c r="BC37" s="48" t="n">
        <v>27.7</v>
      </c>
      <c r="BE37" s="36" t="s">
        <v>91</v>
      </c>
      <c r="BK37" s="48" t="n">
        <v>28.2</v>
      </c>
    </row>
    <row r="38" s="22" customFormat="true" ht="15" hidden="false" customHeight="false" outlineLevel="0" collapsed="false">
      <c r="A38" s="22" t="s">
        <v>106</v>
      </c>
      <c r="B38" s="22" t="s">
        <v>142</v>
      </c>
      <c r="C38" s="22" t="s">
        <v>64</v>
      </c>
      <c r="D38" s="22" t="n">
        <v>87</v>
      </c>
      <c r="E38" s="22" t="n">
        <v>182</v>
      </c>
      <c r="F38" s="22" t="n">
        <v>87</v>
      </c>
      <c r="G38" s="22" t="s">
        <v>108</v>
      </c>
      <c r="H38" s="22" t="s">
        <v>66</v>
      </c>
      <c r="I38" s="22" t="s">
        <v>185</v>
      </c>
      <c r="J38" s="49" t="n">
        <v>43648</v>
      </c>
      <c r="K38" s="22" t="s">
        <v>68</v>
      </c>
      <c r="L38" s="49"/>
      <c r="N38" s="1" t="s">
        <v>230</v>
      </c>
      <c r="O38" s="1" t="s">
        <v>96</v>
      </c>
      <c r="P38" s="75" t="n">
        <v>43658</v>
      </c>
      <c r="Q38" s="22" t="s">
        <v>112</v>
      </c>
      <c r="R38" s="22" t="n">
        <v>8</v>
      </c>
      <c r="S38" s="22" t="n">
        <f aca="false">PRODUCT(R38,7)</f>
        <v>56</v>
      </c>
      <c r="T38" s="49" t="n">
        <f aca="false">J38-S38</f>
        <v>43592</v>
      </c>
      <c r="U38" s="49" t="n">
        <v>44067</v>
      </c>
      <c r="V38" s="53" t="n">
        <f aca="false">U38-T38</f>
        <v>475</v>
      </c>
      <c r="W38" s="54" t="n">
        <f aca="false">V38/7</f>
        <v>67.8571428571429</v>
      </c>
      <c r="X38" s="54" t="n">
        <v>15</v>
      </c>
      <c r="Y38" s="76" t="s">
        <v>206</v>
      </c>
      <c r="Z38" s="54" t="s">
        <v>228</v>
      </c>
      <c r="AA38" s="56" t="n">
        <v>25.4</v>
      </c>
      <c r="AB38" s="22" t="s">
        <v>102</v>
      </c>
      <c r="AC38" s="22" t="s">
        <v>115</v>
      </c>
      <c r="AD38" s="22" t="s">
        <v>116</v>
      </c>
      <c r="AE38" s="22" t="s">
        <v>77</v>
      </c>
      <c r="AF38" s="57" t="s">
        <v>78</v>
      </c>
      <c r="AG38" s="22" t="s">
        <v>78</v>
      </c>
      <c r="AH38" s="58" t="s">
        <v>79</v>
      </c>
      <c r="AI38" s="57" t="s">
        <v>80</v>
      </c>
      <c r="AJ38" s="59" t="s">
        <v>81</v>
      </c>
      <c r="AK38" s="58" t="s">
        <v>82</v>
      </c>
      <c r="AL38" s="57"/>
      <c r="AN38" s="59"/>
      <c r="AO38" s="58"/>
      <c r="AS38" s="22" t="s">
        <v>230</v>
      </c>
      <c r="AT38" s="22" t="s">
        <v>231</v>
      </c>
      <c r="AU38" s="22" t="str">
        <f aca="false">E38&amp;F38&amp;Z38</f>
        <v>18287G</v>
      </c>
      <c r="AW38" s="22" t="n">
        <f aca="false">E38</f>
        <v>182</v>
      </c>
      <c r="AX38" s="22" t="n">
        <f aca="false">F38</f>
        <v>87</v>
      </c>
      <c r="AY38" s="22" t="str">
        <f aca="false">N38</f>
        <v>04185CCD36</v>
      </c>
      <c r="AZ38" s="54" t="str">
        <f aca="false">Z38</f>
        <v>G</v>
      </c>
      <c r="BA38" s="22" t="n">
        <v>26.3</v>
      </c>
      <c r="BB38" s="61" t="n">
        <f aca="false">BA38-AA38</f>
        <v>0.900000000000002</v>
      </c>
      <c r="BC38" s="60" t="n">
        <v>26.7</v>
      </c>
      <c r="BE38" s="22" t="s">
        <v>91</v>
      </c>
      <c r="BK38" s="60" t="n">
        <v>26.2</v>
      </c>
    </row>
    <row r="39" s="22" customFormat="true" ht="15" hidden="false" customHeight="false" outlineLevel="0" collapsed="false">
      <c r="A39" s="22" t="s">
        <v>106</v>
      </c>
      <c r="B39" s="22" t="s">
        <v>142</v>
      </c>
      <c r="C39" s="22" t="s">
        <v>64</v>
      </c>
      <c r="D39" s="22" t="n">
        <v>88</v>
      </c>
      <c r="E39" s="22" t="n">
        <v>182</v>
      </c>
      <c r="F39" s="22" t="n">
        <v>88</v>
      </c>
      <c r="G39" s="22" t="s">
        <v>108</v>
      </c>
      <c r="H39" s="22" t="s">
        <v>66</v>
      </c>
      <c r="I39" s="22" t="s">
        <v>185</v>
      </c>
      <c r="J39" s="49" t="n">
        <v>43648</v>
      </c>
      <c r="K39" s="22" t="s">
        <v>68</v>
      </c>
      <c r="L39" s="49"/>
      <c r="N39" s="1" t="s">
        <v>232</v>
      </c>
      <c r="O39" s="1" t="s">
        <v>96</v>
      </c>
      <c r="P39" s="75" t="n">
        <v>43658</v>
      </c>
      <c r="Q39" s="22" t="s">
        <v>112</v>
      </c>
      <c r="R39" s="22" t="n">
        <v>8</v>
      </c>
      <c r="S39" s="22" t="n">
        <f aca="false">PRODUCT(R39,7)</f>
        <v>56</v>
      </c>
      <c r="T39" s="49" t="n">
        <f aca="false">J39-S39</f>
        <v>43592</v>
      </c>
      <c r="U39" s="49" t="n">
        <v>44067</v>
      </c>
      <c r="V39" s="53" t="n">
        <f aca="false">U39-T39</f>
        <v>475</v>
      </c>
      <c r="W39" s="54" t="n">
        <f aca="false">V39/7</f>
        <v>67.8571428571429</v>
      </c>
      <c r="X39" s="54" t="n">
        <v>15</v>
      </c>
      <c r="Y39" s="76" t="s">
        <v>206</v>
      </c>
      <c r="Z39" s="54" t="s">
        <v>228</v>
      </c>
      <c r="AA39" s="56" t="n">
        <v>24.8</v>
      </c>
      <c r="AB39" s="22" t="s">
        <v>102</v>
      </c>
      <c r="AC39" s="22" t="s">
        <v>115</v>
      </c>
      <c r="AD39" s="22" t="s">
        <v>116</v>
      </c>
      <c r="AE39" s="22" t="s">
        <v>77</v>
      </c>
      <c r="AF39" s="57" t="s">
        <v>78</v>
      </c>
      <c r="AG39" s="22" t="s">
        <v>78</v>
      </c>
      <c r="AH39" s="58" t="s">
        <v>79</v>
      </c>
      <c r="AI39" s="57" t="s">
        <v>80</v>
      </c>
      <c r="AJ39" s="59" t="s">
        <v>81</v>
      </c>
      <c r="AK39" s="58" t="s">
        <v>82</v>
      </c>
      <c r="AL39" s="57"/>
      <c r="AN39" s="59"/>
      <c r="AO39" s="58"/>
      <c r="AS39" s="22" t="s">
        <v>232</v>
      </c>
      <c r="AT39" s="22" t="s">
        <v>233</v>
      </c>
      <c r="AU39" s="22" t="str">
        <f aca="false">E39&amp;F39&amp;Z39</f>
        <v>18288G</v>
      </c>
      <c r="AW39" s="22" t="n">
        <f aca="false">E39</f>
        <v>182</v>
      </c>
      <c r="AX39" s="22" t="n">
        <f aca="false">F39</f>
        <v>88</v>
      </c>
      <c r="AY39" s="22" t="str">
        <f aca="false">N39</f>
        <v>04185CF2F8</v>
      </c>
      <c r="AZ39" s="54" t="str">
        <f aca="false">Z39</f>
        <v>G</v>
      </c>
      <c r="BA39" s="22" t="n">
        <v>27.7</v>
      </c>
      <c r="BB39" s="61" t="n">
        <f aca="false">BA39-AA39</f>
        <v>2.9</v>
      </c>
      <c r="BC39" s="60" t="n">
        <v>27.9</v>
      </c>
      <c r="BD39" s="22" t="s">
        <v>234</v>
      </c>
      <c r="BE39" s="22" t="s">
        <v>91</v>
      </c>
      <c r="BK39" s="60" t="n">
        <v>28.7</v>
      </c>
    </row>
    <row r="40" s="22" customFormat="true" ht="15" hidden="false" customHeight="false" outlineLevel="0" collapsed="false">
      <c r="A40" s="22" t="s">
        <v>106</v>
      </c>
      <c r="B40" s="22" t="s">
        <v>142</v>
      </c>
      <c r="C40" s="22" t="s">
        <v>64</v>
      </c>
      <c r="D40" s="22" t="n">
        <v>89</v>
      </c>
      <c r="E40" s="22" t="n">
        <v>182</v>
      </c>
      <c r="F40" s="22" t="n">
        <v>89</v>
      </c>
      <c r="G40" s="22" t="s">
        <v>108</v>
      </c>
      <c r="H40" s="22" t="s">
        <v>66</v>
      </c>
      <c r="I40" s="22" t="s">
        <v>185</v>
      </c>
      <c r="J40" s="49" t="n">
        <v>43648</v>
      </c>
      <c r="K40" s="22" t="s">
        <v>68</v>
      </c>
      <c r="L40" s="49"/>
      <c r="N40" s="1" t="s">
        <v>235</v>
      </c>
      <c r="O40" s="1" t="s">
        <v>96</v>
      </c>
      <c r="P40" s="75" t="n">
        <v>43658</v>
      </c>
      <c r="Q40" s="22" t="s">
        <v>112</v>
      </c>
      <c r="R40" s="22" t="n">
        <v>8</v>
      </c>
      <c r="S40" s="22" t="n">
        <f aca="false">PRODUCT(R40,7)</f>
        <v>56</v>
      </c>
      <c r="T40" s="49" t="n">
        <f aca="false">J40-S40</f>
        <v>43592</v>
      </c>
      <c r="U40" s="49" t="n">
        <v>44067</v>
      </c>
      <c r="V40" s="53" t="n">
        <f aca="false">U40-T40</f>
        <v>475</v>
      </c>
      <c r="W40" s="54" t="n">
        <f aca="false">V40/7</f>
        <v>67.8571428571429</v>
      </c>
      <c r="X40" s="54" t="n">
        <v>15</v>
      </c>
      <c r="Y40" s="76" t="s">
        <v>206</v>
      </c>
      <c r="Z40" s="54" t="s">
        <v>228</v>
      </c>
      <c r="AA40" s="56" t="n">
        <v>23.8</v>
      </c>
      <c r="AB40" s="22" t="s">
        <v>102</v>
      </c>
      <c r="AC40" s="22" t="s">
        <v>115</v>
      </c>
      <c r="AD40" s="22" t="s">
        <v>116</v>
      </c>
      <c r="AE40" s="22" t="s">
        <v>77</v>
      </c>
      <c r="AF40" s="57" t="s">
        <v>78</v>
      </c>
      <c r="AG40" s="22" t="s">
        <v>78</v>
      </c>
      <c r="AH40" s="58" t="s">
        <v>79</v>
      </c>
      <c r="AI40" s="57" t="s">
        <v>80</v>
      </c>
      <c r="AJ40" s="59" t="s">
        <v>81</v>
      </c>
      <c r="AK40" s="58" t="s">
        <v>82</v>
      </c>
      <c r="AL40" s="57"/>
      <c r="AN40" s="59"/>
      <c r="AO40" s="58"/>
      <c r="AS40" s="22" t="s">
        <v>235</v>
      </c>
      <c r="AT40" s="22" t="s">
        <v>236</v>
      </c>
      <c r="AU40" s="22" t="str">
        <f aca="false">E40&amp;F40&amp;Z40</f>
        <v>18289G</v>
      </c>
      <c r="AW40" s="22" t="n">
        <f aca="false">E40</f>
        <v>182</v>
      </c>
      <c r="AX40" s="22" t="n">
        <f aca="false">F40</f>
        <v>89</v>
      </c>
      <c r="AY40" s="22" t="str">
        <f aca="false">N40</f>
        <v>04185D1035</v>
      </c>
      <c r="AZ40" s="54" t="str">
        <f aca="false">Z40</f>
        <v>G</v>
      </c>
      <c r="BA40" s="22" t="n">
        <v>27.2</v>
      </c>
      <c r="BB40" s="61" t="n">
        <f aca="false">BA40-AA40</f>
        <v>3.4</v>
      </c>
      <c r="BC40" s="60" t="n">
        <v>27.4</v>
      </c>
      <c r="BE40" s="22" t="s">
        <v>91</v>
      </c>
      <c r="BK40" s="60" t="n">
        <v>28.3</v>
      </c>
    </row>
    <row r="41" s="22" customFormat="true" ht="15" hidden="false" customHeight="false" outlineLevel="0" collapsed="false">
      <c r="A41" s="22" t="s">
        <v>106</v>
      </c>
      <c r="B41" s="22" t="s">
        <v>142</v>
      </c>
      <c r="C41" s="22" t="s">
        <v>64</v>
      </c>
      <c r="D41" s="22" t="n">
        <v>90</v>
      </c>
      <c r="E41" s="22" t="n">
        <v>182</v>
      </c>
      <c r="F41" s="22" t="n">
        <v>90</v>
      </c>
      <c r="G41" s="22" t="s">
        <v>108</v>
      </c>
      <c r="H41" s="22" t="s">
        <v>66</v>
      </c>
      <c r="I41" s="22" t="s">
        <v>185</v>
      </c>
      <c r="J41" s="49" t="n">
        <v>43648</v>
      </c>
      <c r="K41" s="22" t="s">
        <v>68</v>
      </c>
      <c r="L41" s="49"/>
      <c r="N41" s="1" t="s">
        <v>237</v>
      </c>
      <c r="O41" s="1" t="s">
        <v>96</v>
      </c>
      <c r="P41" s="75" t="n">
        <v>43658</v>
      </c>
      <c r="Q41" s="22" t="s">
        <v>112</v>
      </c>
      <c r="R41" s="22" t="n">
        <v>8</v>
      </c>
      <c r="S41" s="22" t="n">
        <f aca="false">PRODUCT(R41,7)</f>
        <v>56</v>
      </c>
      <c r="T41" s="49" t="n">
        <f aca="false">J41-S41</f>
        <v>43592</v>
      </c>
      <c r="U41" s="49" t="n">
        <v>44067</v>
      </c>
      <c r="V41" s="53" t="n">
        <f aca="false">U41-T41</f>
        <v>475</v>
      </c>
      <c r="W41" s="54" t="n">
        <f aca="false">V41/7</f>
        <v>67.8571428571429</v>
      </c>
      <c r="X41" s="54" t="n">
        <v>15</v>
      </c>
      <c r="Y41" s="76" t="s">
        <v>206</v>
      </c>
      <c r="Z41" s="54" t="s">
        <v>228</v>
      </c>
      <c r="AA41" s="56" t="n">
        <v>22.7</v>
      </c>
      <c r="AB41" s="22" t="s">
        <v>102</v>
      </c>
      <c r="AC41" s="22" t="s">
        <v>115</v>
      </c>
      <c r="AD41" s="22" t="s">
        <v>116</v>
      </c>
      <c r="AE41" s="22" t="s">
        <v>77</v>
      </c>
      <c r="AF41" s="57" t="s">
        <v>78</v>
      </c>
      <c r="AG41" s="22" t="s">
        <v>78</v>
      </c>
      <c r="AH41" s="58" t="s">
        <v>79</v>
      </c>
      <c r="AI41" s="57" t="s">
        <v>80</v>
      </c>
      <c r="AJ41" s="59" t="s">
        <v>81</v>
      </c>
      <c r="AK41" s="58" t="s">
        <v>82</v>
      </c>
      <c r="AL41" s="57"/>
      <c r="AN41" s="59"/>
      <c r="AO41" s="58"/>
      <c r="AS41" s="22" t="s">
        <v>237</v>
      </c>
      <c r="AT41" s="22" t="s">
        <v>238</v>
      </c>
      <c r="AU41" s="22" t="str">
        <f aca="false">E41&amp;F41&amp;Z41</f>
        <v>18290G</v>
      </c>
      <c r="AW41" s="22" t="n">
        <f aca="false">E41</f>
        <v>182</v>
      </c>
      <c r="AX41" s="22" t="n">
        <f aca="false">F41</f>
        <v>90</v>
      </c>
      <c r="AY41" s="22" t="str">
        <f aca="false">N41</f>
        <v>04185D10C5</v>
      </c>
      <c r="AZ41" s="54" t="str">
        <f aca="false">Z41</f>
        <v>G</v>
      </c>
      <c r="BA41" s="22" t="n">
        <v>23.9</v>
      </c>
      <c r="BB41" s="61" t="n">
        <f aca="false">BA41-AA41</f>
        <v>1.2</v>
      </c>
      <c r="BC41" s="60" t="n">
        <v>22.5</v>
      </c>
      <c r="BE41" s="22" t="s">
        <v>91</v>
      </c>
      <c r="BK41" s="60" t="n">
        <v>22.5</v>
      </c>
    </row>
    <row r="42" s="22" customFormat="true" ht="15" hidden="false" customHeight="false" outlineLevel="0" collapsed="false">
      <c r="A42" s="22" t="s">
        <v>106</v>
      </c>
      <c r="B42" s="22" t="s">
        <v>142</v>
      </c>
      <c r="C42" s="22" t="s">
        <v>64</v>
      </c>
      <c r="D42" s="22" t="n">
        <v>92</v>
      </c>
      <c r="E42" s="22" t="n">
        <v>182</v>
      </c>
      <c r="F42" s="22" t="n">
        <v>92</v>
      </c>
      <c r="G42" s="22" t="s">
        <v>108</v>
      </c>
      <c r="H42" s="22" t="s">
        <v>66</v>
      </c>
      <c r="I42" s="22" t="s">
        <v>185</v>
      </c>
      <c r="J42" s="49" t="n">
        <v>43648</v>
      </c>
      <c r="K42" s="22" t="s">
        <v>68</v>
      </c>
      <c r="L42" s="49"/>
      <c r="N42" s="1" t="s">
        <v>239</v>
      </c>
      <c r="O42" s="1" t="s">
        <v>96</v>
      </c>
      <c r="P42" s="75" t="n">
        <v>43658</v>
      </c>
      <c r="Q42" s="22" t="s">
        <v>112</v>
      </c>
      <c r="R42" s="22" t="n">
        <v>8</v>
      </c>
      <c r="S42" s="22" t="n">
        <f aca="false">PRODUCT(R42,7)</f>
        <v>56</v>
      </c>
      <c r="T42" s="49" t="n">
        <f aca="false">J42-S42</f>
        <v>43592</v>
      </c>
      <c r="U42" s="49" t="n">
        <v>44067</v>
      </c>
      <c r="V42" s="53" t="n">
        <f aca="false">U42-T42</f>
        <v>475</v>
      </c>
      <c r="W42" s="54" t="n">
        <f aca="false">V42/7</f>
        <v>67.8571428571429</v>
      </c>
      <c r="X42" s="54" t="n">
        <v>15</v>
      </c>
      <c r="Y42" s="76" t="s">
        <v>206</v>
      </c>
      <c r="Z42" s="54" t="s">
        <v>228</v>
      </c>
      <c r="AA42" s="56" t="n">
        <v>23.2</v>
      </c>
      <c r="AB42" s="22" t="s">
        <v>102</v>
      </c>
      <c r="AC42" s="22" t="s">
        <v>115</v>
      </c>
      <c r="AD42" s="22" t="s">
        <v>116</v>
      </c>
      <c r="AE42" s="22" t="s">
        <v>77</v>
      </c>
      <c r="AF42" s="57" t="s">
        <v>78</v>
      </c>
      <c r="AG42" s="22" t="s">
        <v>78</v>
      </c>
      <c r="AH42" s="58" t="s">
        <v>79</v>
      </c>
      <c r="AI42" s="57" t="s">
        <v>80</v>
      </c>
      <c r="AJ42" s="59" t="s">
        <v>81</v>
      </c>
      <c r="AK42" s="58" t="s">
        <v>82</v>
      </c>
      <c r="AL42" s="57"/>
      <c r="AN42" s="59"/>
      <c r="AO42" s="58"/>
      <c r="AS42" s="22" t="s">
        <v>239</v>
      </c>
      <c r="AT42" s="22" t="s">
        <v>240</v>
      </c>
      <c r="AU42" s="22" t="str">
        <f aca="false">E42&amp;F42&amp;Z42</f>
        <v>18292G</v>
      </c>
      <c r="AW42" s="22" t="n">
        <f aca="false">E42</f>
        <v>182</v>
      </c>
      <c r="AX42" s="22" t="n">
        <f aca="false">F42</f>
        <v>92</v>
      </c>
      <c r="AY42" s="22" t="str">
        <f aca="false">N42</f>
        <v>04185CCE7D</v>
      </c>
      <c r="AZ42" s="54" t="str">
        <f aca="false">Z42</f>
        <v>G</v>
      </c>
      <c r="BA42" s="22" t="n">
        <v>25.2</v>
      </c>
      <c r="BB42" s="61" t="n">
        <f aca="false">BA42-AA42</f>
        <v>2</v>
      </c>
      <c r="BC42" s="60" t="n">
        <v>23.7</v>
      </c>
      <c r="BD42" s="22" t="s">
        <v>234</v>
      </c>
      <c r="BE42" s="22" t="s">
        <v>91</v>
      </c>
      <c r="BF42" s="22" t="s">
        <v>241</v>
      </c>
      <c r="BK42" s="60" t="n">
        <v>25.3</v>
      </c>
    </row>
    <row r="43" s="22" customFormat="true" ht="15" hidden="false" customHeight="false" outlineLevel="0" collapsed="false">
      <c r="A43" s="22" t="s">
        <v>106</v>
      </c>
      <c r="B43" s="22" t="s">
        <v>142</v>
      </c>
      <c r="C43" s="22" t="s">
        <v>64</v>
      </c>
      <c r="D43" s="22" t="n">
        <v>93</v>
      </c>
      <c r="E43" s="22" t="n">
        <v>182</v>
      </c>
      <c r="F43" s="22" t="n">
        <v>93</v>
      </c>
      <c r="G43" s="22" t="s">
        <v>108</v>
      </c>
      <c r="H43" s="22" t="s">
        <v>66</v>
      </c>
      <c r="I43" s="22" t="s">
        <v>185</v>
      </c>
      <c r="J43" s="49" t="n">
        <v>43648</v>
      </c>
      <c r="K43" s="22" t="s">
        <v>68</v>
      </c>
      <c r="L43" s="49"/>
      <c r="N43" s="1" t="s">
        <v>242</v>
      </c>
      <c r="O43" s="1" t="s">
        <v>96</v>
      </c>
      <c r="P43" s="75" t="n">
        <v>43658</v>
      </c>
      <c r="Q43" s="22" t="s">
        <v>112</v>
      </c>
      <c r="R43" s="22" t="n">
        <v>8</v>
      </c>
      <c r="S43" s="22" t="n">
        <f aca="false">PRODUCT(R43,7)</f>
        <v>56</v>
      </c>
      <c r="T43" s="49" t="n">
        <f aca="false">J43-S43</f>
        <v>43592</v>
      </c>
      <c r="U43" s="49" t="n">
        <v>44067</v>
      </c>
      <c r="V43" s="53" t="n">
        <f aca="false">U43-T43</f>
        <v>475</v>
      </c>
      <c r="W43" s="54" t="n">
        <f aca="false">V43/7</f>
        <v>67.8571428571429</v>
      </c>
      <c r="X43" s="54" t="n">
        <v>15</v>
      </c>
      <c r="Y43" s="76" t="s">
        <v>206</v>
      </c>
      <c r="Z43" s="54" t="s">
        <v>228</v>
      </c>
      <c r="AA43" s="56" t="n">
        <v>23</v>
      </c>
      <c r="AB43" s="22" t="s">
        <v>102</v>
      </c>
      <c r="AC43" s="22" t="s">
        <v>115</v>
      </c>
      <c r="AD43" s="22" t="s">
        <v>116</v>
      </c>
      <c r="AE43" s="22" t="s">
        <v>77</v>
      </c>
      <c r="AF43" s="57" t="s">
        <v>78</v>
      </c>
      <c r="AG43" s="22" t="s">
        <v>78</v>
      </c>
      <c r="AH43" s="58" t="s">
        <v>79</v>
      </c>
      <c r="AI43" s="57" t="s">
        <v>80</v>
      </c>
      <c r="AJ43" s="59" t="s">
        <v>81</v>
      </c>
      <c r="AK43" s="58" t="s">
        <v>82</v>
      </c>
      <c r="AL43" s="57"/>
      <c r="AN43" s="59"/>
      <c r="AO43" s="58"/>
      <c r="AS43" s="22" t="s">
        <v>242</v>
      </c>
      <c r="AT43" s="22" t="s">
        <v>243</v>
      </c>
      <c r="AU43" s="22" t="str">
        <f aca="false">E43&amp;F43&amp;Z43</f>
        <v>18293G</v>
      </c>
      <c r="AW43" s="22" t="n">
        <f aca="false">E43</f>
        <v>182</v>
      </c>
      <c r="AX43" s="22" t="n">
        <f aca="false">F43</f>
        <v>93</v>
      </c>
      <c r="AY43" s="22" t="str">
        <f aca="false">N43</f>
        <v>04185CD89D</v>
      </c>
      <c r="AZ43" s="54" t="str">
        <f aca="false">Z43</f>
        <v>G</v>
      </c>
      <c r="BA43" s="22" t="n">
        <v>23.8</v>
      </c>
      <c r="BB43" s="61" t="n">
        <f aca="false">BA43-AA43</f>
        <v>0.800000000000001</v>
      </c>
      <c r="BC43" s="60" t="n">
        <v>23.4</v>
      </c>
      <c r="BE43" s="22" t="s">
        <v>91</v>
      </c>
      <c r="BK43" s="60" t="n">
        <v>23.8</v>
      </c>
    </row>
    <row r="44" s="22" customFormat="true" ht="15" hidden="false" customHeight="false" outlineLevel="0" collapsed="false">
      <c r="A44" s="22" t="s">
        <v>106</v>
      </c>
      <c r="B44" s="22" t="s">
        <v>142</v>
      </c>
      <c r="C44" s="22" t="s">
        <v>64</v>
      </c>
      <c r="D44" s="22" t="n">
        <v>96</v>
      </c>
      <c r="E44" s="22" t="n">
        <v>182</v>
      </c>
      <c r="F44" s="22" t="n">
        <v>96</v>
      </c>
      <c r="G44" s="22" t="s">
        <v>108</v>
      </c>
      <c r="H44" s="22" t="s">
        <v>66</v>
      </c>
      <c r="I44" s="22" t="s">
        <v>185</v>
      </c>
      <c r="J44" s="49" t="n">
        <v>43648</v>
      </c>
      <c r="K44" s="22" t="s">
        <v>68</v>
      </c>
      <c r="L44" s="49"/>
      <c r="N44" s="1" t="s">
        <v>244</v>
      </c>
      <c r="O44" s="1" t="s">
        <v>96</v>
      </c>
      <c r="P44" s="75" t="n">
        <v>43658</v>
      </c>
      <c r="Q44" s="22" t="s">
        <v>112</v>
      </c>
      <c r="R44" s="22" t="n">
        <v>8</v>
      </c>
      <c r="S44" s="22" t="n">
        <f aca="false">PRODUCT(R44,7)</f>
        <v>56</v>
      </c>
      <c r="T44" s="49" t="n">
        <f aca="false">J44-S44</f>
        <v>43592</v>
      </c>
      <c r="U44" s="49" t="n">
        <v>44067</v>
      </c>
      <c r="V44" s="53" t="n">
        <f aca="false">U44-T44</f>
        <v>475</v>
      </c>
      <c r="W44" s="54" t="n">
        <f aca="false">V44/7</f>
        <v>67.8571428571429</v>
      </c>
      <c r="X44" s="54" t="n">
        <v>15</v>
      </c>
      <c r="Y44" s="76" t="s">
        <v>206</v>
      </c>
      <c r="Z44" s="54" t="s">
        <v>228</v>
      </c>
      <c r="AA44" s="56" t="n">
        <v>31.8</v>
      </c>
      <c r="AB44" s="22" t="s">
        <v>102</v>
      </c>
      <c r="AC44" s="22" t="s">
        <v>115</v>
      </c>
      <c r="AD44" s="22" t="s">
        <v>116</v>
      </c>
      <c r="AE44" s="22" t="s">
        <v>77</v>
      </c>
      <c r="AF44" s="57" t="s">
        <v>78</v>
      </c>
      <c r="AG44" s="22" t="s">
        <v>78</v>
      </c>
      <c r="AH44" s="58" t="s">
        <v>79</v>
      </c>
      <c r="AI44" s="57" t="s">
        <v>80</v>
      </c>
      <c r="AJ44" s="59" t="s">
        <v>81</v>
      </c>
      <c r="AK44" s="58" t="s">
        <v>82</v>
      </c>
      <c r="AL44" s="57"/>
      <c r="AN44" s="59"/>
      <c r="AO44" s="58"/>
      <c r="AS44" s="22" t="s">
        <v>244</v>
      </c>
      <c r="AT44" s="22" t="s">
        <v>245</v>
      </c>
      <c r="AU44" s="22" t="str">
        <f aca="false">E44&amp;F44&amp;Z44</f>
        <v>18296G</v>
      </c>
      <c r="AW44" s="22" t="n">
        <f aca="false">E44</f>
        <v>182</v>
      </c>
      <c r="AX44" s="22" t="n">
        <f aca="false">F44</f>
        <v>96</v>
      </c>
      <c r="AY44" s="22" t="str">
        <f aca="false">N44</f>
        <v>04185D0E41</v>
      </c>
      <c r="AZ44" s="54" t="str">
        <f aca="false">Z44</f>
        <v>G</v>
      </c>
      <c r="BA44" s="22" t="n">
        <v>31.4</v>
      </c>
      <c r="BB44" s="61" t="n">
        <f aca="false">BA44-AA44</f>
        <v>-0.400000000000002</v>
      </c>
      <c r="BC44" s="60" t="n">
        <v>31.6</v>
      </c>
      <c r="BD44" s="22" t="s">
        <v>234</v>
      </c>
      <c r="BE44" s="22" t="s">
        <v>91</v>
      </c>
      <c r="BK44" s="60" t="n">
        <v>32.4</v>
      </c>
    </row>
    <row r="45" s="22" customFormat="true" ht="15" hidden="false" customHeight="false" outlineLevel="0" collapsed="false">
      <c r="A45" s="22" t="s">
        <v>106</v>
      </c>
      <c r="B45" s="22" t="s">
        <v>184</v>
      </c>
      <c r="C45" s="22" t="s">
        <v>64</v>
      </c>
      <c r="D45" s="22" t="n">
        <v>1</v>
      </c>
      <c r="E45" s="22" t="n">
        <v>182</v>
      </c>
      <c r="F45" s="22" t="n">
        <v>1</v>
      </c>
      <c r="G45" s="22" t="s">
        <v>108</v>
      </c>
      <c r="H45" s="22" t="s">
        <v>66</v>
      </c>
      <c r="I45" s="22" t="s">
        <v>185</v>
      </c>
      <c r="J45" s="49" t="n">
        <v>43648</v>
      </c>
      <c r="K45" s="22" t="s">
        <v>68</v>
      </c>
      <c r="L45" s="49"/>
      <c r="N45" s="1" t="s">
        <v>246</v>
      </c>
      <c r="O45" s="1" t="s">
        <v>96</v>
      </c>
      <c r="P45" s="75" t="n">
        <v>43658</v>
      </c>
      <c r="Q45" s="22" t="s">
        <v>112</v>
      </c>
      <c r="R45" s="22" t="n">
        <v>8</v>
      </c>
      <c r="S45" s="22" t="n">
        <f aca="false">PRODUCT(R45,7)</f>
        <v>56</v>
      </c>
      <c r="T45" s="49" t="n">
        <f aca="false">J45-S45</f>
        <v>43592</v>
      </c>
      <c r="U45" s="49" t="n">
        <v>44067</v>
      </c>
      <c r="V45" s="53" t="n">
        <f aca="false">U45-T45</f>
        <v>475</v>
      </c>
      <c r="W45" s="54" t="n">
        <f aca="false">V45/7</f>
        <v>67.8571428571429</v>
      </c>
      <c r="X45" s="54" t="n">
        <v>15</v>
      </c>
      <c r="Y45" s="76" t="s">
        <v>206</v>
      </c>
      <c r="Z45" s="54" t="s">
        <v>247</v>
      </c>
      <c r="AA45" s="56" t="n">
        <v>24.9</v>
      </c>
      <c r="AB45" s="22" t="s">
        <v>248</v>
      </c>
      <c r="AC45" s="22" t="s">
        <v>115</v>
      </c>
      <c r="AD45" s="22" t="s">
        <v>116</v>
      </c>
      <c r="AE45" s="22" t="s">
        <v>77</v>
      </c>
      <c r="AF45" s="57" t="s">
        <v>78</v>
      </c>
      <c r="AG45" s="22" t="s">
        <v>78</v>
      </c>
      <c r="AH45" s="58" t="s">
        <v>79</v>
      </c>
      <c r="AI45" s="57" t="s">
        <v>80</v>
      </c>
      <c r="AJ45" s="59" t="s">
        <v>81</v>
      </c>
      <c r="AK45" s="58" t="s">
        <v>82</v>
      </c>
      <c r="AL45" s="57"/>
      <c r="AN45" s="59"/>
      <c r="AO45" s="58"/>
      <c r="AS45" s="22" t="s">
        <v>246</v>
      </c>
      <c r="AT45" s="22" t="s">
        <v>249</v>
      </c>
      <c r="AU45" s="22" t="str">
        <f aca="false">E45&amp;"0"&amp;F45&amp;Z45</f>
        <v>18201H</v>
      </c>
      <c r="AW45" s="22" t="n">
        <f aca="false">E45</f>
        <v>182</v>
      </c>
      <c r="AX45" s="22" t="n">
        <f aca="false">F45</f>
        <v>1</v>
      </c>
      <c r="AY45" s="22" t="str">
        <f aca="false">N45</f>
        <v>04185D17D0</v>
      </c>
      <c r="AZ45" s="54" t="str">
        <f aca="false">Z45</f>
        <v>H</v>
      </c>
      <c r="BA45" s="22" t="n">
        <v>27.9</v>
      </c>
      <c r="BB45" s="61" t="n">
        <f aca="false">BA45-AA45</f>
        <v>3</v>
      </c>
      <c r="BC45" s="60" t="n">
        <v>28</v>
      </c>
      <c r="BD45" s="22" t="s">
        <v>124</v>
      </c>
      <c r="BE45" s="22" t="s">
        <v>91</v>
      </c>
      <c r="BK45" s="60" t="n">
        <v>29.4</v>
      </c>
      <c r="BM45" s="22" t="s">
        <v>210</v>
      </c>
    </row>
    <row r="46" s="22" customFormat="true" ht="15" hidden="false" customHeight="false" outlineLevel="0" collapsed="false">
      <c r="A46" s="22" t="s">
        <v>106</v>
      </c>
      <c r="B46" s="22" t="s">
        <v>184</v>
      </c>
      <c r="C46" s="22" t="s">
        <v>64</v>
      </c>
      <c r="D46" s="22" t="n">
        <v>2</v>
      </c>
      <c r="E46" s="22" t="n">
        <v>182</v>
      </c>
      <c r="F46" s="22" t="n">
        <v>2</v>
      </c>
      <c r="G46" s="22" t="s">
        <v>108</v>
      </c>
      <c r="H46" s="22" t="s">
        <v>66</v>
      </c>
      <c r="I46" s="22" t="s">
        <v>185</v>
      </c>
      <c r="J46" s="49" t="n">
        <v>43648</v>
      </c>
      <c r="K46" s="22" t="s">
        <v>68</v>
      </c>
      <c r="L46" s="49"/>
      <c r="N46" s="1" t="s">
        <v>250</v>
      </c>
      <c r="O46" s="1" t="s">
        <v>96</v>
      </c>
      <c r="P46" s="75" t="n">
        <v>43658</v>
      </c>
      <c r="Q46" s="22" t="s">
        <v>112</v>
      </c>
      <c r="R46" s="22" t="n">
        <v>8</v>
      </c>
      <c r="S46" s="22" t="n">
        <f aca="false">PRODUCT(R46,7)</f>
        <v>56</v>
      </c>
      <c r="T46" s="49" t="n">
        <f aca="false">J46-S46</f>
        <v>43592</v>
      </c>
      <c r="U46" s="49" t="n">
        <v>44067</v>
      </c>
      <c r="V46" s="53" t="n">
        <f aca="false">U46-T46</f>
        <v>475</v>
      </c>
      <c r="W46" s="54" t="n">
        <f aca="false">V46/7</f>
        <v>67.8571428571429</v>
      </c>
      <c r="X46" s="54" t="n">
        <v>15</v>
      </c>
      <c r="Y46" s="76" t="s">
        <v>206</v>
      </c>
      <c r="Z46" s="54" t="s">
        <v>247</v>
      </c>
      <c r="AA46" s="56" t="n">
        <v>21.8</v>
      </c>
      <c r="AB46" s="22" t="s">
        <v>102</v>
      </c>
      <c r="AC46" s="22" t="s">
        <v>115</v>
      </c>
      <c r="AD46" s="22" t="s">
        <v>116</v>
      </c>
      <c r="AE46" s="22" t="s">
        <v>77</v>
      </c>
      <c r="AF46" s="57" t="s">
        <v>78</v>
      </c>
      <c r="AG46" s="22" t="s">
        <v>78</v>
      </c>
      <c r="AH46" s="58" t="s">
        <v>79</v>
      </c>
      <c r="AI46" s="57" t="s">
        <v>80</v>
      </c>
      <c r="AJ46" s="59" t="s">
        <v>81</v>
      </c>
      <c r="AK46" s="58" t="s">
        <v>82</v>
      </c>
      <c r="AL46" s="57"/>
      <c r="AN46" s="59"/>
      <c r="AO46" s="58"/>
      <c r="AS46" s="22" t="s">
        <v>250</v>
      </c>
      <c r="AT46" s="22" t="s">
        <v>251</v>
      </c>
      <c r="AU46" s="22" t="str">
        <f aca="false">E46&amp;"0"&amp;F46&amp;Z46</f>
        <v>18202H</v>
      </c>
      <c r="AW46" s="22" t="n">
        <f aca="false">E46</f>
        <v>182</v>
      </c>
      <c r="AX46" s="22" t="n">
        <f aca="false">F46</f>
        <v>2</v>
      </c>
      <c r="AY46" s="22" t="str">
        <f aca="false">N46</f>
        <v>04185CCB59</v>
      </c>
      <c r="AZ46" s="54" t="str">
        <f aca="false">Z46</f>
        <v>H</v>
      </c>
      <c r="BA46" s="22" t="n">
        <v>22.4</v>
      </c>
      <c r="BB46" s="61" t="n">
        <f aca="false">BA46-AA46</f>
        <v>0.599999999999998</v>
      </c>
      <c r="BC46" s="60" t="n">
        <v>22.1</v>
      </c>
      <c r="BE46" s="22" t="s">
        <v>91</v>
      </c>
      <c r="BK46" s="60" t="n">
        <v>22.5</v>
      </c>
    </row>
    <row r="47" s="22" customFormat="true" ht="15" hidden="false" customHeight="false" outlineLevel="0" collapsed="false">
      <c r="A47" s="22" t="s">
        <v>106</v>
      </c>
      <c r="B47" s="22" t="s">
        <v>184</v>
      </c>
      <c r="C47" s="22" t="s">
        <v>64</v>
      </c>
      <c r="D47" s="22" t="n">
        <v>3</v>
      </c>
      <c r="E47" s="22" t="n">
        <v>182</v>
      </c>
      <c r="F47" s="22" t="n">
        <v>3</v>
      </c>
      <c r="G47" s="22" t="s">
        <v>108</v>
      </c>
      <c r="H47" s="22" t="s">
        <v>66</v>
      </c>
      <c r="I47" s="22" t="s">
        <v>185</v>
      </c>
      <c r="J47" s="49" t="n">
        <v>43648</v>
      </c>
      <c r="K47" s="22" t="s">
        <v>68</v>
      </c>
      <c r="L47" s="49"/>
      <c r="N47" s="1" t="s">
        <v>252</v>
      </c>
      <c r="O47" s="1" t="s">
        <v>96</v>
      </c>
      <c r="P47" s="75" t="n">
        <v>43658</v>
      </c>
      <c r="Q47" s="22" t="s">
        <v>112</v>
      </c>
      <c r="R47" s="22" t="n">
        <v>8</v>
      </c>
      <c r="S47" s="22" t="n">
        <f aca="false">PRODUCT(R47,7)</f>
        <v>56</v>
      </c>
      <c r="T47" s="49" t="n">
        <f aca="false">J47-S47</f>
        <v>43592</v>
      </c>
      <c r="U47" s="49" t="n">
        <v>44067</v>
      </c>
      <c r="V47" s="53" t="n">
        <f aca="false">U47-T47</f>
        <v>475</v>
      </c>
      <c r="W47" s="54" t="n">
        <f aca="false">V47/7</f>
        <v>67.8571428571429</v>
      </c>
      <c r="X47" s="54" t="n">
        <v>15</v>
      </c>
      <c r="Y47" s="76" t="s">
        <v>206</v>
      </c>
      <c r="Z47" s="54" t="s">
        <v>247</v>
      </c>
      <c r="AA47" s="56" t="n">
        <v>24.2</v>
      </c>
      <c r="AB47" s="22" t="s">
        <v>248</v>
      </c>
      <c r="AC47" s="22" t="s">
        <v>115</v>
      </c>
      <c r="AD47" s="22" t="s">
        <v>116</v>
      </c>
      <c r="AE47" s="22" t="s">
        <v>77</v>
      </c>
      <c r="AF47" s="57" t="s">
        <v>78</v>
      </c>
      <c r="AG47" s="22" t="s">
        <v>78</v>
      </c>
      <c r="AH47" s="58" t="s">
        <v>79</v>
      </c>
      <c r="AI47" s="57" t="s">
        <v>80</v>
      </c>
      <c r="AJ47" s="59" t="s">
        <v>81</v>
      </c>
      <c r="AK47" s="58" t="s">
        <v>82</v>
      </c>
      <c r="AL47" s="57"/>
      <c r="AN47" s="59"/>
      <c r="AO47" s="58"/>
      <c r="AS47" s="22" t="s">
        <v>252</v>
      </c>
      <c r="AT47" s="22" t="s">
        <v>253</v>
      </c>
      <c r="AU47" s="22" t="str">
        <f aca="false">E47&amp;"0"&amp;F47&amp;Z47</f>
        <v>18203H</v>
      </c>
      <c r="AW47" s="22" t="n">
        <f aca="false">E47</f>
        <v>182</v>
      </c>
      <c r="AX47" s="22" t="n">
        <f aca="false">F47</f>
        <v>3</v>
      </c>
      <c r="AY47" s="22" t="str">
        <f aca="false">N47</f>
        <v>04185D1F22</v>
      </c>
      <c r="AZ47" s="54" t="str">
        <f aca="false">Z47</f>
        <v>H</v>
      </c>
      <c r="BA47" s="22" t="n">
        <v>23.5</v>
      </c>
      <c r="BB47" s="61" t="n">
        <f aca="false">BA47-AA47</f>
        <v>-0.699999999999999</v>
      </c>
      <c r="BC47" s="60" t="n">
        <v>24.4</v>
      </c>
      <c r="BE47" s="22" t="s">
        <v>91</v>
      </c>
      <c r="BK47" s="60" t="n">
        <v>23.5</v>
      </c>
    </row>
    <row r="48" s="22" customFormat="true" ht="15" hidden="false" customHeight="false" outlineLevel="0" collapsed="false">
      <c r="A48" s="22" t="s">
        <v>106</v>
      </c>
      <c r="B48" s="22" t="s">
        <v>184</v>
      </c>
      <c r="C48" s="22" t="s">
        <v>64</v>
      </c>
      <c r="D48" s="22" t="n">
        <v>4</v>
      </c>
      <c r="E48" s="22" t="n">
        <v>182</v>
      </c>
      <c r="F48" s="22" t="n">
        <v>4</v>
      </c>
      <c r="G48" s="22" t="s">
        <v>108</v>
      </c>
      <c r="H48" s="22" t="s">
        <v>66</v>
      </c>
      <c r="I48" s="22" t="s">
        <v>185</v>
      </c>
      <c r="J48" s="49" t="n">
        <v>43648</v>
      </c>
      <c r="K48" s="22" t="s">
        <v>68</v>
      </c>
      <c r="L48" s="49"/>
      <c r="N48" s="1" t="s">
        <v>254</v>
      </c>
      <c r="O48" s="1" t="s">
        <v>96</v>
      </c>
      <c r="P48" s="75" t="n">
        <v>43658</v>
      </c>
      <c r="Q48" s="22" t="s">
        <v>112</v>
      </c>
      <c r="R48" s="22" t="n">
        <v>8</v>
      </c>
      <c r="S48" s="22" t="n">
        <f aca="false">PRODUCT(R48,7)</f>
        <v>56</v>
      </c>
      <c r="T48" s="49" t="n">
        <f aca="false">J48-S48</f>
        <v>43592</v>
      </c>
      <c r="U48" s="49" t="n">
        <v>44067</v>
      </c>
      <c r="V48" s="53" t="n">
        <f aca="false">U48-T48</f>
        <v>475</v>
      </c>
      <c r="W48" s="54" t="n">
        <f aca="false">V48/7</f>
        <v>67.8571428571429</v>
      </c>
      <c r="X48" s="54" t="n">
        <v>15</v>
      </c>
      <c r="Y48" s="76" t="s">
        <v>206</v>
      </c>
      <c r="Z48" s="54" t="s">
        <v>247</v>
      </c>
      <c r="AA48" s="56" t="n">
        <v>26</v>
      </c>
      <c r="AB48" s="22" t="s">
        <v>255</v>
      </c>
      <c r="AC48" s="22" t="s">
        <v>115</v>
      </c>
      <c r="AD48" s="22" t="s">
        <v>116</v>
      </c>
      <c r="AE48" s="22" t="s">
        <v>77</v>
      </c>
      <c r="AF48" s="57" t="s">
        <v>78</v>
      </c>
      <c r="AG48" s="22" t="s">
        <v>78</v>
      </c>
      <c r="AH48" s="58" t="s">
        <v>79</v>
      </c>
      <c r="AI48" s="57" t="s">
        <v>80</v>
      </c>
      <c r="AJ48" s="59" t="s">
        <v>81</v>
      </c>
      <c r="AK48" s="58" t="s">
        <v>82</v>
      </c>
      <c r="AL48" s="57"/>
      <c r="AN48" s="59"/>
      <c r="AO48" s="58"/>
      <c r="AS48" s="22" t="s">
        <v>254</v>
      </c>
      <c r="AT48" s="22" t="s">
        <v>256</v>
      </c>
      <c r="AU48" s="22" t="str">
        <f aca="false">E48&amp;"0"&amp;F48&amp;Z48</f>
        <v>18204H</v>
      </c>
      <c r="AW48" s="22" t="n">
        <f aca="false">E48</f>
        <v>182</v>
      </c>
      <c r="AX48" s="22" t="n">
        <f aca="false">F48</f>
        <v>4</v>
      </c>
      <c r="AY48" s="22" t="str">
        <f aca="false">N48</f>
        <v>04185CEEA2</v>
      </c>
      <c r="AZ48" s="54" t="str">
        <f aca="false">Z48</f>
        <v>H</v>
      </c>
      <c r="BA48" s="22" t="n">
        <v>29.7</v>
      </c>
      <c r="BB48" s="61" t="n">
        <f aca="false">BA48-AA48</f>
        <v>3.7</v>
      </c>
      <c r="BC48" s="60" t="n">
        <v>29</v>
      </c>
      <c r="BE48" s="22" t="s">
        <v>91</v>
      </c>
      <c r="BK48" s="60" t="n">
        <v>31.4</v>
      </c>
    </row>
    <row r="49" s="22" customFormat="true" ht="15" hidden="false" customHeight="false" outlineLevel="0" collapsed="false">
      <c r="A49" s="22" t="s">
        <v>106</v>
      </c>
      <c r="B49" s="22" t="s">
        <v>184</v>
      </c>
      <c r="C49" s="22" t="s">
        <v>64</v>
      </c>
      <c r="D49" s="22" t="n">
        <v>5</v>
      </c>
      <c r="E49" s="22" t="n">
        <v>182</v>
      </c>
      <c r="F49" s="22" t="n">
        <v>5</v>
      </c>
      <c r="G49" s="22" t="s">
        <v>108</v>
      </c>
      <c r="H49" s="22" t="s">
        <v>66</v>
      </c>
      <c r="I49" s="22" t="s">
        <v>185</v>
      </c>
      <c r="J49" s="49" t="n">
        <v>43648</v>
      </c>
      <c r="K49" s="22" t="s">
        <v>68</v>
      </c>
      <c r="L49" s="49"/>
      <c r="N49" s="1" t="s">
        <v>257</v>
      </c>
      <c r="O49" s="1" t="s">
        <v>96</v>
      </c>
      <c r="P49" s="75" t="n">
        <v>43658</v>
      </c>
      <c r="Q49" s="22" t="s">
        <v>112</v>
      </c>
      <c r="R49" s="22" t="n">
        <v>8</v>
      </c>
      <c r="S49" s="22" t="n">
        <f aca="false">PRODUCT(R49,7)</f>
        <v>56</v>
      </c>
      <c r="T49" s="49" t="n">
        <f aca="false">J49-S49</f>
        <v>43592</v>
      </c>
      <c r="U49" s="49" t="n">
        <v>44067</v>
      </c>
      <c r="V49" s="53" t="n">
        <f aca="false">U49-T49</f>
        <v>475</v>
      </c>
      <c r="W49" s="54" t="n">
        <f aca="false">V49/7</f>
        <v>67.8571428571429</v>
      </c>
      <c r="X49" s="54" t="n">
        <v>15</v>
      </c>
      <c r="Y49" s="76" t="s">
        <v>206</v>
      </c>
      <c r="Z49" s="54" t="s">
        <v>247</v>
      </c>
      <c r="AA49" s="56" t="n">
        <v>26.6</v>
      </c>
      <c r="AB49" s="22" t="s">
        <v>102</v>
      </c>
      <c r="AC49" s="22" t="s">
        <v>115</v>
      </c>
      <c r="AD49" s="22" t="s">
        <v>116</v>
      </c>
      <c r="AE49" s="22" t="s">
        <v>77</v>
      </c>
      <c r="AF49" s="57" t="s">
        <v>78</v>
      </c>
      <c r="AG49" s="22" t="s">
        <v>78</v>
      </c>
      <c r="AH49" s="58" t="s">
        <v>79</v>
      </c>
      <c r="AI49" s="57" t="s">
        <v>80</v>
      </c>
      <c r="AJ49" s="59" t="s">
        <v>81</v>
      </c>
      <c r="AK49" s="58" t="s">
        <v>82</v>
      </c>
      <c r="AL49" s="57"/>
      <c r="AN49" s="59"/>
      <c r="AO49" s="58"/>
      <c r="AS49" s="22" t="s">
        <v>257</v>
      </c>
      <c r="AT49" s="22" t="s">
        <v>258</v>
      </c>
      <c r="AU49" s="22" t="str">
        <f aca="false">E49&amp;"0"&amp;F49&amp;Z49</f>
        <v>18205H</v>
      </c>
      <c r="AW49" s="22" t="n">
        <f aca="false">E49</f>
        <v>182</v>
      </c>
      <c r="AX49" s="22" t="n">
        <f aca="false">F49</f>
        <v>5</v>
      </c>
      <c r="AY49" s="22" t="str">
        <f aca="false">N49</f>
        <v>04185CEDDE</v>
      </c>
      <c r="AZ49" s="54" t="str">
        <f aca="false">Z49</f>
        <v>H</v>
      </c>
      <c r="BA49" s="22" t="n">
        <v>26</v>
      </c>
      <c r="BB49" s="61" t="n">
        <f aca="false">BA49-AA49</f>
        <v>-0.600000000000001</v>
      </c>
      <c r="BC49" s="60" t="n">
        <v>27.2</v>
      </c>
      <c r="BE49" s="22" t="s">
        <v>91</v>
      </c>
      <c r="BK49" s="60" t="n">
        <v>27</v>
      </c>
    </row>
    <row r="50" s="22" customFormat="true" ht="15" hidden="false" customHeight="false" outlineLevel="0" collapsed="false">
      <c r="A50" s="22" t="s">
        <v>106</v>
      </c>
      <c r="B50" s="22" t="s">
        <v>184</v>
      </c>
      <c r="C50" s="22" t="s">
        <v>64</v>
      </c>
      <c r="D50" s="22" t="n">
        <v>99</v>
      </c>
      <c r="E50" s="22" t="n">
        <v>182</v>
      </c>
      <c r="F50" s="22" t="n">
        <v>99</v>
      </c>
      <c r="G50" s="22" t="s">
        <v>108</v>
      </c>
      <c r="H50" s="22" t="s">
        <v>66</v>
      </c>
      <c r="I50" s="22" t="s">
        <v>185</v>
      </c>
      <c r="J50" s="49" t="n">
        <v>43648</v>
      </c>
      <c r="K50" s="22" t="s">
        <v>68</v>
      </c>
      <c r="L50" s="49"/>
      <c r="N50" s="1" t="s">
        <v>259</v>
      </c>
      <c r="O50" s="1" t="s">
        <v>96</v>
      </c>
      <c r="P50" s="75" t="n">
        <v>43658</v>
      </c>
      <c r="Q50" s="22" t="s">
        <v>112</v>
      </c>
      <c r="R50" s="22" t="n">
        <v>8</v>
      </c>
      <c r="S50" s="22" t="n">
        <f aca="false">PRODUCT(R50,7)</f>
        <v>56</v>
      </c>
      <c r="T50" s="49" t="n">
        <f aca="false">J50-S50</f>
        <v>43592</v>
      </c>
      <c r="U50" s="49" t="n">
        <v>44067</v>
      </c>
      <c r="V50" s="53" t="n">
        <f aca="false">U50-T50</f>
        <v>475</v>
      </c>
      <c r="W50" s="54" t="n">
        <f aca="false">V50/7</f>
        <v>67.8571428571429</v>
      </c>
      <c r="X50" s="54" t="n">
        <v>15</v>
      </c>
      <c r="Y50" s="76" t="s">
        <v>206</v>
      </c>
      <c r="Z50" s="54" t="s">
        <v>247</v>
      </c>
      <c r="AA50" s="56" t="n">
        <v>22.9</v>
      </c>
      <c r="AB50" s="22" t="s">
        <v>102</v>
      </c>
      <c r="AC50" s="22" t="s">
        <v>115</v>
      </c>
      <c r="AD50" s="22" t="s">
        <v>116</v>
      </c>
      <c r="AE50" s="22" t="s">
        <v>77</v>
      </c>
      <c r="AF50" s="57" t="s">
        <v>78</v>
      </c>
      <c r="AG50" s="22" t="s">
        <v>78</v>
      </c>
      <c r="AH50" s="58" t="s">
        <v>79</v>
      </c>
      <c r="AI50" s="57" t="s">
        <v>80</v>
      </c>
      <c r="AJ50" s="59" t="s">
        <v>81</v>
      </c>
      <c r="AK50" s="58" t="s">
        <v>82</v>
      </c>
      <c r="AL50" s="57"/>
      <c r="AN50" s="59"/>
      <c r="AO50" s="58"/>
      <c r="AS50" s="22" t="s">
        <v>259</v>
      </c>
      <c r="AT50" s="22" t="s">
        <v>260</v>
      </c>
      <c r="AU50" s="22" t="str">
        <f aca="false">E50&amp;F50&amp;Z50</f>
        <v>18299H</v>
      </c>
      <c r="AW50" s="22" t="n">
        <f aca="false">E50</f>
        <v>182</v>
      </c>
      <c r="AX50" s="22" t="n">
        <f aca="false">F50</f>
        <v>99</v>
      </c>
      <c r="AY50" s="22" t="str">
        <f aca="false">N50</f>
        <v>04185CE614</v>
      </c>
      <c r="AZ50" s="54" t="str">
        <f aca="false">Z50</f>
        <v>H</v>
      </c>
      <c r="BA50" s="22" t="n">
        <v>22.9</v>
      </c>
      <c r="BB50" s="61" t="n">
        <f aca="false">BA50-AA50</f>
        <v>0</v>
      </c>
      <c r="BC50" s="60" t="n">
        <v>23.2</v>
      </c>
      <c r="BE50" s="22" t="s">
        <v>91</v>
      </c>
      <c r="BK50" s="60" t="n">
        <v>24.3</v>
      </c>
      <c r="BM50" s="22" t="s">
        <v>210</v>
      </c>
    </row>
    <row r="51" s="22" customFormat="true" ht="15" hidden="false" customHeight="false" outlineLevel="0" collapsed="false">
      <c r="A51" s="22" t="s">
        <v>106</v>
      </c>
      <c r="B51" s="22" t="s">
        <v>184</v>
      </c>
      <c r="C51" s="22" t="s">
        <v>64</v>
      </c>
      <c r="D51" s="22" t="n">
        <v>31</v>
      </c>
      <c r="E51" s="22" t="n">
        <v>192</v>
      </c>
      <c r="F51" s="22" t="n">
        <v>31</v>
      </c>
      <c r="G51" s="22" t="s">
        <v>261</v>
      </c>
      <c r="H51" s="22" t="s">
        <v>66</v>
      </c>
      <c r="I51" s="22" t="s">
        <v>185</v>
      </c>
      <c r="J51" s="49" t="n">
        <v>43746</v>
      </c>
      <c r="K51" s="22" t="s">
        <v>68</v>
      </c>
      <c r="L51" s="49"/>
      <c r="N51" s="1" t="s">
        <v>262</v>
      </c>
      <c r="O51" s="1" t="s">
        <v>70</v>
      </c>
      <c r="P51" s="50" t="n">
        <v>43754</v>
      </c>
      <c r="Q51" s="22" t="s">
        <v>112</v>
      </c>
      <c r="R51" s="22" t="n">
        <v>8</v>
      </c>
      <c r="S51" s="22" t="n">
        <f aca="false">PRODUCT(R51,7)</f>
        <v>56</v>
      </c>
      <c r="T51" s="49" t="n">
        <f aca="false">J51-S51</f>
        <v>43690</v>
      </c>
      <c r="U51" s="49" t="n">
        <v>44067</v>
      </c>
      <c r="V51" s="53" t="n">
        <f aca="false">U51-T51</f>
        <v>377</v>
      </c>
      <c r="W51" s="54" t="n">
        <f aca="false">V51/7</f>
        <v>53.8571428571429</v>
      </c>
      <c r="X51" s="54" t="n">
        <v>12</v>
      </c>
      <c r="Y51" s="31" t="s">
        <v>263</v>
      </c>
      <c r="Z51" s="54" t="s">
        <v>264</v>
      </c>
      <c r="AA51" s="56" t="n">
        <v>25.1</v>
      </c>
      <c r="AB51" s="22" t="s">
        <v>189</v>
      </c>
      <c r="AC51" s="22" t="s">
        <v>115</v>
      </c>
      <c r="AD51" s="22" t="s">
        <v>116</v>
      </c>
      <c r="AE51" s="22" t="s">
        <v>77</v>
      </c>
      <c r="AF51" s="57" t="s">
        <v>78</v>
      </c>
      <c r="AG51" s="22" t="s">
        <v>78</v>
      </c>
      <c r="AH51" s="58" t="s">
        <v>79</v>
      </c>
      <c r="AI51" s="57" t="s">
        <v>80</v>
      </c>
      <c r="AJ51" s="59" t="s">
        <v>81</v>
      </c>
      <c r="AK51" s="58" t="s">
        <v>82</v>
      </c>
      <c r="AL51" s="57"/>
      <c r="AN51" s="59"/>
      <c r="AO51" s="58"/>
      <c r="AS51" s="22" t="s">
        <v>262</v>
      </c>
      <c r="AT51" s="22" t="s">
        <v>265</v>
      </c>
      <c r="AU51" s="22" t="str">
        <f aca="false">E51&amp;F51&amp;Z51</f>
        <v>19231J</v>
      </c>
      <c r="AW51" s="22" t="n">
        <f aca="false">E51</f>
        <v>192</v>
      </c>
      <c r="AX51" s="22" t="n">
        <f aca="false">F51</f>
        <v>31</v>
      </c>
      <c r="AY51" s="22" t="str">
        <f aca="false">N51</f>
        <v>04185CD362</v>
      </c>
      <c r="AZ51" s="54" t="str">
        <f aca="false">Z51</f>
        <v>J</v>
      </c>
      <c r="BA51" s="22" t="n">
        <v>25.4</v>
      </c>
      <c r="BB51" s="61" t="n">
        <f aca="false">BA51-AA51</f>
        <v>0.299999999999997</v>
      </c>
      <c r="BC51" s="60" t="n">
        <v>25.2</v>
      </c>
      <c r="BD51" s="22" t="s">
        <v>182</v>
      </c>
      <c r="BE51" s="22" t="s">
        <v>91</v>
      </c>
      <c r="BK51" s="60" t="n">
        <v>25.6</v>
      </c>
      <c r="BL51" s="22" t="s">
        <v>91</v>
      </c>
      <c r="BM51" s="22" t="s">
        <v>210</v>
      </c>
    </row>
    <row r="52" s="36" customFormat="true" ht="15" hidden="false" customHeight="false" outlineLevel="0" collapsed="false">
      <c r="A52" s="36" t="s">
        <v>106</v>
      </c>
      <c r="B52" s="36" t="s">
        <v>184</v>
      </c>
      <c r="C52" s="36" t="s">
        <v>64</v>
      </c>
      <c r="D52" s="36" t="n">
        <v>32</v>
      </c>
      <c r="E52" s="36" t="n">
        <v>192</v>
      </c>
      <c r="F52" s="36" t="n">
        <v>32</v>
      </c>
      <c r="G52" s="36" t="s">
        <v>261</v>
      </c>
      <c r="H52" s="36" t="s">
        <v>66</v>
      </c>
      <c r="I52" s="36" t="s">
        <v>185</v>
      </c>
      <c r="J52" s="37" t="n">
        <v>43746</v>
      </c>
      <c r="K52" s="36" t="s">
        <v>68</v>
      </c>
      <c r="L52" s="37"/>
      <c r="N52" s="62" t="s">
        <v>266</v>
      </c>
      <c r="O52" s="62" t="s">
        <v>70</v>
      </c>
      <c r="P52" s="38" t="n">
        <v>43754</v>
      </c>
      <c r="Q52" s="36" t="s">
        <v>112</v>
      </c>
      <c r="R52" s="36" t="n">
        <v>8</v>
      </c>
      <c r="S52" s="36" t="n">
        <f aca="false">PRODUCT(R52,7)</f>
        <v>56</v>
      </c>
      <c r="T52" s="37" t="n">
        <f aca="false">J52-S52</f>
        <v>43690</v>
      </c>
      <c r="U52" s="37" t="n">
        <v>44067</v>
      </c>
      <c r="V52" s="41" t="n">
        <f aca="false">U52-T52</f>
        <v>377</v>
      </c>
      <c r="W52" s="42" t="n">
        <f aca="false">V52/7</f>
        <v>53.8571428571429</v>
      </c>
      <c r="X52" s="42" t="n">
        <v>12</v>
      </c>
      <c r="Y52" s="43" t="s">
        <v>263</v>
      </c>
      <c r="Z52" s="42" t="s">
        <v>264</v>
      </c>
      <c r="AA52" s="44" t="n">
        <v>24.2</v>
      </c>
      <c r="AB52" s="36" t="s">
        <v>189</v>
      </c>
      <c r="AC52" s="36" t="s">
        <v>115</v>
      </c>
      <c r="AD52" s="36" t="s">
        <v>116</v>
      </c>
      <c r="AE52" s="36" t="s">
        <v>77</v>
      </c>
      <c r="AF52" s="45" t="s">
        <v>78</v>
      </c>
      <c r="AG52" s="36" t="s">
        <v>78</v>
      </c>
      <c r="AH52" s="46" t="s">
        <v>79</v>
      </c>
      <c r="AI52" s="45" t="s">
        <v>80</v>
      </c>
      <c r="AJ52" s="43" t="s">
        <v>81</v>
      </c>
      <c r="AK52" s="46" t="s">
        <v>82</v>
      </c>
      <c r="AL52" s="45"/>
      <c r="AN52" s="43"/>
      <c r="AO52" s="46"/>
      <c r="AS52" s="36" t="s">
        <v>267</v>
      </c>
      <c r="AT52" s="36" t="s">
        <v>268</v>
      </c>
      <c r="AU52" s="36" t="str">
        <f aca="false">E52&amp;F52&amp;Z52</f>
        <v>19232J</v>
      </c>
      <c r="AW52" s="36" t="n">
        <f aca="false">E52</f>
        <v>192</v>
      </c>
      <c r="AX52" s="36" t="n">
        <f aca="false">F52</f>
        <v>32</v>
      </c>
      <c r="AY52" s="36" t="str">
        <f aca="false">N52</f>
        <v>04185CF69D</v>
      </c>
      <c r="AZ52" s="42" t="str">
        <f aca="false">Z52</f>
        <v>J</v>
      </c>
      <c r="BA52" s="36" t="n">
        <v>25.1</v>
      </c>
      <c r="BB52" s="47" t="n">
        <f aca="false">BA52-AA52</f>
        <v>0.900000000000002</v>
      </c>
      <c r="BC52" s="48" t="n">
        <v>24.3</v>
      </c>
      <c r="BE52" s="36" t="s">
        <v>91</v>
      </c>
      <c r="BK52" s="48" t="n">
        <v>25.3</v>
      </c>
      <c r="BL52" s="36" t="s">
        <v>91</v>
      </c>
      <c r="BM52" s="36" t="s">
        <v>210</v>
      </c>
    </row>
    <row r="53" s="36" customFormat="true" ht="15" hidden="false" customHeight="false" outlineLevel="0" collapsed="false">
      <c r="A53" s="36" t="s">
        <v>106</v>
      </c>
      <c r="B53" s="36" t="s">
        <v>184</v>
      </c>
      <c r="C53" s="36" t="s">
        <v>64</v>
      </c>
      <c r="D53" s="36" t="n">
        <v>33</v>
      </c>
      <c r="E53" s="36" t="n">
        <v>192</v>
      </c>
      <c r="F53" s="36" t="n">
        <v>33</v>
      </c>
      <c r="G53" s="36" t="s">
        <v>261</v>
      </c>
      <c r="H53" s="36" t="s">
        <v>66</v>
      </c>
      <c r="I53" s="36" t="s">
        <v>185</v>
      </c>
      <c r="J53" s="37" t="n">
        <v>43746</v>
      </c>
      <c r="K53" s="36" t="s">
        <v>68</v>
      </c>
      <c r="L53" s="37"/>
      <c r="N53" s="62" t="s">
        <v>269</v>
      </c>
      <c r="O53" s="62" t="s">
        <v>70</v>
      </c>
      <c r="P53" s="38" t="n">
        <v>43754</v>
      </c>
      <c r="Q53" s="36" t="s">
        <v>112</v>
      </c>
      <c r="R53" s="36" t="n">
        <v>8</v>
      </c>
      <c r="S53" s="36" t="n">
        <f aca="false">PRODUCT(R53,7)</f>
        <v>56</v>
      </c>
      <c r="T53" s="37" t="n">
        <f aca="false">J53-S53</f>
        <v>43690</v>
      </c>
      <c r="U53" s="37" t="n">
        <v>44067</v>
      </c>
      <c r="V53" s="41" t="n">
        <f aca="false">U53-T53</f>
        <v>377</v>
      </c>
      <c r="W53" s="42" t="n">
        <f aca="false">V53/7</f>
        <v>53.8571428571429</v>
      </c>
      <c r="X53" s="42" t="n">
        <v>12</v>
      </c>
      <c r="Y53" s="43" t="s">
        <v>263</v>
      </c>
      <c r="Z53" s="42" t="s">
        <v>264</v>
      </c>
      <c r="AA53" s="44" t="n">
        <v>26.8</v>
      </c>
      <c r="AB53" s="36" t="s">
        <v>189</v>
      </c>
      <c r="AC53" s="36" t="s">
        <v>115</v>
      </c>
      <c r="AD53" s="36" t="s">
        <v>116</v>
      </c>
      <c r="AE53" s="36" t="s">
        <v>77</v>
      </c>
      <c r="AF53" s="45" t="s">
        <v>78</v>
      </c>
      <c r="AG53" s="36" t="s">
        <v>78</v>
      </c>
      <c r="AH53" s="46" t="s">
        <v>79</v>
      </c>
      <c r="AI53" s="45" t="s">
        <v>80</v>
      </c>
      <c r="AJ53" s="43" t="s">
        <v>81</v>
      </c>
      <c r="AK53" s="46" t="s">
        <v>82</v>
      </c>
      <c r="AL53" s="45"/>
      <c r="AN53" s="43"/>
      <c r="AO53" s="46"/>
      <c r="AS53" s="36" t="s">
        <v>269</v>
      </c>
      <c r="AT53" s="36" t="s">
        <v>270</v>
      </c>
      <c r="AU53" s="36" t="str">
        <f aca="false">E53&amp;F53&amp;Z53</f>
        <v>19233J</v>
      </c>
      <c r="AW53" s="36" t="n">
        <f aca="false">E53</f>
        <v>192</v>
      </c>
      <c r="AX53" s="36" t="n">
        <f aca="false">F53</f>
        <v>33</v>
      </c>
      <c r="AY53" s="36" t="str">
        <f aca="false">N53</f>
        <v>04185CD479</v>
      </c>
      <c r="AZ53" s="42" t="str">
        <f aca="false">Z53</f>
        <v>J</v>
      </c>
      <c r="BA53" s="36" t="n">
        <v>26.2</v>
      </c>
      <c r="BB53" s="47" t="n">
        <f aca="false">BA53-AA53</f>
        <v>-0.600000000000001</v>
      </c>
      <c r="BC53" s="48" t="n">
        <v>27</v>
      </c>
      <c r="BD53" s="36" t="s">
        <v>271</v>
      </c>
      <c r="BE53" s="36" t="s">
        <v>91</v>
      </c>
      <c r="BK53" s="48" t="n">
        <v>27.1</v>
      </c>
      <c r="BL53" s="36" t="s">
        <v>91</v>
      </c>
      <c r="BM53" s="36" t="s">
        <v>210</v>
      </c>
    </row>
    <row r="54" s="22" customFormat="true" ht="15" hidden="false" customHeight="false" outlineLevel="0" collapsed="false">
      <c r="A54" s="22" t="s">
        <v>106</v>
      </c>
      <c r="B54" s="22" t="s">
        <v>184</v>
      </c>
      <c r="C54" s="22" t="s">
        <v>64</v>
      </c>
      <c r="D54" s="22" t="n">
        <v>34</v>
      </c>
      <c r="E54" s="22" t="n">
        <v>192</v>
      </c>
      <c r="F54" s="22" t="n">
        <v>34</v>
      </c>
      <c r="G54" s="22" t="s">
        <v>261</v>
      </c>
      <c r="H54" s="22" t="s">
        <v>66</v>
      </c>
      <c r="I54" s="22" t="s">
        <v>185</v>
      </c>
      <c r="J54" s="49" t="n">
        <v>43746</v>
      </c>
      <c r="K54" s="22" t="s">
        <v>68</v>
      </c>
      <c r="L54" s="49"/>
      <c r="N54" s="1" t="s">
        <v>272</v>
      </c>
      <c r="O54" s="1" t="s">
        <v>70</v>
      </c>
      <c r="P54" s="50" t="n">
        <v>43754</v>
      </c>
      <c r="Q54" s="22" t="s">
        <v>112</v>
      </c>
      <c r="R54" s="22" t="n">
        <v>8</v>
      </c>
      <c r="S54" s="22" t="n">
        <f aca="false">PRODUCT(R54,7)</f>
        <v>56</v>
      </c>
      <c r="T54" s="49" t="n">
        <f aca="false">J54-S54</f>
        <v>43690</v>
      </c>
      <c r="U54" s="49" t="n">
        <v>44067</v>
      </c>
      <c r="V54" s="53" t="n">
        <f aca="false">U54-T54</f>
        <v>377</v>
      </c>
      <c r="W54" s="54" t="n">
        <f aca="false">V54/7</f>
        <v>53.8571428571429</v>
      </c>
      <c r="X54" s="54" t="n">
        <v>12</v>
      </c>
      <c r="Y54" s="31" t="s">
        <v>263</v>
      </c>
      <c r="Z54" s="54" t="s">
        <v>264</v>
      </c>
      <c r="AA54" s="56" t="n">
        <v>23.2</v>
      </c>
      <c r="AB54" s="22" t="s">
        <v>273</v>
      </c>
      <c r="AC54" s="22" t="s">
        <v>115</v>
      </c>
      <c r="AD54" s="22" t="s">
        <v>116</v>
      </c>
      <c r="AE54" s="22" t="s">
        <v>77</v>
      </c>
      <c r="AF54" s="57" t="s">
        <v>78</v>
      </c>
      <c r="AG54" s="22" t="s">
        <v>78</v>
      </c>
      <c r="AH54" s="58" t="s">
        <v>79</v>
      </c>
      <c r="AI54" s="57" t="s">
        <v>80</v>
      </c>
      <c r="AJ54" s="59" t="s">
        <v>81</v>
      </c>
      <c r="AK54" s="58" t="s">
        <v>82</v>
      </c>
      <c r="AL54" s="57"/>
      <c r="AN54" s="59"/>
      <c r="AO54" s="58"/>
      <c r="AS54" s="22" t="s">
        <v>272</v>
      </c>
      <c r="AT54" s="22" t="s">
        <v>274</v>
      </c>
      <c r="AU54" s="22" t="str">
        <f aca="false">E54&amp;F54&amp;Z54</f>
        <v>19234J</v>
      </c>
      <c r="AW54" s="22" t="n">
        <f aca="false">E54</f>
        <v>192</v>
      </c>
      <c r="AX54" s="22" t="n">
        <f aca="false">F54</f>
        <v>34</v>
      </c>
      <c r="AY54" s="22" t="str">
        <f aca="false">N54</f>
        <v>04185D12BC</v>
      </c>
      <c r="AZ54" s="54" t="str">
        <f aca="false">Z54</f>
        <v>J</v>
      </c>
      <c r="BA54" s="22" t="n">
        <v>24.8</v>
      </c>
      <c r="BB54" s="61" t="n">
        <f aca="false">BA54-AA54</f>
        <v>1.6</v>
      </c>
      <c r="BC54" s="22" t="n">
        <v>24.6</v>
      </c>
      <c r="BD54" s="22" t="s">
        <v>124</v>
      </c>
      <c r="BE54" s="22" t="s">
        <v>91</v>
      </c>
      <c r="BK54" s="60" t="n">
        <v>25.7</v>
      </c>
      <c r="BM54" s="22" t="s">
        <v>210</v>
      </c>
    </row>
    <row r="55" s="22" customFormat="true" ht="15" hidden="false" customHeight="false" outlineLevel="0" collapsed="false">
      <c r="A55" s="22" t="s">
        <v>106</v>
      </c>
      <c r="B55" s="22" t="s">
        <v>184</v>
      </c>
      <c r="C55" s="22" t="s">
        <v>64</v>
      </c>
      <c r="D55" s="22" t="n">
        <v>35</v>
      </c>
      <c r="E55" s="22" t="n">
        <v>192</v>
      </c>
      <c r="F55" s="22" t="n">
        <v>35</v>
      </c>
      <c r="G55" s="22" t="s">
        <v>261</v>
      </c>
      <c r="H55" s="22" t="s">
        <v>66</v>
      </c>
      <c r="I55" s="22" t="s">
        <v>185</v>
      </c>
      <c r="J55" s="49" t="n">
        <v>43746</v>
      </c>
      <c r="K55" s="22" t="s">
        <v>68</v>
      </c>
      <c r="L55" s="49"/>
      <c r="N55" s="1" t="s">
        <v>275</v>
      </c>
      <c r="O55" s="1" t="s">
        <v>70</v>
      </c>
      <c r="P55" s="50" t="n">
        <v>43754</v>
      </c>
      <c r="Q55" s="22" t="s">
        <v>112</v>
      </c>
      <c r="R55" s="22" t="n">
        <v>8</v>
      </c>
      <c r="S55" s="22" t="n">
        <f aca="false">PRODUCT(R55,7)</f>
        <v>56</v>
      </c>
      <c r="T55" s="49" t="n">
        <f aca="false">J55-S55</f>
        <v>43690</v>
      </c>
      <c r="U55" s="49" t="n">
        <v>44067</v>
      </c>
      <c r="V55" s="53" t="n">
        <f aca="false">U55-T55</f>
        <v>377</v>
      </c>
      <c r="W55" s="54" t="n">
        <f aca="false">V55/7</f>
        <v>53.8571428571429</v>
      </c>
      <c r="X55" s="54" t="n">
        <v>12</v>
      </c>
      <c r="Y55" s="31" t="s">
        <v>263</v>
      </c>
      <c r="Z55" s="54" t="s">
        <v>264</v>
      </c>
      <c r="AA55" s="56" t="n">
        <v>26.5</v>
      </c>
      <c r="AB55" s="22" t="s">
        <v>189</v>
      </c>
      <c r="AC55" s="22" t="s">
        <v>115</v>
      </c>
      <c r="AD55" s="22" t="s">
        <v>116</v>
      </c>
      <c r="AE55" s="22" t="s">
        <v>77</v>
      </c>
      <c r="AF55" s="57" t="s">
        <v>78</v>
      </c>
      <c r="AG55" s="22" t="s">
        <v>78</v>
      </c>
      <c r="AH55" s="58" t="s">
        <v>79</v>
      </c>
      <c r="AI55" s="57" t="s">
        <v>80</v>
      </c>
      <c r="AJ55" s="59" t="s">
        <v>81</v>
      </c>
      <c r="AK55" s="58" t="s">
        <v>82</v>
      </c>
      <c r="AL55" s="57"/>
      <c r="AN55" s="59"/>
      <c r="AO55" s="58"/>
      <c r="AS55" s="22" t="s">
        <v>275</v>
      </c>
      <c r="AT55" s="22" t="s">
        <v>276</v>
      </c>
      <c r="AU55" s="22" t="str">
        <f aca="false">E55&amp;F55&amp;Z55</f>
        <v>19235J</v>
      </c>
      <c r="AW55" s="22" t="n">
        <f aca="false">E55</f>
        <v>192</v>
      </c>
      <c r="AX55" s="22" t="n">
        <f aca="false">F55</f>
        <v>35</v>
      </c>
      <c r="AY55" s="22" t="str">
        <f aca="false">N55</f>
        <v>04185D1208</v>
      </c>
      <c r="AZ55" s="54" t="str">
        <f aca="false">Z55</f>
        <v>J</v>
      </c>
      <c r="BA55" s="22" t="n">
        <v>26.9</v>
      </c>
      <c r="BB55" s="61" t="n">
        <f aca="false">BA55-AA55</f>
        <v>0.399999999999999</v>
      </c>
      <c r="BC55" s="60" t="n">
        <v>26.9</v>
      </c>
      <c r="BD55" s="22" t="s">
        <v>277</v>
      </c>
      <c r="BE55" s="22" t="s">
        <v>91</v>
      </c>
      <c r="BK55" s="60" t="n">
        <v>27</v>
      </c>
      <c r="BL55" s="22" t="s">
        <v>91</v>
      </c>
      <c r="BM55" s="22" t="s">
        <v>210</v>
      </c>
    </row>
    <row r="56" s="22" customFormat="true" ht="15" hidden="false" customHeight="false" outlineLevel="0" collapsed="false">
      <c r="A56" s="22" t="s">
        <v>106</v>
      </c>
      <c r="B56" s="22" t="s">
        <v>184</v>
      </c>
      <c r="C56" s="22" t="s">
        <v>64</v>
      </c>
      <c r="D56" s="22" t="n">
        <v>36</v>
      </c>
      <c r="E56" s="22" t="n">
        <v>192</v>
      </c>
      <c r="F56" s="22" t="n">
        <v>36</v>
      </c>
      <c r="G56" s="22" t="s">
        <v>261</v>
      </c>
      <c r="H56" s="22" t="s">
        <v>66</v>
      </c>
      <c r="I56" s="22" t="s">
        <v>185</v>
      </c>
      <c r="J56" s="49" t="n">
        <v>43746</v>
      </c>
      <c r="K56" s="22" t="s">
        <v>68</v>
      </c>
      <c r="L56" s="49"/>
      <c r="N56" s="1" t="s">
        <v>278</v>
      </c>
      <c r="O56" s="1" t="s">
        <v>70</v>
      </c>
      <c r="P56" s="50" t="n">
        <v>43754</v>
      </c>
      <c r="Q56" s="22" t="s">
        <v>112</v>
      </c>
      <c r="R56" s="22" t="n">
        <v>8</v>
      </c>
      <c r="S56" s="22" t="n">
        <f aca="false">PRODUCT(R56,7)</f>
        <v>56</v>
      </c>
      <c r="T56" s="49" t="n">
        <f aca="false">J56-S56</f>
        <v>43690</v>
      </c>
      <c r="U56" s="49" t="n">
        <v>44067</v>
      </c>
      <c r="V56" s="53" t="n">
        <f aca="false">U56-T56</f>
        <v>377</v>
      </c>
      <c r="W56" s="54" t="n">
        <f aca="false">V56/7</f>
        <v>53.8571428571429</v>
      </c>
      <c r="X56" s="54" t="n">
        <v>12</v>
      </c>
      <c r="Y56" s="31" t="s">
        <v>263</v>
      </c>
      <c r="Z56" s="54" t="s">
        <v>264</v>
      </c>
      <c r="AA56" s="56" t="n">
        <v>26</v>
      </c>
      <c r="AB56" s="22" t="s">
        <v>189</v>
      </c>
      <c r="AC56" s="22" t="s">
        <v>115</v>
      </c>
      <c r="AD56" s="22" t="s">
        <v>116</v>
      </c>
      <c r="AE56" s="22" t="s">
        <v>77</v>
      </c>
      <c r="AF56" s="57" t="s">
        <v>78</v>
      </c>
      <c r="AG56" s="22" t="s">
        <v>78</v>
      </c>
      <c r="AH56" s="58" t="s">
        <v>79</v>
      </c>
      <c r="AI56" s="57" t="s">
        <v>80</v>
      </c>
      <c r="AJ56" s="59" t="s">
        <v>81</v>
      </c>
      <c r="AK56" s="58" t="s">
        <v>82</v>
      </c>
      <c r="AL56" s="57"/>
      <c r="AN56" s="59"/>
      <c r="AO56" s="58"/>
      <c r="AS56" s="22" t="s">
        <v>278</v>
      </c>
      <c r="AT56" s="22" t="s">
        <v>279</v>
      </c>
      <c r="AU56" s="22" t="str">
        <f aca="false">E56&amp;F56&amp;Z56</f>
        <v>19236J</v>
      </c>
      <c r="AW56" s="22" t="n">
        <f aca="false">E56</f>
        <v>192</v>
      </c>
      <c r="AX56" s="22" t="n">
        <f aca="false">F56</f>
        <v>36</v>
      </c>
      <c r="AY56" s="22" t="str">
        <f aca="false">N56</f>
        <v>04185CDDDA</v>
      </c>
      <c r="AZ56" s="54" t="str">
        <f aca="false">Z56</f>
        <v>J</v>
      </c>
      <c r="BA56" s="22" t="n">
        <v>25.3</v>
      </c>
      <c r="BB56" s="61" t="n">
        <f aca="false">BA56-AA56</f>
        <v>-0.699999999999999</v>
      </c>
      <c r="BC56" s="60" t="n">
        <v>26</v>
      </c>
      <c r="BE56" s="22" t="s">
        <v>91</v>
      </c>
      <c r="BK56" s="60" t="n">
        <v>26.7</v>
      </c>
      <c r="BL56" s="22" t="s">
        <v>91</v>
      </c>
      <c r="BM56" s="22" t="s">
        <v>210</v>
      </c>
    </row>
    <row r="57" s="22" customFormat="true" ht="15" hidden="false" customHeight="false" outlineLevel="0" collapsed="false">
      <c r="J57" s="49"/>
      <c r="L57" s="49"/>
      <c r="N57" s="70"/>
      <c r="P57" s="50"/>
      <c r="T57" s="49"/>
      <c r="U57" s="49"/>
      <c r="V57" s="53"/>
      <c r="W57" s="54"/>
      <c r="X57" s="54"/>
      <c r="Y57" s="59"/>
      <c r="Z57" s="54"/>
      <c r="AA57" s="56"/>
      <c r="AF57" s="57"/>
      <c r="AH57" s="58"/>
      <c r="AI57" s="57"/>
      <c r="AK57" s="58"/>
      <c r="AL57" s="57"/>
      <c r="AN57" s="59"/>
      <c r="AO57" s="58"/>
      <c r="BC57" s="60"/>
    </row>
    <row r="58" s="22" customFormat="true" ht="15" hidden="false" customHeight="false" outlineLevel="0" collapsed="false">
      <c r="J58" s="49"/>
      <c r="L58" s="49"/>
      <c r="N58" s="69"/>
      <c r="P58" s="50"/>
      <c r="T58" s="49"/>
      <c r="U58" s="49"/>
      <c r="V58" s="53"/>
      <c r="W58" s="54"/>
      <c r="X58" s="54"/>
      <c r="Y58" s="59"/>
      <c r="Z58" s="54"/>
      <c r="AA58" s="56"/>
      <c r="AF58" s="57"/>
      <c r="AH58" s="58"/>
      <c r="AI58" s="57"/>
      <c r="AK58" s="58"/>
      <c r="AL58" s="57"/>
      <c r="AN58" s="59"/>
      <c r="AO58" s="58"/>
      <c r="BC58" s="60"/>
    </row>
    <row r="59" customFormat="false" ht="15" hidden="false" customHeight="false" outlineLevel="0" collapsed="false">
      <c r="U59" s="49"/>
      <c r="W59" s="1" t="s">
        <v>280</v>
      </c>
      <c r="X59" s="63" t="s">
        <v>281</v>
      </c>
      <c r="Y59" s="6" t="s">
        <v>282</v>
      </c>
      <c r="Z59" s="1" t="n">
        <v>6</v>
      </c>
      <c r="AN59" s="6"/>
    </row>
    <row r="60" customFormat="false" ht="15" hidden="false" customHeight="false" outlineLevel="0" collapsed="false">
      <c r="X60" s="78"/>
      <c r="Y60" s="6" t="s">
        <v>283</v>
      </c>
      <c r="Z60" s="1" t="n">
        <v>20</v>
      </c>
    </row>
    <row r="61" customFormat="false" ht="15" hidden="false" customHeight="false" outlineLevel="0" collapsed="false">
      <c r="W61" s="1" t="s">
        <v>284</v>
      </c>
      <c r="X61" s="79" t="s">
        <v>285</v>
      </c>
      <c r="Y61" s="6" t="s">
        <v>286</v>
      </c>
      <c r="Z61" s="1" t="n">
        <v>5</v>
      </c>
      <c r="AA61" s="7" t="s">
        <v>285</v>
      </c>
    </row>
    <row r="62" customFormat="false" ht="15" hidden="false" customHeight="false" outlineLevel="0" collapsed="false">
      <c r="X62" s="80" t="s">
        <v>285</v>
      </c>
      <c r="Y62" s="6" t="s">
        <v>287</v>
      </c>
      <c r="Z62" s="1" t="n">
        <v>12</v>
      </c>
    </row>
    <row r="63" customFormat="false" ht="15" hidden="false" customHeight="false" outlineLevel="0" collapsed="false">
      <c r="A63" s="1" t="s">
        <v>288</v>
      </c>
      <c r="W63" s="1" t="s">
        <v>289</v>
      </c>
      <c r="X63" s="81" t="s">
        <v>290</v>
      </c>
      <c r="Y63" s="6" t="s">
        <v>291</v>
      </c>
      <c r="Z63" s="1" t="n">
        <v>7</v>
      </c>
    </row>
    <row r="64" customFormat="false" ht="15" hidden="false" customHeight="false" outlineLevel="0" collapsed="false">
      <c r="A64" s="1" t="s">
        <v>292</v>
      </c>
      <c r="X64" s="82"/>
      <c r="Y64" s="6" t="s">
        <v>293</v>
      </c>
      <c r="Z64" s="1" t="n">
        <v>2</v>
      </c>
    </row>
    <row r="65" customFormat="false" ht="15" hidden="false" customHeight="false" outlineLevel="0" collapsed="false">
      <c r="A65" s="1" t="s">
        <v>294</v>
      </c>
      <c r="X65" s="82"/>
      <c r="Y65" s="6" t="s">
        <v>295</v>
      </c>
      <c r="Z65" s="1" t="n">
        <v>3</v>
      </c>
    </row>
    <row r="66" customFormat="false" ht="15" hidden="false" customHeight="false" outlineLevel="0" collapsed="false">
      <c r="Z66" s="1" t="n">
        <f aca="false">SUM(Z59:Z65)</f>
        <v>55</v>
      </c>
    </row>
    <row r="67" customFormat="false" ht="15" hidden="false" customHeight="false" outlineLevel="0" collapsed="false">
      <c r="W67" s="1" t="s">
        <v>296</v>
      </c>
    </row>
    <row r="68" customFormat="false" ht="15" hidden="false" customHeight="false" outlineLevel="0" collapsed="false">
      <c r="W68" s="1" t="s">
        <v>297</v>
      </c>
      <c r="Y68" s="6" t="s">
        <v>298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2" manualBreakCount="2">
    <brk id="27" man="true" max="65535" min="0"/>
    <brk id="4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K18" activeCellId="0" sqref="K18"/>
    </sheetView>
  </sheetViews>
  <sheetFormatPr defaultColWidth="9.1484375" defaultRowHeight="15" zeroHeight="false" outlineLevelRow="0" outlineLevelCol="0"/>
  <cols>
    <col collapsed="false" customWidth="true" hidden="false" outlineLevel="0" max="1" min="1" style="70" width="16.41"/>
    <col collapsed="false" customWidth="false" hidden="false" outlineLevel="0" max="3" min="2" style="70" width="9.13"/>
    <col collapsed="false" customWidth="true" hidden="false" outlineLevel="0" max="4" min="4" style="70" width="10.71"/>
    <col collapsed="false" customWidth="false" hidden="false" outlineLevel="0" max="5" min="5" style="70" width="9.13"/>
    <col collapsed="false" customWidth="true" hidden="false" outlineLevel="0" max="6" min="6" style="70" width="5.28"/>
    <col collapsed="false" customWidth="true" hidden="false" outlineLevel="0" max="7" min="7" style="70" width="11.86"/>
    <col collapsed="false" customWidth="false" hidden="false" outlineLevel="0" max="8" min="8" style="70" width="9.13"/>
    <col collapsed="false" customWidth="true" hidden="false" outlineLevel="0" max="9" min="9" style="70" width="33"/>
    <col collapsed="false" customWidth="false" hidden="false" outlineLevel="0" max="10" min="10" style="1" width="9.13"/>
    <col collapsed="false" customWidth="false" hidden="false" outlineLevel="0" max="1024" min="11" style="70" width="9.13"/>
  </cols>
  <sheetData>
    <row r="1" customFormat="false" ht="15" hidden="false" customHeight="false" outlineLevel="0" collapsed="false">
      <c r="A1" s="70" t="s">
        <v>43</v>
      </c>
      <c r="B1" s="70" t="s">
        <v>44</v>
      </c>
      <c r="E1" s="70" t="s">
        <v>45</v>
      </c>
      <c r="F1" s="70" t="s">
        <v>46</v>
      </c>
      <c r="G1" s="70" t="s">
        <v>47</v>
      </c>
      <c r="H1" s="70" t="s">
        <v>48</v>
      </c>
      <c r="I1" s="70" t="s">
        <v>299</v>
      </c>
    </row>
    <row r="2" customFormat="false" ht="15" hidden="false" customHeight="false" outlineLevel="0" collapsed="false">
      <c r="A2" s="70" t="s">
        <v>83</v>
      </c>
      <c r="B2" s="70" t="s">
        <v>84</v>
      </c>
      <c r="C2" s="70" t="s">
        <v>84</v>
      </c>
      <c r="E2" s="70" t="n">
        <v>106</v>
      </c>
      <c r="F2" s="70" t="n">
        <v>80</v>
      </c>
      <c r="G2" s="70" t="s">
        <v>83</v>
      </c>
      <c r="H2" s="70" t="s">
        <v>73</v>
      </c>
      <c r="I2" s="70" t="s">
        <v>300</v>
      </c>
    </row>
    <row r="3" customFormat="false" ht="15" hidden="false" customHeight="false" outlineLevel="0" collapsed="false">
      <c r="A3" s="70" t="s">
        <v>88</v>
      </c>
      <c r="B3" s="70" t="s">
        <v>89</v>
      </c>
      <c r="C3" s="70" t="s">
        <v>89</v>
      </c>
      <c r="E3" s="70" t="n">
        <v>106</v>
      </c>
      <c r="F3" s="70" t="n">
        <v>83</v>
      </c>
      <c r="G3" s="70" t="s">
        <v>88</v>
      </c>
      <c r="H3" s="70" t="s">
        <v>73</v>
      </c>
      <c r="I3" s="70" t="s">
        <v>300</v>
      </c>
    </row>
    <row r="4" customFormat="false" ht="15" hidden="false" customHeight="false" outlineLevel="0" collapsed="false">
      <c r="A4" s="70" t="s">
        <v>98</v>
      </c>
      <c r="B4" s="70" t="s">
        <v>99</v>
      </c>
      <c r="C4" s="70" t="s">
        <v>99</v>
      </c>
      <c r="E4" s="70" t="n">
        <v>107</v>
      </c>
      <c r="F4" s="70" t="n">
        <v>93</v>
      </c>
      <c r="G4" s="70" t="s">
        <v>98</v>
      </c>
      <c r="H4" s="70" t="s">
        <v>73</v>
      </c>
      <c r="I4" s="70" t="s">
        <v>300</v>
      </c>
    </row>
    <row r="5" customFormat="false" ht="15" hidden="false" customHeight="false" outlineLevel="0" collapsed="false">
      <c r="A5" s="70" t="s">
        <v>103</v>
      </c>
      <c r="B5" s="70" t="s">
        <v>104</v>
      </c>
      <c r="C5" s="70" t="s">
        <v>104</v>
      </c>
      <c r="E5" s="70" t="n">
        <v>107</v>
      </c>
      <c r="F5" s="70" t="n">
        <v>94</v>
      </c>
      <c r="G5" s="70" t="s">
        <v>103</v>
      </c>
      <c r="H5" s="70" t="s">
        <v>73</v>
      </c>
      <c r="I5" s="70" t="s">
        <v>300</v>
      </c>
    </row>
    <row r="6" customFormat="false" ht="15" hidden="false" customHeight="false" outlineLevel="0" collapsed="false">
      <c r="A6" s="70" t="s">
        <v>111</v>
      </c>
      <c r="B6" s="70" t="s">
        <v>121</v>
      </c>
      <c r="C6" s="70" t="s">
        <v>121</v>
      </c>
      <c r="E6" s="70" t="n">
        <v>148</v>
      </c>
      <c r="F6" s="70" t="n">
        <v>22</v>
      </c>
      <c r="G6" s="70" t="s">
        <v>111</v>
      </c>
      <c r="H6" s="70" t="s">
        <v>114</v>
      </c>
      <c r="I6" s="70" t="s">
        <v>301</v>
      </c>
    </row>
    <row r="7" customFormat="false" ht="15" hidden="false" customHeight="false" outlineLevel="0" collapsed="false">
      <c r="A7" s="70" t="s">
        <v>122</v>
      </c>
      <c r="B7" s="70" t="s">
        <v>123</v>
      </c>
      <c r="C7" s="70" t="s">
        <v>123</v>
      </c>
      <c r="E7" s="70" t="n">
        <v>148</v>
      </c>
      <c r="F7" s="70" t="n">
        <v>24</v>
      </c>
      <c r="G7" s="70" t="s">
        <v>122</v>
      </c>
      <c r="H7" s="70" t="s">
        <v>114</v>
      </c>
      <c r="I7" s="70" t="s">
        <v>301</v>
      </c>
    </row>
    <row r="8" customFormat="false" ht="15" hidden="false" customHeight="false" outlineLevel="0" collapsed="false">
      <c r="A8" s="70" t="s">
        <v>125</v>
      </c>
      <c r="B8" s="70" t="s">
        <v>126</v>
      </c>
      <c r="C8" s="70" t="s">
        <v>126</v>
      </c>
      <c r="E8" s="70" t="n">
        <v>148</v>
      </c>
      <c r="F8" s="70" t="n">
        <v>25</v>
      </c>
      <c r="G8" s="70" t="s">
        <v>125</v>
      </c>
      <c r="H8" s="70" t="s">
        <v>114</v>
      </c>
      <c r="I8" s="70" t="s">
        <v>301</v>
      </c>
    </row>
    <row r="9" customFormat="false" ht="15" hidden="false" customHeight="false" outlineLevel="0" collapsed="false">
      <c r="A9" s="70" t="s">
        <v>128</v>
      </c>
      <c r="B9" s="70" t="s">
        <v>129</v>
      </c>
      <c r="C9" s="70" t="s">
        <v>129</v>
      </c>
      <c r="E9" s="70" t="n">
        <v>148</v>
      </c>
      <c r="F9" s="70" t="n">
        <v>26</v>
      </c>
      <c r="G9" s="70" t="s">
        <v>128</v>
      </c>
      <c r="H9" s="70" t="s">
        <v>114</v>
      </c>
      <c r="I9" s="70" t="s">
        <v>301</v>
      </c>
    </row>
    <row r="10" customFormat="false" ht="15" hidden="false" customHeight="false" outlineLevel="0" collapsed="false">
      <c r="A10" s="70" t="s">
        <v>133</v>
      </c>
      <c r="B10" s="70" t="s">
        <v>134</v>
      </c>
      <c r="C10" s="70" t="s">
        <v>134</v>
      </c>
      <c r="E10" s="70" t="n">
        <v>148</v>
      </c>
      <c r="F10" s="70" t="n">
        <v>27</v>
      </c>
      <c r="G10" s="70" t="s">
        <v>133</v>
      </c>
      <c r="H10" s="70" t="s">
        <v>114</v>
      </c>
      <c r="I10" s="70" t="s">
        <v>301</v>
      </c>
    </row>
    <row r="11" customFormat="false" ht="15" hidden="false" customHeight="false" outlineLevel="0" collapsed="false">
      <c r="A11" s="70" t="s">
        <v>136</v>
      </c>
      <c r="B11" s="70" t="s">
        <v>137</v>
      </c>
      <c r="C11" s="70" t="s">
        <v>137</v>
      </c>
      <c r="E11" s="70" t="n">
        <v>148</v>
      </c>
      <c r="F11" s="70" t="n">
        <v>28</v>
      </c>
      <c r="G11" s="70" t="s">
        <v>136</v>
      </c>
      <c r="H11" s="70" t="s">
        <v>114</v>
      </c>
      <c r="I11" s="70" t="s">
        <v>301</v>
      </c>
    </row>
    <row r="12" customFormat="false" ht="15" hidden="false" customHeight="false" outlineLevel="0" collapsed="false">
      <c r="A12" s="70" t="s">
        <v>139</v>
      </c>
      <c r="B12" s="70" t="s">
        <v>140</v>
      </c>
      <c r="C12" s="70" t="s">
        <v>140</v>
      </c>
      <c r="E12" s="70" t="n">
        <v>148</v>
      </c>
      <c r="F12" s="70" t="n">
        <v>30</v>
      </c>
      <c r="G12" s="70" t="s">
        <v>139</v>
      </c>
      <c r="H12" s="70" t="s">
        <v>114</v>
      </c>
      <c r="I12" s="70" t="s">
        <v>301</v>
      </c>
    </row>
    <row r="13" customFormat="false" ht="15" hidden="false" customHeight="false" outlineLevel="0" collapsed="false">
      <c r="A13" s="70" t="s">
        <v>144</v>
      </c>
      <c r="B13" s="70" t="s">
        <v>147</v>
      </c>
      <c r="C13" s="70" t="s">
        <v>147</v>
      </c>
      <c r="E13" s="70" t="n">
        <v>165</v>
      </c>
      <c r="F13" s="70" t="n">
        <v>5</v>
      </c>
      <c r="G13" s="70" t="s">
        <v>144</v>
      </c>
      <c r="H13" s="70" t="s">
        <v>146</v>
      </c>
      <c r="I13" s="70" t="s">
        <v>302</v>
      </c>
    </row>
    <row r="14" customFormat="false" ht="15" hidden="false" customHeight="false" outlineLevel="0" collapsed="false">
      <c r="A14" s="70" t="s">
        <v>148</v>
      </c>
      <c r="B14" s="70" t="s">
        <v>150</v>
      </c>
      <c r="C14" s="70" t="s">
        <v>150</v>
      </c>
      <c r="E14" s="70" t="n">
        <v>165</v>
      </c>
      <c r="F14" s="70" t="n">
        <v>9</v>
      </c>
      <c r="G14" s="70" t="s">
        <v>148</v>
      </c>
      <c r="H14" s="70" t="s">
        <v>146</v>
      </c>
      <c r="I14" s="70" t="s">
        <v>302</v>
      </c>
    </row>
    <row r="15" customFormat="false" ht="15" hidden="false" customHeight="false" outlineLevel="0" collapsed="false">
      <c r="A15" s="70" t="s">
        <v>151</v>
      </c>
      <c r="B15" s="70" t="s">
        <v>152</v>
      </c>
      <c r="C15" s="70" t="s">
        <v>152</v>
      </c>
      <c r="E15" s="70" t="n">
        <v>165</v>
      </c>
      <c r="F15" s="70" t="n">
        <v>11</v>
      </c>
      <c r="G15" s="70" t="s">
        <v>151</v>
      </c>
      <c r="H15" s="70" t="s">
        <v>146</v>
      </c>
      <c r="I15" s="70" t="s">
        <v>302</v>
      </c>
    </row>
    <row r="16" customFormat="false" ht="15" hidden="false" customHeight="false" outlineLevel="0" collapsed="false">
      <c r="A16" s="70" t="s">
        <v>155</v>
      </c>
      <c r="B16" s="70" t="s">
        <v>157</v>
      </c>
      <c r="C16" s="70" t="s">
        <v>157</v>
      </c>
      <c r="E16" s="70" t="n">
        <v>165</v>
      </c>
      <c r="F16" s="70" t="n">
        <v>13</v>
      </c>
      <c r="G16" s="70" t="s">
        <v>155</v>
      </c>
      <c r="H16" s="70" t="s">
        <v>146</v>
      </c>
      <c r="I16" s="70" t="s">
        <v>302</v>
      </c>
    </row>
    <row r="17" customFormat="false" ht="15" hidden="false" customHeight="false" outlineLevel="0" collapsed="false">
      <c r="A17" s="70" t="s">
        <v>158</v>
      </c>
      <c r="B17" s="70" t="s">
        <v>159</v>
      </c>
      <c r="C17" s="70" t="s">
        <v>159</v>
      </c>
      <c r="E17" s="70" t="n">
        <v>165</v>
      </c>
      <c r="F17" s="70" t="n">
        <v>15</v>
      </c>
      <c r="G17" s="70" t="s">
        <v>158</v>
      </c>
      <c r="H17" s="70" t="s">
        <v>146</v>
      </c>
      <c r="I17" s="70" t="s">
        <v>302</v>
      </c>
    </row>
    <row r="18" customFormat="false" ht="15" hidden="false" customHeight="false" outlineLevel="0" collapsed="false">
      <c r="A18" s="70" t="s">
        <v>162</v>
      </c>
      <c r="B18" s="70" t="s">
        <v>165</v>
      </c>
      <c r="C18" s="70" t="s">
        <v>165</v>
      </c>
      <c r="E18" s="70" t="n">
        <v>165</v>
      </c>
      <c r="F18" s="70" t="n">
        <v>6</v>
      </c>
      <c r="G18" s="70" t="s">
        <v>162</v>
      </c>
      <c r="H18" s="70" t="s">
        <v>163</v>
      </c>
      <c r="I18" s="70" t="s">
        <v>303</v>
      </c>
    </row>
    <row r="19" customFormat="false" ht="15" hidden="false" customHeight="false" outlineLevel="0" collapsed="false">
      <c r="A19" s="70" t="s">
        <v>166</v>
      </c>
      <c r="B19" s="70" t="s">
        <v>167</v>
      </c>
      <c r="C19" s="70" t="s">
        <v>167</v>
      </c>
      <c r="E19" s="70" t="n">
        <v>165</v>
      </c>
      <c r="F19" s="70" t="n">
        <v>10</v>
      </c>
      <c r="G19" s="70" t="s">
        <v>166</v>
      </c>
      <c r="H19" s="70" t="s">
        <v>163</v>
      </c>
      <c r="I19" s="70" t="s">
        <v>303</v>
      </c>
    </row>
    <row r="20" customFormat="false" ht="15" hidden="false" customHeight="false" outlineLevel="0" collapsed="false">
      <c r="A20" s="70" t="s">
        <v>168</v>
      </c>
      <c r="B20" s="70" t="s">
        <v>169</v>
      </c>
      <c r="C20" s="70" t="s">
        <v>169</v>
      </c>
      <c r="E20" s="70" t="n">
        <v>165</v>
      </c>
      <c r="F20" s="70" t="n">
        <v>14</v>
      </c>
      <c r="G20" s="70" t="s">
        <v>168</v>
      </c>
      <c r="H20" s="70" t="s">
        <v>163</v>
      </c>
      <c r="I20" s="70" t="s">
        <v>303</v>
      </c>
    </row>
    <row r="21" customFormat="false" ht="15" hidden="false" customHeight="false" outlineLevel="0" collapsed="false">
      <c r="A21" s="70" t="s">
        <v>170</v>
      </c>
      <c r="B21" s="70" t="s">
        <v>171</v>
      </c>
      <c r="C21" s="70" t="s">
        <v>171</v>
      </c>
      <c r="E21" s="70" t="n">
        <v>165</v>
      </c>
      <c r="F21" s="70" t="n">
        <v>16</v>
      </c>
      <c r="G21" s="70" t="s">
        <v>170</v>
      </c>
      <c r="H21" s="70" t="s">
        <v>163</v>
      </c>
      <c r="I21" s="70" t="s">
        <v>303</v>
      </c>
    </row>
    <row r="22" customFormat="false" ht="15" hidden="false" customHeight="false" outlineLevel="0" collapsed="false">
      <c r="A22" s="70" t="s">
        <v>173</v>
      </c>
      <c r="B22" s="70" t="s">
        <v>174</v>
      </c>
      <c r="C22" s="70" t="s">
        <v>174</v>
      </c>
      <c r="E22" s="70" t="n">
        <v>172</v>
      </c>
      <c r="F22" s="70" t="n">
        <v>90</v>
      </c>
      <c r="G22" s="70" t="s">
        <v>173</v>
      </c>
      <c r="H22" s="70" t="s">
        <v>163</v>
      </c>
      <c r="I22" s="70" t="s">
        <v>303</v>
      </c>
    </row>
    <row r="23" customFormat="false" ht="15" hidden="false" customHeight="false" outlineLevel="0" collapsed="false">
      <c r="A23" s="70" t="s">
        <v>177</v>
      </c>
      <c r="B23" s="70" t="s">
        <v>178</v>
      </c>
      <c r="C23" s="70" t="s">
        <v>178</v>
      </c>
      <c r="E23" s="70" t="n">
        <v>172</v>
      </c>
      <c r="F23" s="70" t="n">
        <v>91</v>
      </c>
      <c r="G23" s="70" t="s">
        <v>177</v>
      </c>
      <c r="H23" s="70" t="s">
        <v>163</v>
      </c>
      <c r="I23" s="70" t="s">
        <v>303</v>
      </c>
    </row>
    <row r="24" customFormat="false" ht="15" hidden="false" customHeight="false" outlineLevel="0" collapsed="false">
      <c r="A24" s="70" t="s">
        <v>180</v>
      </c>
      <c r="B24" s="70" t="s">
        <v>181</v>
      </c>
      <c r="C24" s="70" t="s">
        <v>181</v>
      </c>
      <c r="E24" s="70" t="n">
        <v>172</v>
      </c>
      <c r="F24" s="70" t="n">
        <v>92</v>
      </c>
      <c r="G24" s="70" t="s">
        <v>180</v>
      </c>
      <c r="H24" s="70" t="s">
        <v>163</v>
      </c>
      <c r="I24" s="70" t="s">
        <v>303</v>
      </c>
    </row>
    <row r="25" customFormat="false" ht="15" hidden="false" customHeight="false" outlineLevel="0" collapsed="false">
      <c r="A25" s="70" t="s">
        <v>186</v>
      </c>
      <c r="B25" s="70" t="s">
        <v>190</v>
      </c>
      <c r="C25" s="70" t="s">
        <v>190</v>
      </c>
      <c r="E25" s="70" t="n">
        <v>168</v>
      </c>
      <c r="F25" s="70" t="n">
        <v>29</v>
      </c>
      <c r="G25" s="70" t="s">
        <v>186</v>
      </c>
      <c r="H25" s="70" t="s">
        <v>188</v>
      </c>
      <c r="I25" s="70" t="s">
        <v>304</v>
      </c>
    </row>
    <row r="26" customFormat="false" ht="15" hidden="false" customHeight="false" outlineLevel="0" collapsed="false">
      <c r="A26" s="70" t="s">
        <v>191</v>
      </c>
      <c r="B26" s="70" t="s">
        <v>192</v>
      </c>
      <c r="C26" s="70" t="s">
        <v>192</v>
      </c>
      <c r="E26" s="70" t="n">
        <v>168</v>
      </c>
      <c r="F26" s="70" t="n">
        <v>30</v>
      </c>
      <c r="G26" s="70" t="s">
        <v>191</v>
      </c>
      <c r="H26" s="70" t="s">
        <v>188</v>
      </c>
      <c r="I26" s="70" t="s">
        <v>304</v>
      </c>
    </row>
    <row r="27" customFormat="false" ht="15" hidden="false" customHeight="false" outlineLevel="0" collapsed="false">
      <c r="A27" s="70" t="s">
        <v>194</v>
      </c>
      <c r="B27" s="70" t="s">
        <v>195</v>
      </c>
      <c r="C27" s="70" t="s">
        <v>195</v>
      </c>
      <c r="E27" s="70" t="n">
        <v>168</v>
      </c>
      <c r="F27" s="70" t="n">
        <v>31</v>
      </c>
      <c r="G27" s="70" t="s">
        <v>194</v>
      </c>
      <c r="H27" s="70" t="s">
        <v>188</v>
      </c>
      <c r="I27" s="70" t="s">
        <v>304</v>
      </c>
    </row>
    <row r="28" customFormat="false" ht="15" hidden="false" customHeight="false" outlineLevel="0" collapsed="false">
      <c r="A28" s="70" t="s">
        <v>197</v>
      </c>
      <c r="B28" s="70" t="s">
        <v>199</v>
      </c>
      <c r="C28" s="70" t="s">
        <v>199</v>
      </c>
      <c r="E28" s="70" t="n">
        <v>168</v>
      </c>
      <c r="F28" s="70" t="n">
        <v>33</v>
      </c>
      <c r="G28" s="70" t="s">
        <v>197</v>
      </c>
      <c r="H28" s="70" t="s">
        <v>188</v>
      </c>
      <c r="I28" s="70" t="s">
        <v>304</v>
      </c>
    </row>
    <row r="29" customFormat="false" ht="15" hidden="false" customHeight="false" outlineLevel="0" collapsed="false">
      <c r="A29" s="70" t="s">
        <v>201</v>
      </c>
      <c r="B29" s="70" t="s">
        <v>203</v>
      </c>
      <c r="C29" s="70" t="s">
        <v>203</v>
      </c>
      <c r="E29" s="70" t="n">
        <v>168</v>
      </c>
      <c r="F29" s="70" t="n">
        <v>34</v>
      </c>
      <c r="G29" s="70" t="s">
        <v>201</v>
      </c>
      <c r="H29" s="70" t="s">
        <v>188</v>
      </c>
      <c r="I29" s="70" t="s">
        <v>304</v>
      </c>
    </row>
    <row r="30" customFormat="false" ht="15" hidden="false" customHeight="false" outlineLevel="0" collapsed="false">
      <c r="A30" s="70" t="s">
        <v>205</v>
      </c>
      <c r="B30" s="70" t="s">
        <v>209</v>
      </c>
      <c r="C30" s="70" t="s">
        <v>209</v>
      </c>
      <c r="E30" s="70" t="n">
        <v>182</v>
      </c>
      <c r="F30" s="70" t="n">
        <v>83</v>
      </c>
      <c r="G30" s="70" t="s">
        <v>205</v>
      </c>
      <c r="H30" s="70" t="s">
        <v>207</v>
      </c>
      <c r="I30" s="70" t="s">
        <v>305</v>
      </c>
    </row>
    <row r="31" customFormat="false" ht="15" hidden="false" customHeight="false" outlineLevel="0" collapsed="false">
      <c r="A31" s="70" t="s">
        <v>211</v>
      </c>
      <c r="B31" s="70" t="s">
        <v>212</v>
      </c>
      <c r="C31" s="70" t="s">
        <v>212</v>
      </c>
      <c r="E31" s="70" t="n">
        <v>182</v>
      </c>
      <c r="F31" s="70" t="n">
        <v>84</v>
      </c>
      <c r="G31" s="70" t="s">
        <v>211</v>
      </c>
      <c r="H31" s="70" t="s">
        <v>207</v>
      </c>
      <c r="I31" s="70" t="s">
        <v>305</v>
      </c>
    </row>
    <row r="32" customFormat="false" ht="15" hidden="false" customHeight="false" outlineLevel="0" collapsed="false">
      <c r="A32" s="70" t="s">
        <v>214</v>
      </c>
      <c r="B32" s="70" t="s">
        <v>215</v>
      </c>
      <c r="C32" s="70" t="s">
        <v>215</v>
      </c>
      <c r="E32" s="70" t="n">
        <v>182</v>
      </c>
      <c r="F32" s="70" t="n">
        <v>85</v>
      </c>
      <c r="G32" s="70" t="s">
        <v>214</v>
      </c>
      <c r="H32" s="70" t="s">
        <v>207</v>
      </c>
      <c r="I32" s="70" t="s">
        <v>305</v>
      </c>
    </row>
    <row r="33" customFormat="false" ht="15" hidden="false" customHeight="false" outlineLevel="0" collapsed="false">
      <c r="A33" s="70" t="s">
        <v>216</v>
      </c>
      <c r="B33" s="70" t="s">
        <v>218</v>
      </c>
      <c r="C33" s="70" t="s">
        <v>218</v>
      </c>
      <c r="E33" s="70" t="n">
        <v>182</v>
      </c>
      <c r="F33" s="70" t="n">
        <v>91</v>
      </c>
      <c r="G33" s="70" t="s">
        <v>216</v>
      </c>
      <c r="H33" s="70" t="s">
        <v>207</v>
      </c>
      <c r="I33" s="70" t="s">
        <v>305</v>
      </c>
    </row>
    <row r="34" customFormat="false" ht="15" hidden="false" customHeight="false" outlineLevel="0" collapsed="false">
      <c r="A34" s="70" t="s">
        <v>219</v>
      </c>
      <c r="B34" s="70" t="s">
        <v>220</v>
      </c>
      <c r="C34" s="70" t="s">
        <v>220</v>
      </c>
      <c r="E34" s="70" t="n">
        <v>182</v>
      </c>
      <c r="F34" s="70" t="n">
        <v>95</v>
      </c>
      <c r="G34" s="70" t="s">
        <v>219</v>
      </c>
      <c r="H34" s="70" t="s">
        <v>207</v>
      </c>
      <c r="I34" s="70" t="s">
        <v>305</v>
      </c>
    </row>
    <row r="35" customFormat="false" ht="15" hidden="false" customHeight="false" outlineLevel="0" collapsed="false">
      <c r="A35" s="70" t="s">
        <v>221</v>
      </c>
      <c r="B35" s="70" t="s">
        <v>223</v>
      </c>
      <c r="C35" s="70" t="s">
        <v>223</v>
      </c>
      <c r="E35" s="70" t="n">
        <v>182</v>
      </c>
      <c r="F35" s="70" t="n">
        <v>97</v>
      </c>
      <c r="G35" s="70" t="s">
        <v>221</v>
      </c>
      <c r="H35" s="70" t="s">
        <v>207</v>
      </c>
      <c r="I35" s="70" t="s">
        <v>305</v>
      </c>
    </row>
    <row r="36" customFormat="false" ht="15" hidden="false" customHeight="false" outlineLevel="0" collapsed="false">
      <c r="A36" s="70" t="s">
        <v>224</v>
      </c>
      <c r="B36" s="70" t="s">
        <v>225</v>
      </c>
      <c r="C36" s="70" t="s">
        <v>225</v>
      </c>
      <c r="E36" s="70" t="n">
        <v>182</v>
      </c>
      <c r="F36" s="70" t="n">
        <v>98</v>
      </c>
      <c r="G36" s="70" t="s">
        <v>224</v>
      </c>
      <c r="H36" s="70" t="s">
        <v>207</v>
      </c>
      <c r="I36" s="70" t="s">
        <v>305</v>
      </c>
    </row>
    <row r="37" customFormat="false" ht="15" hidden="false" customHeight="false" outlineLevel="0" collapsed="false">
      <c r="A37" s="70" t="s">
        <v>227</v>
      </c>
      <c r="B37" s="70" t="s">
        <v>229</v>
      </c>
      <c r="C37" s="70" t="s">
        <v>229</v>
      </c>
      <c r="E37" s="70" t="n">
        <v>182</v>
      </c>
      <c r="F37" s="70" t="n">
        <v>86</v>
      </c>
      <c r="G37" s="70" t="s">
        <v>227</v>
      </c>
      <c r="H37" s="70" t="s">
        <v>228</v>
      </c>
      <c r="I37" s="70" t="s">
        <v>305</v>
      </c>
    </row>
    <row r="38" customFormat="false" ht="15" hidden="false" customHeight="false" outlineLevel="0" collapsed="false">
      <c r="A38" s="70" t="s">
        <v>230</v>
      </c>
      <c r="B38" s="70" t="s">
        <v>231</v>
      </c>
      <c r="C38" s="70" t="s">
        <v>231</v>
      </c>
      <c r="E38" s="70" t="n">
        <v>182</v>
      </c>
      <c r="F38" s="70" t="n">
        <v>87</v>
      </c>
      <c r="G38" s="70" t="s">
        <v>230</v>
      </c>
      <c r="H38" s="70" t="s">
        <v>228</v>
      </c>
      <c r="I38" s="70" t="s">
        <v>306</v>
      </c>
    </row>
    <row r="39" customFormat="false" ht="15" hidden="false" customHeight="false" outlineLevel="0" collapsed="false">
      <c r="A39" s="70" t="s">
        <v>232</v>
      </c>
      <c r="B39" s="70" t="s">
        <v>233</v>
      </c>
      <c r="C39" s="70" t="s">
        <v>233</v>
      </c>
      <c r="E39" s="70" t="n">
        <v>182</v>
      </c>
      <c r="F39" s="70" t="n">
        <v>88</v>
      </c>
      <c r="G39" s="70" t="s">
        <v>232</v>
      </c>
      <c r="H39" s="70" t="s">
        <v>228</v>
      </c>
      <c r="I39" s="70" t="s">
        <v>306</v>
      </c>
    </row>
    <row r="40" customFormat="false" ht="15" hidden="false" customHeight="false" outlineLevel="0" collapsed="false">
      <c r="A40" s="70" t="s">
        <v>235</v>
      </c>
      <c r="B40" s="70" t="s">
        <v>236</v>
      </c>
      <c r="C40" s="70" t="s">
        <v>236</v>
      </c>
      <c r="E40" s="70" t="n">
        <v>182</v>
      </c>
      <c r="F40" s="70" t="n">
        <v>89</v>
      </c>
      <c r="G40" s="70" t="s">
        <v>235</v>
      </c>
      <c r="H40" s="70" t="s">
        <v>228</v>
      </c>
      <c r="I40" s="70" t="s">
        <v>306</v>
      </c>
    </row>
    <row r="41" customFormat="false" ht="15" hidden="false" customHeight="false" outlineLevel="0" collapsed="false">
      <c r="A41" s="70" t="s">
        <v>237</v>
      </c>
      <c r="B41" s="70" t="s">
        <v>238</v>
      </c>
      <c r="C41" s="70" t="s">
        <v>238</v>
      </c>
      <c r="E41" s="70" t="n">
        <v>182</v>
      </c>
      <c r="F41" s="70" t="n">
        <v>90</v>
      </c>
      <c r="G41" s="70" t="s">
        <v>237</v>
      </c>
      <c r="H41" s="70" t="s">
        <v>228</v>
      </c>
      <c r="I41" s="70" t="s">
        <v>306</v>
      </c>
    </row>
    <row r="42" customFormat="false" ht="15" hidden="false" customHeight="false" outlineLevel="0" collapsed="false">
      <c r="A42" s="70" t="s">
        <v>239</v>
      </c>
      <c r="B42" s="70" t="s">
        <v>240</v>
      </c>
      <c r="C42" s="70" t="s">
        <v>240</v>
      </c>
      <c r="E42" s="70" t="n">
        <v>182</v>
      </c>
      <c r="F42" s="70" t="n">
        <v>92</v>
      </c>
      <c r="G42" s="70" t="s">
        <v>239</v>
      </c>
      <c r="H42" s="70" t="s">
        <v>228</v>
      </c>
      <c r="I42" s="70" t="s">
        <v>306</v>
      </c>
    </row>
    <row r="43" customFormat="false" ht="15" hidden="false" customHeight="false" outlineLevel="0" collapsed="false">
      <c r="A43" s="70" t="s">
        <v>242</v>
      </c>
      <c r="B43" s="70" t="s">
        <v>243</v>
      </c>
      <c r="C43" s="70" t="s">
        <v>243</v>
      </c>
      <c r="E43" s="70" t="n">
        <v>182</v>
      </c>
      <c r="F43" s="70" t="n">
        <v>93</v>
      </c>
      <c r="G43" s="70" t="s">
        <v>242</v>
      </c>
      <c r="H43" s="70" t="s">
        <v>228</v>
      </c>
      <c r="I43" s="70" t="s">
        <v>306</v>
      </c>
    </row>
    <row r="44" customFormat="false" ht="15" hidden="false" customHeight="false" outlineLevel="0" collapsed="false">
      <c r="A44" s="70" t="s">
        <v>244</v>
      </c>
      <c r="B44" s="70" t="s">
        <v>245</v>
      </c>
      <c r="C44" s="70" t="s">
        <v>245</v>
      </c>
      <c r="E44" s="70" t="n">
        <v>182</v>
      </c>
      <c r="F44" s="70" t="n">
        <v>96</v>
      </c>
      <c r="G44" s="70" t="s">
        <v>244</v>
      </c>
      <c r="H44" s="70" t="s">
        <v>228</v>
      </c>
      <c r="I44" s="70" t="s">
        <v>306</v>
      </c>
    </row>
    <row r="45" customFormat="false" ht="15" hidden="false" customHeight="false" outlineLevel="0" collapsed="false">
      <c r="A45" s="70" t="s">
        <v>246</v>
      </c>
      <c r="B45" s="70" t="s">
        <v>249</v>
      </c>
      <c r="C45" s="70" t="s">
        <v>249</v>
      </c>
      <c r="E45" s="70" t="n">
        <v>182</v>
      </c>
      <c r="F45" s="70" t="n">
        <v>1</v>
      </c>
      <c r="G45" s="70" t="s">
        <v>246</v>
      </c>
      <c r="H45" s="70" t="s">
        <v>247</v>
      </c>
      <c r="I45" s="70" t="s">
        <v>306</v>
      </c>
    </row>
    <row r="46" customFormat="false" ht="15" hidden="false" customHeight="false" outlineLevel="0" collapsed="false">
      <c r="A46" s="70" t="s">
        <v>250</v>
      </c>
      <c r="B46" s="70" t="s">
        <v>251</v>
      </c>
      <c r="C46" s="70" t="s">
        <v>251</v>
      </c>
      <c r="E46" s="70" t="n">
        <v>182</v>
      </c>
      <c r="F46" s="70" t="n">
        <v>2</v>
      </c>
      <c r="G46" s="70" t="s">
        <v>250</v>
      </c>
      <c r="H46" s="70" t="s">
        <v>247</v>
      </c>
      <c r="I46" s="70" t="s">
        <v>306</v>
      </c>
    </row>
    <row r="47" customFormat="false" ht="15" hidden="false" customHeight="false" outlineLevel="0" collapsed="false">
      <c r="A47" s="70" t="s">
        <v>252</v>
      </c>
      <c r="B47" s="70" t="s">
        <v>253</v>
      </c>
      <c r="C47" s="70" t="s">
        <v>253</v>
      </c>
      <c r="E47" s="70" t="n">
        <v>182</v>
      </c>
      <c r="F47" s="70" t="n">
        <v>3</v>
      </c>
      <c r="G47" s="70" t="s">
        <v>252</v>
      </c>
      <c r="H47" s="70" t="s">
        <v>247</v>
      </c>
      <c r="I47" s="70" t="s">
        <v>307</v>
      </c>
    </row>
    <row r="48" customFormat="false" ht="15" hidden="false" customHeight="false" outlineLevel="0" collapsed="false">
      <c r="A48" s="70" t="s">
        <v>254</v>
      </c>
      <c r="B48" s="70" t="s">
        <v>256</v>
      </c>
      <c r="C48" s="70" t="s">
        <v>256</v>
      </c>
      <c r="E48" s="70" t="n">
        <v>182</v>
      </c>
      <c r="F48" s="70" t="n">
        <v>4</v>
      </c>
      <c r="G48" s="70" t="s">
        <v>254</v>
      </c>
      <c r="H48" s="70" t="s">
        <v>247</v>
      </c>
      <c r="I48" s="70" t="s">
        <v>307</v>
      </c>
    </row>
    <row r="49" customFormat="false" ht="15" hidden="false" customHeight="false" outlineLevel="0" collapsed="false">
      <c r="A49" s="70" t="s">
        <v>257</v>
      </c>
      <c r="B49" s="70" t="s">
        <v>258</v>
      </c>
      <c r="C49" s="70" t="s">
        <v>258</v>
      </c>
      <c r="E49" s="70" t="n">
        <v>182</v>
      </c>
      <c r="F49" s="70" t="n">
        <v>5</v>
      </c>
      <c r="G49" s="70" t="s">
        <v>257</v>
      </c>
      <c r="H49" s="70" t="s">
        <v>247</v>
      </c>
      <c r="I49" s="70" t="s">
        <v>307</v>
      </c>
    </row>
    <row r="50" customFormat="false" ht="15" hidden="false" customHeight="false" outlineLevel="0" collapsed="false">
      <c r="A50" s="70" t="s">
        <v>259</v>
      </c>
      <c r="B50" s="70" t="s">
        <v>260</v>
      </c>
      <c r="C50" s="70" t="s">
        <v>260</v>
      </c>
      <c r="E50" s="70" t="n">
        <v>182</v>
      </c>
      <c r="F50" s="70" t="n">
        <v>99</v>
      </c>
      <c r="G50" s="70" t="s">
        <v>259</v>
      </c>
      <c r="H50" s="70" t="s">
        <v>247</v>
      </c>
      <c r="I50" s="70" t="s">
        <v>307</v>
      </c>
    </row>
    <row r="51" customFormat="false" ht="15" hidden="false" customHeight="false" outlineLevel="0" collapsed="false">
      <c r="A51" s="70" t="s">
        <v>262</v>
      </c>
      <c r="B51" s="70" t="s">
        <v>265</v>
      </c>
      <c r="C51" s="70" t="s">
        <v>265</v>
      </c>
      <c r="E51" s="70" t="n">
        <v>192</v>
      </c>
      <c r="F51" s="70" t="n">
        <v>31</v>
      </c>
      <c r="G51" s="70" t="s">
        <v>262</v>
      </c>
      <c r="H51" s="70" t="s">
        <v>264</v>
      </c>
      <c r="I51" s="70" t="s">
        <v>307</v>
      </c>
    </row>
    <row r="52" customFormat="false" ht="15" hidden="false" customHeight="false" outlineLevel="0" collapsed="false">
      <c r="A52" s="70" t="s">
        <v>267</v>
      </c>
      <c r="B52" s="70" t="s">
        <v>268</v>
      </c>
      <c r="C52" s="70" t="s">
        <v>268</v>
      </c>
      <c r="E52" s="70" t="n">
        <v>192</v>
      </c>
      <c r="F52" s="70" t="n">
        <v>32</v>
      </c>
      <c r="G52" s="70" t="s">
        <v>267</v>
      </c>
      <c r="H52" s="70" t="s">
        <v>264</v>
      </c>
      <c r="I52" s="70" t="s">
        <v>307</v>
      </c>
    </row>
    <row r="53" customFormat="false" ht="15" hidden="false" customHeight="false" outlineLevel="0" collapsed="false">
      <c r="A53" s="70" t="s">
        <v>269</v>
      </c>
      <c r="B53" s="70" t="s">
        <v>270</v>
      </c>
      <c r="C53" s="70" t="s">
        <v>270</v>
      </c>
      <c r="E53" s="70" t="n">
        <v>192</v>
      </c>
      <c r="F53" s="70" t="n">
        <v>33</v>
      </c>
      <c r="G53" s="70" t="s">
        <v>269</v>
      </c>
      <c r="H53" s="70" t="s">
        <v>264</v>
      </c>
      <c r="I53" s="70" t="s">
        <v>307</v>
      </c>
    </row>
    <row r="54" customFormat="false" ht="15" hidden="false" customHeight="false" outlineLevel="0" collapsed="false">
      <c r="A54" s="70" t="s">
        <v>272</v>
      </c>
      <c r="B54" s="70" t="s">
        <v>274</v>
      </c>
      <c r="C54" s="70" t="s">
        <v>274</v>
      </c>
      <c r="E54" s="70" t="n">
        <v>192</v>
      </c>
      <c r="F54" s="70" t="n">
        <v>34</v>
      </c>
      <c r="G54" s="70" t="s">
        <v>272</v>
      </c>
      <c r="H54" s="70" t="s">
        <v>264</v>
      </c>
      <c r="I54" s="70" t="s">
        <v>307</v>
      </c>
    </row>
    <row r="55" customFormat="false" ht="15" hidden="false" customHeight="false" outlineLevel="0" collapsed="false">
      <c r="A55" s="70" t="s">
        <v>275</v>
      </c>
      <c r="B55" s="70" t="s">
        <v>276</v>
      </c>
      <c r="C55" s="70" t="s">
        <v>276</v>
      </c>
      <c r="E55" s="70" t="n">
        <v>192</v>
      </c>
      <c r="F55" s="70" t="n">
        <v>35</v>
      </c>
      <c r="G55" s="70" t="s">
        <v>275</v>
      </c>
      <c r="H55" s="70" t="s">
        <v>264</v>
      </c>
      <c r="I55" s="70" t="s">
        <v>307</v>
      </c>
    </row>
    <row r="56" customFormat="false" ht="15" hidden="false" customHeight="false" outlineLevel="0" collapsed="false">
      <c r="A56" s="70" t="s">
        <v>278</v>
      </c>
      <c r="B56" s="70" t="s">
        <v>279</v>
      </c>
      <c r="C56" s="70" t="s">
        <v>279</v>
      </c>
      <c r="E56" s="70" t="n">
        <v>192</v>
      </c>
      <c r="F56" s="70" t="n">
        <v>36</v>
      </c>
      <c r="G56" s="70" t="s">
        <v>278</v>
      </c>
      <c r="H56" s="70" t="s">
        <v>264</v>
      </c>
      <c r="I56" s="70" t="s">
        <v>307</v>
      </c>
    </row>
  </sheetData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2021-01-20T10:39:02Z</dcterms:created>
  <dc:creator>SurfacePro</dc:creator>
  <dc:description/>
  <dc:language>en-US</dc:language>
  <cp:lastModifiedBy/>
  <dcterms:modified xsi:type="dcterms:W3CDTF">2021-11-24T22:08:45Z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