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68E45C2E-9191-6A4F-9210-1C91BB64A82A}" xr6:coauthVersionLast="47" xr6:coauthVersionMax="47" xr10:uidLastSave="{00000000-0000-0000-0000-000000000000}"/>
  <bookViews>
    <workbookView xWindow="4920" yWindow="1140" windowWidth="23140" windowHeight="1730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5" r:id="rId10"/>
    <sheet name="DRGs" sheetId="28" r:id="rId11"/>
    <sheet name="VCN Info" sheetId="6" r:id="rId12"/>
    <sheet name="DHCP" sheetId="34" r:id="rId13"/>
    <sheet name="SubnetsVLANs" sheetId="35"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0" r:id="rId25"/>
    <sheet name="LB-Hostname-Certs" sheetId="16" r:id="rId26"/>
    <sheet name="LB-BackendSet-BackendServer" sheetId="17" r:id="rId27"/>
    <sheet name="LB-Listener" sheetId="20" r:id="rId28"/>
    <sheet name="LB-RuleSet" sheetId="18" r:id="rId29"/>
    <sheet name="LB-PathRouteSet" sheetId="19" r:id="rId30"/>
    <sheet name="LB-RoutingPolicy" sheetId="56" r:id="rId31"/>
    <sheet name="NLB-Listeners" sheetId="36" r:id="rId32"/>
    <sheet name="NLB-BackendSets-BackendServers" sheetId="37" r:id="rId33"/>
    <sheet name="ADB" sheetId="45" r:id="rId34"/>
    <sheet name="DBSystems-VM-BM" sheetId="24" r:id="rId35"/>
    <sheet name="EXA-Infra" sheetId="33" r:id="rId36"/>
    <sheet name="EXA-VMClusters" sheetId="26" r:id="rId37"/>
    <sheet name="SDDCs" sheetId="50" r:id="rId38"/>
    <sheet name="SDDCs-Network" sheetId="51" r:id="rId39"/>
    <sheet name="Buckets" sheetId="52" r:id="rId40"/>
    <sheet name="KMS" sheetId="55" r:id="rId41"/>
    <sheet name="Database_Dropdown" sheetId="41" state="hidden" r:id="rId42"/>
    <sheet name="drop_down_rule_set" sheetId="42" state="hidden" r:id="rId43"/>
    <sheet name="LB Rule Set Dropdown" sheetId="43" state="hidden" r:id="rId44"/>
    <sheet name="drop_down_rule_comp" sheetId="44" state="hidden" r:id="rId45"/>
  </sheets>
  <externalReferences>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s>
  <definedNames>
    <definedName name="Action_Values" localSheetId="28">#REF!</definedName>
    <definedName name="Allowed_Methods" localSheetId="28">#REF!</definedName>
    <definedName name="Attribute_Names" localSheetId="28">#REF!</definedName>
    <definedName name="bm_shapes_drop" localSheetId="33">[1]Database_Dropdown!#REF!</definedName>
    <definedName name="bm_shapes_drop" localSheetId="39">[2]Database_Dropdown!#REF!</definedName>
    <definedName name="bm_shapes_drop" localSheetId="41">Database_Dropdown!#REF!</definedName>
    <definedName name="bm_shapes_drop" localSheetId="19">[2]Database_Dropdown!#REF!</definedName>
    <definedName name="bm_shapes_drop" localSheetId="18">[2]Database_Dropdown!#REF!</definedName>
    <definedName name="bm_shapes_drop" localSheetId="14">[3]Database_Dropdown!$F$2:$F$3</definedName>
    <definedName name="bm_shapes_drop" localSheetId="10">[4]Database_Dropdown!$F$2:$F$3</definedName>
    <definedName name="bm_shapes_drop" localSheetId="44">[5]Database_Dropdown!$F$2:$F$3</definedName>
    <definedName name="bm_shapes_drop" localSheetId="42">[6]Database_Dropdown!$F$2:$F$3</definedName>
    <definedName name="bm_shapes_drop" localSheetId="40">[2]Database_Dropdown!#REF!</definedName>
    <definedName name="bm_shapes_drop" localSheetId="30">[2]Database_Dropdown!#REF!</definedName>
    <definedName name="bm_shapes_drop" localSheetId="4">[2]Database_Dropdown!#REF!</definedName>
    <definedName name="bm_shapes_drop" localSheetId="32">[7]Database_Dropdown!#REF!</definedName>
    <definedName name="bm_shapes_drop" localSheetId="31">[7]Database_Dropdown!#REF!</definedName>
    <definedName name="bm_shapes_drop" localSheetId="24">[8]Database_Dropdown!#REF!</definedName>
    <definedName name="bm_shapes_drop" localSheetId="37">[2]Database_Dropdown!#REF!</definedName>
    <definedName name="bm_shapes_drop" localSheetId="38">[2]Database_Dropdown!#REF!</definedName>
    <definedName name="bm_shapes_drop" localSheetId="3">[2]Database_Dropdown!#REF!</definedName>
    <definedName name="bm_shapes_drop">#REF!</definedName>
    <definedName name="char_set" localSheetId="33">[1]Database_Dropdown!$H$2:$H$108</definedName>
    <definedName name="char_set" localSheetId="39">[2]Database_Dropdown!$H$2:$H$108</definedName>
    <definedName name="char_set" localSheetId="41">Database_Dropdown!$H$2:$H$108</definedName>
    <definedName name="char_set" localSheetId="19">[2]Database_Dropdown!$H$2:$H$108</definedName>
    <definedName name="char_set" localSheetId="18">[2]Database_Dropdown!$H$2:$H$108</definedName>
    <definedName name="char_set" localSheetId="14">[3]Database_Dropdown!$I$2:$I$108</definedName>
    <definedName name="char_set" localSheetId="10">[4]Database_Dropdown!$I$2:$I$108</definedName>
    <definedName name="char_set" localSheetId="44">[5]Database_Dropdown!$I$2:$I$108</definedName>
    <definedName name="char_set" localSheetId="42">[6]Database_Dropdown!$I$2:$I$108</definedName>
    <definedName name="char_set" localSheetId="40">[2]Database_Dropdown!$H$2:$H$108</definedName>
    <definedName name="char_set" localSheetId="43">#REF!</definedName>
    <definedName name="char_set" localSheetId="30">[2]Database_Dropdown!$H$2:$H$108</definedName>
    <definedName name="char_set" localSheetId="4">[2]Database_Dropdown!$H$2:$H$108</definedName>
    <definedName name="char_set" localSheetId="32">[7]Database_Dropdown!$H$2:$H$108</definedName>
    <definedName name="char_set" localSheetId="31">[7]Database_Dropdown!$H$2:$H$108</definedName>
    <definedName name="char_set" localSheetId="24">[8]Database_Dropdown!$H$2:$H$108</definedName>
    <definedName name="char_set" localSheetId="37">[2]Database_Dropdown!$H$2:$H$108</definedName>
    <definedName name="char_set" localSheetId="38">[2]Database_Dropdown!$H$2:$H$108</definedName>
    <definedName name="char_set" localSheetId="3">[2]Database_Dropdown!$H$2:$H$108</definedName>
    <definedName name="char_set">#REF!</definedName>
    <definedName name="D3D1000">'DBSystems-VM-BM'!$D$3</definedName>
    <definedName name="db_sersion_drop" localSheetId="33">[1]Database_Dropdown!$C$2:$C$14</definedName>
    <definedName name="db_sersion_drop" localSheetId="39">[2]Database_Dropdown!$C$2:$C$14</definedName>
    <definedName name="db_sersion_drop" localSheetId="41">Database_Dropdown!$C$2:$C$14</definedName>
    <definedName name="db_sersion_drop" localSheetId="19">[2]Database_Dropdown!$C$2:$C$14</definedName>
    <definedName name="db_sersion_drop" localSheetId="18">[2]Database_Dropdown!$C$2:$C$14</definedName>
    <definedName name="db_sersion_drop" localSheetId="14">[3]Database_Dropdown!$C$2:$C$14</definedName>
    <definedName name="db_sersion_drop" localSheetId="10">[4]Database_Dropdown!$C$2:$C$14</definedName>
    <definedName name="db_sersion_drop" localSheetId="44">[5]Database_Dropdown!$C$2:$C$14</definedName>
    <definedName name="db_sersion_drop" localSheetId="42">[6]Database_Dropdown!$C$2:$C$14</definedName>
    <definedName name="db_sersion_drop" localSheetId="40">[2]Database_Dropdown!$C$2:$C$14</definedName>
    <definedName name="db_sersion_drop" localSheetId="30">[2]Database_Dropdown!$C$2:$C$14</definedName>
    <definedName name="db_sersion_drop" localSheetId="4">[2]Database_Dropdown!$C$2:$C$14</definedName>
    <definedName name="db_sersion_drop" localSheetId="32">[7]Database_Dropdown!$C$2:$C$14</definedName>
    <definedName name="db_sersion_drop" localSheetId="31">[7]Database_Dropdown!$C$2:$C$14</definedName>
    <definedName name="db_sersion_drop" localSheetId="24">[8]Database_Dropdown!$C$2:$C$14</definedName>
    <definedName name="db_sersion_drop" localSheetId="37">[2]Database_Dropdown!$C$2:$C$14</definedName>
    <definedName name="db_sersion_drop" localSheetId="38">[2]Database_Dropdown!$C$2:$C$14</definedName>
    <definedName name="db_sersion_drop" localSheetId="3">[2]Database_Dropdown!$C$2:$C$14</definedName>
    <definedName name="db_sersion_drop">#REF!</definedName>
    <definedName name="exa_shapes_drop" localSheetId="39">[2]Database_Dropdown!$E$2:$E$11</definedName>
    <definedName name="exa_shapes_drop" localSheetId="41">Database_Dropdown!$E$2:$E$11</definedName>
    <definedName name="exa_shapes_drop" localSheetId="19">[2]Database_Dropdown!$E$2:$E$11</definedName>
    <definedName name="exa_shapes_drop" localSheetId="18">[2]Database_Dropdown!$E$2:$E$11</definedName>
    <definedName name="exa_shapes_drop" localSheetId="14">[3]Database_Dropdown!$E$2:$E$11</definedName>
    <definedName name="exa_shapes_drop" localSheetId="10">[4]Database_Dropdown!$E$2:$E$11</definedName>
    <definedName name="exa_shapes_drop" localSheetId="44">[5]Database_Dropdown!$E$2:$E$11</definedName>
    <definedName name="exa_shapes_drop" localSheetId="42">[6]Database_Dropdown!$E$2:$E$11</definedName>
    <definedName name="exa_shapes_drop" localSheetId="40">[2]Database_Dropdown!$E$2:$E$11</definedName>
    <definedName name="exa_shapes_drop" localSheetId="30">[2]Database_Dropdown!$E$2:$E$11</definedName>
    <definedName name="exa_shapes_drop" localSheetId="4">[2]Database_Dropdown!$E$2:$E$11</definedName>
    <definedName name="exa_shapes_drop" localSheetId="32">[7]Database_Dropdown!$E$2:$E$11</definedName>
    <definedName name="exa_shapes_drop" localSheetId="31">[7]Database_Dropdown!$E$2:$E$11</definedName>
    <definedName name="exa_shapes_drop" localSheetId="24">[8]Database_Dropdown!$E$2:$E$11</definedName>
    <definedName name="exa_shapes_drop" localSheetId="37">[2]Database_Dropdown!$E$2:$E$11</definedName>
    <definedName name="exa_shapes_drop" localSheetId="38">[2]Database_Dropdown!$E$2:$E$11</definedName>
    <definedName name="exa_shapes_drop" localSheetId="3">[2]Database_Dropdown!$E$2:$E$11</definedName>
    <definedName name="exa_shapes_drop">#REF!</definedName>
    <definedName name="Header_Size" localSheetId="33">'[9]LB Rule Set Dropdown'!$F$2:$F$6</definedName>
    <definedName name="Header_Size" localSheetId="41">'[9]LB Rule Set Dropdown'!$F$2:$F$6</definedName>
    <definedName name="Header_Size" localSheetId="14">'[3]Rule Set Dropdown'!$F$2:$F$6</definedName>
    <definedName name="Header_Size" localSheetId="10">'[4]Rule Set Dropdown'!$F$2:$F$6</definedName>
    <definedName name="Header_Size" localSheetId="44">'[5]Rule Set Dropdown'!$F$2:$F$6</definedName>
    <definedName name="Header_Size" localSheetId="42">#REF!</definedName>
    <definedName name="Header_Size" localSheetId="43">'LB Rule Set Dropdown'!$F$2:$F$6</definedName>
    <definedName name="Header_Size" localSheetId="32">'[7]LB Rule Set Dropdown'!$F$2:$F$6</definedName>
    <definedName name="Header_Size" localSheetId="31">'[7]LB Rule Set Dropdown'!$F$2:$F$6</definedName>
    <definedName name="Header_Size" localSheetId="24">'[10]LB Rule Set Dropdown'!$F$2:$F$6</definedName>
    <definedName name="Header_Size">#REF!</definedName>
    <definedName name="license_type_drop" localSheetId="33">[1]Database_Dropdown!$F$2:$F$3</definedName>
    <definedName name="license_type_drop" localSheetId="39">[2]Database_Dropdown!$F$2:$F$3</definedName>
    <definedName name="license_type_drop" localSheetId="41">Database_Dropdown!$F$2:$F$3</definedName>
    <definedName name="license_type_drop" localSheetId="19">[2]Database_Dropdown!$F$2:$F$3</definedName>
    <definedName name="license_type_drop" localSheetId="18">[2]Database_Dropdown!$F$2:$F$3</definedName>
    <definedName name="license_type_drop" localSheetId="14">[3]Database_Dropdown!$G$2:$G$3</definedName>
    <definedName name="license_type_drop" localSheetId="10">[4]Database_Dropdown!$G$2:$G$3</definedName>
    <definedName name="license_type_drop" localSheetId="44">[5]Database_Dropdown!$G$2:$G$3</definedName>
    <definedName name="license_type_drop" localSheetId="42">[6]Database_Dropdown!$G$2:$G$3</definedName>
    <definedName name="license_type_drop" localSheetId="40">[2]Database_Dropdown!$F$2:$F$3</definedName>
    <definedName name="license_type_drop" localSheetId="30">[2]Database_Dropdown!$F$2:$F$3</definedName>
    <definedName name="license_type_drop" localSheetId="4">[2]Database_Dropdown!$F$2:$F$3</definedName>
    <definedName name="license_type_drop" localSheetId="32">[7]Database_Dropdown!$F$2:$F$3</definedName>
    <definedName name="license_type_drop" localSheetId="31">[7]Database_Dropdown!$F$2:$F$3</definedName>
    <definedName name="license_type_drop" localSheetId="24">[8]Database_Dropdown!$F$2:$F$3</definedName>
    <definedName name="license_type_drop" localSheetId="37">[2]Database_Dropdown!$F$2:$F$3</definedName>
    <definedName name="license_type_drop" localSheetId="38">[2]Database_Dropdown!$F$2:$F$3</definedName>
    <definedName name="license_type_drop" localSheetId="3">[2]Database_Dropdown!$F$2:$F$3</definedName>
    <definedName name="license_type_drop">#REF!</definedName>
    <definedName name="Match_Style" localSheetId="29">#REF!</definedName>
    <definedName name="Match_Style" localSheetId="28">#REF!</definedName>
    <definedName name="nchar_set" localSheetId="33">[1]Database_Dropdown!$G$2:$G$3</definedName>
    <definedName name="nchar_set" localSheetId="39">[2]Database_Dropdown!$G$2:$G$3</definedName>
    <definedName name="nchar_set" localSheetId="41">Database_Dropdown!$G$2:$G$3</definedName>
    <definedName name="nchar_set" localSheetId="19">[2]Database_Dropdown!$G$2:$G$3</definedName>
    <definedName name="nchar_set" localSheetId="18">[2]Database_Dropdown!$G$2:$G$3</definedName>
    <definedName name="nchar_set" localSheetId="14">[3]Database_Dropdown!$H$2:$H$3</definedName>
    <definedName name="nchar_set" localSheetId="10">[4]Database_Dropdown!$H$2:$H$3</definedName>
    <definedName name="nchar_set" localSheetId="44">[5]Database_Dropdown!$H$2:$H$3</definedName>
    <definedName name="nchar_set" localSheetId="42">[6]Database_Dropdown!$H$2:$H$3</definedName>
    <definedName name="nchar_set" localSheetId="40">[2]Database_Dropdown!$G$2:$G$3</definedName>
    <definedName name="nchar_set" localSheetId="43">#REF!</definedName>
    <definedName name="nchar_set" localSheetId="30">[2]Database_Dropdown!$G$2:$G$3</definedName>
    <definedName name="nchar_set" localSheetId="4">[2]Database_Dropdown!$G$2:$G$3</definedName>
    <definedName name="nchar_set" localSheetId="32">[7]Database_Dropdown!$G$2:$G$3</definedName>
    <definedName name="nchar_set" localSheetId="31">[7]Database_Dropdown!$G$2:$G$3</definedName>
    <definedName name="nchar_set" localSheetId="24">[8]Database_Dropdown!$G$2:$G$3</definedName>
    <definedName name="nchar_set" localSheetId="37">[2]Database_Dropdown!$G$2:$G$3</definedName>
    <definedName name="nchar_set" localSheetId="38">[2]Database_Dropdown!$G$2:$G$3</definedName>
    <definedName name="nchar_set" localSheetId="3">[2]Database_Dropdown!$G$2:$G$3</definedName>
    <definedName name="nchar_set">#REF!</definedName>
    <definedName name="Response_Code" localSheetId="33">'[9]LB Rule Set Dropdown'!$E$2:$E$7</definedName>
    <definedName name="Response_Code" localSheetId="41">'[9]LB Rule Set Dropdown'!$E$2:$E$7</definedName>
    <definedName name="Response_Code" localSheetId="14">'[3]Rule Set Dropdown'!$E$2:$E$7</definedName>
    <definedName name="Response_Code" localSheetId="10">'[4]Rule Set Dropdown'!$E$2:$E$7</definedName>
    <definedName name="Response_Code" localSheetId="44">'[5]Rule Set Dropdown'!$E$2:$E$7</definedName>
    <definedName name="Response_Code" localSheetId="42">#REF!</definedName>
    <definedName name="Response_Code" localSheetId="43">'LB Rule Set Dropdown'!$E$2:$E$7</definedName>
    <definedName name="Response_Code" localSheetId="32">'[7]LB Rule Set Dropdown'!$E$2:$E$7</definedName>
    <definedName name="Response_Code" localSheetId="31">'[7]LB Rule Set Dropdown'!$E$2:$E$7</definedName>
    <definedName name="Response_Code" localSheetId="24">'[10]LB Rule Set Dropdown'!$E$2:$E$7</definedName>
    <definedName name="Response_Code">#REF!</definedName>
    <definedName name="Shape_Option" localSheetId="39">#REF!</definedName>
    <definedName name="Shape_Option" localSheetId="41">#REF!</definedName>
    <definedName name="Shape_Option" localSheetId="34">#REF!</definedName>
    <definedName name="Shape_Option" localSheetId="19">#REF!</definedName>
    <definedName name="Shape_Option" localSheetId="18">#REF!</definedName>
    <definedName name="Shape_Option" localSheetId="14">#REF!</definedName>
    <definedName name="Shape_Option" localSheetId="10">#REF!</definedName>
    <definedName name="Shape_Option" localSheetId="44">#REF!</definedName>
    <definedName name="Shape_Option" localSheetId="42">#REF!</definedName>
    <definedName name="Shape_Option" localSheetId="36">#REF!</definedName>
    <definedName name="Shape_Option" localSheetId="40">#REF!</definedName>
    <definedName name="Shape_Option" localSheetId="30">#REF!</definedName>
    <definedName name="Shape_Option" localSheetId="4">#REF!</definedName>
    <definedName name="Shape_Option" localSheetId="32">#REF!</definedName>
    <definedName name="Shape_Option" localSheetId="31">#REF!</definedName>
    <definedName name="Shape_Option" localSheetId="24">#REF!</definedName>
    <definedName name="Shape_Option" localSheetId="37">#REF!</definedName>
    <definedName name="Shape_Option" localSheetId="38">#REF!</definedName>
    <definedName name="Shape_Option" localSheetId="3">#REF!</definedName>
    <definedName name="Shape_Option">#REF!</definedName>
    <definedName name="Shape_Option_DB">[11]Database!$B$10:$J$10</definedName>
    <definedName name="software_drop" localSheetId="33">[1]Database_Dropdown!$B$2:$B$5</definedName>
    <definedName name="software_drop" localSheetId="39">[2]Database_Dropdown!$B$2:$B$5</definedName>
    <definedName name="software_drop" localSheetId="41">Database_Dropdown!$B$2:$B$5</definedName>
    <definedName name="software_drop" localSheetId="19">[2]Database_Dropdown!$B$2:$B$5</definedName>
    <definedName name="software_drop" localSheetId="18">[2]Database_Dropdown!$B$2:$B$5</definedName>
    <definedName name="software_drop" localSheetId="14">[3]Database_Dropdown!$B$2:$B$5</definedName>
    <definedName name="software_drop" localSheetId="10">[4]Database_Dropdown!$B$2:$B$5</definedName>
    <definedName name="software_drop" localSheetId="44">[5]Database_Dropdown!$B$2:$B$5</definedName>
    <definedName name="software_drop" localSheetId="42">[6]Database_Dropdown!$B$2:$B$5</definedName>
    <definedName name="software_drop" localSheetId="40">[2]Database_Dropdown!$B$2:$B$5</definedName>
    <definedName name="software_drop" localSheetId="30">[2]Database_Dropdown!$B$2:$B$5</definedName>
    <definedName name="software_drop" localSheetId="4">[2]Database_Dropdown!$B$2:$B$5</definedName>
    <definedName name="software_drop" localSheetId="32">[7]Database_Dropdown!$B$2:$B$5</definedName>
    <definedName name="software_drop" localSheetId="31">[7]Database_Dropdown!$B$2:$B$5</definedName>
    <definedName name="software_drop" localSheetId="24">[8]Database_Dropdown!$B$2:$B$5</definedName>
    <definedName name="software_drop" localSheetId="37">[2]Database_Dropdown!$B$2:$B$5</definedName>
    <definedName name="software_drop" localSheetId="38">[2]Database_Dropdown!$B$2:$B$5</definedName>
    <definedName name="software_drop" localSheetId="3">[2]Database_Dropdown!$B$2:$B$5</definedName>
    <definedName name="software_drop">#REF!</definedName>
    <definedName name="VM_Shapes" localSheetId="41">Database_Dropdown!$A$2:$A$12</definedName>
    <definedName name="VM_Shapes" localSheetId="14">#REF!</definedName>
    <definedName name="VM_Shapes" localSheetId="10">#REF!</definedName>
    <definedName name="VM_Shapes">'DBSystems-VM-BM'!$AB$394:$AB$404</definedName>
    <definedName name="VM_shapes_drop" localSheetId="33">[1]Database_Dropdown!$A$2:$A$7</definedName>
    <definedName name="VM_shapes_drop" localSheetId="39">[2]Database_Dropdown!$A$2:$A$7</definedName>
    <definedName name="VM_shapes_drop" localSheetId="41">Database_Dropdown!$A$2:$A$7</definedName>
    <definedName name="VM_shapes_drop" localSheetId="19">[2]Database_Dropdown!$A$2:$A$7</definedName>
    <definedName name="VM_shapes_drop" localSheetId="18">[2]Database_Dropdown!$A$2:$A$7</definedName>
    <definedName name="VM_shapes_drop" localSheetId="14">[3]Database_Dropdown!$A$2:$A$7</definedName>
    <definedName name="VM_shapes_drop" localSheetId="10">[4]Database_Dropdown!$A$2:$A$7</definedName>
    <definedName name="VM_shapes_drop" localSheetId="44">[5]Database_Dropdown!$A$2:$A$7</definedName>
    <definedName name="VM_shapes_drop" localSheetId="42">[6]Database_Dropdown!$A$2:$A$7</definedName>
    <definedName name="VM_shapes_drop" localSheetId="40">[2]Database_Dropdown!$A$2:$A$7</definedName>
    <definedName name="VM_shapes_drop" localSheetId="30">[2]Database_Dropdown!$A$2:$A$7</definedName>
    <definedName name="VM_shapes_drop" localSheetId="4">[2]Database_Dropdown!$A$2:$A$7</definedName>
    <definedName name="VM_shapes_drop" localSheetId="32">[7]Database_Dropdown!$A$2:$A$7</definedName>
    <definedName name="VM_shapes_drop" localSheetId="31">[7]Database_Dropdown!$A$2:$A$7</definedName>
    <definedName name="VM_shapes_drop" localSheetId="24">[8]Database_Dropdown!$A$2:$A$7</definedName>
    <definedName name="VM_shapes_drop" localSheetId="37">[2]Database_Dropdown!$A$2:$A$7</definedName>
    <definedName name="VM_shapes_drop" localSheetId="38">[2]Database_Dropdown!$A$2:$A$7</definedName>
    <definedName name="VM_shapes_drop" localSheetId="3">[2]Database_Dropdown!$A$2:$A$7</definedName>
    <definedName name="VM_shapes_drop">#REF!</definedName>
    <definedName name="workload_drop" localSheetId="33">[1]Database_Dropdown!$D$2:$D$3</definedName>
    <definedName name="workload_drop" localSheetId="39">[2]Database_Dropdown!$D$2:$D$3</definedName>
    <definedName name="workload_drop" localSheetId="41">Database_Dropdown!$D$2:$D$3</definedName>
    <definedName name="workload_drop" localSheetId="19">[2]Database_Dropdown!$D$2:$D$3</definedName>
    <definedName name="workload_drop" localSheetId="18">[2]Database_Dropdown!$D$2:$D$3</definedName>
    <definedName name="workload_drop" localSheetId="14">[3]Database_Dropdown!$D$2:$D$3</definedName>
    <definedName name="workload_drop" localSheetId="10">[4]Database_Dropdown!$D$2:$D$3</definedName>
    <definedName name="workload_drop" localSheetId="44">[5]Database_Dropdown!$D$2:$D$3</definedName>
    <definedName name="workload_drop" localSheetId="42">[6]Database_Dropdown!$D$2:$D$3</definedName>
    <definedName name="workload_drop" localSheetId="40">[2]Database_Dropdown!$D$2:$D$3</definedName>
    <definedName name="workload_drop" localSheetId="30">[2]Database_Dropdown!$D$2:$D$3</definedName>
    <definedName name="workload_drop" localSheetId="4">[2]Database_Dropdown!$D$2:$D$3</definedName>
    <definedName name="workload_drop" localSheetId="32">[7]Database_Dropdown!$D$2:$D$3</definedName>
    <definedName name="workload_drop" localSheetId="31">[7]Database_Dropdown!$D$2:$D$3</definedName>
    <definedName name="workload_drop" localSheetId="24">[8]Database_Dropdown!$D$2:$D$3</definedName>
    <definedName name="workload_drop" localSheetId="37">[2]Database_Dropdown!$D$2:$D$3</definedName>
    <definedName name="workload_drop" localSheetId="38">[2]Database_Dropdown!$D$2:$D$3</definedName>
    <definedName name="workload_drop" localSheetId="3">[2]Database_Dropdown!$D$2:$D$3</definedName>
    <definedName name="workload_drop">#REF!</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42" l="1"/>
  <c r="B33" i="42" a="1"/>
  <c r="C19" i="42" a="1"/>
  <c r="B10" i="42" a="1"/>
  <c r="C21" i="42" a="1"/>
  <c r="C47" i="42" a="1"/>
  <c r="B15" i="42" a="1"/>
  <c r="B13" i="42" a="1"/>
  <c r="C6" i="42" a="1"/>
  <c r="B32" i="42" a="1"/>
  <c r="B39" i="42" a="1"/>
  <c r="B45" i="42" a="1"/>
  <c r="B42" i="42" a="1"/>
  <c r="B30" i="42" a="1"/>
  <c r="C4" i="42" a="1"/>
  <c r="C20" i="42" a="1"/>
  <c r="B20" i="42" a="1"/>
  <c r="B46" i="42" a="1"/>
  <c r="B31" i="42" a="1"/>
  <c r="B9" i="42" a="1"/>
  <c r="B49" i="42" a="1"/>
  <c r="C17" i="42" a="1"/>
  <c r="B16" i="42" a="1"/>
  <c r="B40" i="42" a="1"/>
  <c r="B26" i="42" a="1"/>
  <c r="C48" i="42" a="1"/>
  <c r="B18" i="42" a="1"/>
  <c r="B22" i="42" a="1"/>
  <c r="C30" i="42" a="1"/>
  <c r="C7" i="42" a="1"/>
  <c r="B36" i="42" a="1"/>
  <c r="C18" i="42" a="1"/>
  <c r="B11" i="42" a="1"/>
  <c r="B35" i="42" a="1"/>
  <c r="C41" i="42" a="1"/>
  <c r="B7" i="42" a="1"/>
  <c r="C46" i="42" a="1"/>
  <c r="C9" i="42" a="1"/>
  <c r="B34" i="42" a="1"/>
  <c r="B25" i="42" a="1"/>
  <c r="C44" i="42" a="1"/>
  <c r="C31" i="42" a="1"/>
  <c r="B3" i="42" a="1"/>
  <c r="B4" i="42" a="1"/>
  <c r="C22" i="42" a="1"/>
  <c r="B23" i="42" a="1"/>
  <c r="B14" i="42" a="1"/>
  <c r="C37" i="42" a="1"/>
  <c r="B37" i="42" a="1"/>
  <c r="B27" i="42" a="1"/>
  <c r="C13" i="42" a="1"/>
  <c r="B21" i="42" a="1"/>
  <c r="C43" i="42" a="1"/>
  <c r="C34" i="42" a="1"/>
  <c r="C32" i="42" a="1"/>
  <c r="C24" i="42" a="1"/>
  <c r="B29" i="42" a="1"/>
  <c r="B48" i="42" a="1"/>
  <c r="C45" i="42" a="1"/>
  <c r="C15" i="42" a="1"/>
  <c r="C16" i="42" a="1"/>
  <c r="B44" i="42" a="1"/>
  <c r="B43" i="42" a="1"/>
  <c r="C10" i="42" a="1"/>
  <c r="B5" i="42" a="1"/>
  <c r="C36" i="42" a="1"/>
  <c r="C27" i="42" a="1"/>
  <c r="B24" i="42" a="1"/>
  <c r="C26" i="42" a="1"/>
  <c r="C35" i="42" a="1"/>
  <c r="C11" i="42" a="1"/>
  <c r="C39" i="42" a="1"/>
  <c r="C49" i="42" a="1"/>
  <c r="B28" i="42" a="1"/>
  <c r="C38" i="42" a="1"/>
  <c r="C25" i="42" a="1"/>
  <c r="C28" i="42" a="1"/>
  <c r="B6" i="42" a="1"/>
  <c r="C29" i="42" a="1"/>
  <c r="B12" i="42" a="1"/>
  <c r="C23" i="42" a="1"/>
  <c r="C14" i="42" a="1"/>
  <c r="B38" i="42" a="1"/>
  <c r="B8" i="42" a="1"/>
  <c r="C3" i="42" a="1"/>
  <c r="B41" i="42" a="1"/>
  <c r="B47" i="42" a="1"/>
  <c r="C8" i="42" a="1"/>
  <c r="C33" i="42" a="1"/>
  <c r="C40" i="42" a="1"/>
  <c r="C5" i="42" a="1"/>
  <c r="B17" i="42" a="1"/>
  <c r="C12" i="42" a="1"/>
  <c r="B19" i="42" a="1"/>
  <c r="C42" i="42" a="1"/>
  <c r="B6" i="42" l="1"/>
  <c r="B5" i="42"/>
  <c r="B34" i="42"/>
  <c r="B44" i="42"/>
  <c r="B46" i="42"/>
  <c r="B38" i="42"/>
  <c r="B26" i="42"/>
  <c r="B18" i="42"/>
  <c r="B10" i="42"/>
  <c r="B41" i="42"/>
  <c r="B33" i="42"/>
  <c r="B25" i="42"/>
  <c r="B17" i="42"/>
  <c r="B9" i="42"/>
  <c r="B48" i="42"/>
  <c r="B40" i="42"/>
  <c r="B36" i="42"/>
  <c r="B32" i="42"/>
  <c r="B28" i="42"/>
  <c r="B24" i="42"/>
  <c r="B20" i="42"/>
  <c r="B16" i="42"/>
  <c r="B12" i="42"/>
  <c r="B8" i="42"/>
  <c r="B4" i="42"/>
  <c r="B42" i="42"/>
  <c r="B30" i="42"/>
  <c r="B22" i="42"/>
  <c r="B14" i="42"/>
  <c r="B49" i="42"/>
  <c r="B45" i="42"/>
  <c r="B37" i="42"/>
  <c r="B29" i="42"/>
  <c r="B21" i="42"/>
  <c r="B13" i="42"/>
  <c r="B47" i="42"/>
  <c r="B43" i="42"/>
  <c r="B39" i="42"/>
  <c r="B35" i="42"/>
  <c r="B31" i="42"/>
  <c r="B27" i="42"/>
  <c r="B23" i="42"/>
  <c r="B19" i="42"/>
  <c r="B15" i="42"/>
  <c r="B11" i="42"/>
  <c r="B7" i="42"/>
  <c r="B3" i="42"/>
  <c r="C5" i="42"/>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B25" i="44" a="1"/>
  <c r="B28" i="44" a="1"/>
  <c r="B43" i="44" a="1"/>
  <c r="B36" i="44" a="1"/>
  <c r="B32" i="44" a="1"/>
  <c r="B38" i="44" a="1"/>
  <c r="B23" i="44" a="1"/>
  <c r="B41" i="44" a="1"/>
  <c r="B42" i="44" a="1"/>
  <c r="B15" i="44" a="1"/>
  <c r="B17" i="44" a="1"/>
  <c r="F5" i="42"/>
  <c r="B13" i="44" a="1"/>
  <c r="B8" i="44" a="1"/>
  <c r="B27" i="44" a="1"/>
  <c r="B18" i="44" a="1"/>
  <c r="B4" i="44" a="1"/>
  <c r="B48" i="44" a="1"/>
  <c r="AU4" i="42"/>
  <c r="B24" i="44" a="1"/>
  <c r="B46" i="44" a="1"/>
  <c r="B50" i="44" a="1"/>
  <c r="AU2" i="42"/>
  <c r="B44" i="44" a="1"/>
  <c r="B49" i="44" a="1"/>
  <c r="F3" i="42"/>
  <c r="E5" i="42" a="1"/>
  <c r="B2" i="42" a="1"/>
  <c r="B37" i="44" a="1"/>
  <c r="B12" i="44" a="1"/>
  <c r="B45" i="44" a="1"/>
  <c r="B16" i="44" a="1"/>
  <c r="B6" i="44" a="1"/>
  <c r="B34" i="44" a="1"/>
  <c r="B21" i="44" a="1"/>
  <c r="B30" i="44" a="1"/>
  <c r="AU3" i="42"/>
  <c r="B19" i="44" a="1"/>
  <c r="B22" i="44" a="1"/>
  <c r="B40" i="44" a="1"/>
  <c r="B11" i="44" a="1"/>
  <c r="AU5" i="42"/>
  <c r="B7" i="44" a="1"/>
  <c r="B10" i="44" a="1"/>
  <c r="B35" i="44" a="1"/>
  <c r="E3" i="42" a="1"/>
  <c r="B9" i="44" a="1"/>
  <c r="E2" i="42" a="1"/>
  <c r="B47" i="44" a="1"/>
  <c r="E4" i="42" a="1"/>
  <c r="B29" i="44" a="1"/>
  <c r="B20" i="44" a="1"/>
  <c r="B26" i="44" a="1"/>
  <c r="B3" i="44" a="1"/>
  <c r="B39" i="44" a="1"/>
  <c r="B33" i="44" a="1"/>
  <c r="B14" i="44" a="1"/>
  <c r="B31" i="44" a="1"/>
  <c r="B5" i="44" a="1"/>
  <c r="E3" i="42" l="1"/>
  <c r="E4" i="42"/>
  <c r="E5" i="42"/>
  <c r="E2" i="42"/>
  <c r="E12" i="42" a="1"/>
  <c r="E12" i="42" s="1"/>
  <c r="E19" i="42" a="1"/>
  <c r="E19" i="42" s="1"/>
  <c r="E8" i="42" a="1"/>
  <c r="E8" i="42" s="1"/>
  <c r="E13" i="42" a="1"/>
  <c r="E13" i="42" s="1"/>
  <c r="E14" i="42" a="1"/>
  <c r="E14" i="42" s="1"/>
  <c r="E9" i="42" a="1"/>
  <c r="E9" i="42" s="1"/>
  <c r="E15" i="42" a="1"/>
  <c r="E15" i="42" s="1"/>
  <c r="E16" i="42" a="1"/>
  <c r="E16" i="42" s="1"/>
  <c r="E10" i="42" a="1"/>
  <c r="E10" i="42" s="1"/>
  <c r="E17" i="42" a="1"/>
  <c r="E17" i="42" s="1"/>
  <c r="E11" i="42" a="1"/>
  <c r="E11" i="42" s="1"/>
  <c r="E18" i="42" a="1"/>
  <c r="E18" i="42" s="1"/>
  <c r="E7" i="42" a="1"/>
  <c r="E7" i="42" s="1"/>
  <c r="AU200" i="42"/>
  <c r="AU192" i="42"/>
  <c r="AU184" i="42"/>
  <c r="AU176" i="42"/>
  <c r="AU168" i="42"/>
  <c r="AU160" i="42"/>
  <c r="AU152" i="42"/>
  <c r="AU144" i="42"/>
  <c r="AU136" i="42"/>
  <c r="AU128" i="42"/>
  <c r="AU120" i="42"/>
  <c r="AU112" i="42"/>
  <c r="AU104" i="42"/>
  <c r="AU96" i="42"/>
  <c r="AU88" i="42"/>
  <c r="AU80" i="42"/>
  <c r="AU72" i="42"/>
  <c r="AU64" i="42"/>
  <c r="AU56" i="42"/>
  <c r="AU48" i="42"/>
  <c r="AU40" i="42"/>
  <c r="AU32" i="42"/>
  <c r="AU24" i="42"/>
  <c r="AU16" i="42"/>
  <c r="AU8" i="42"/>
  <c r="AU95" i="42"/>
  <c r="AU79" i="42"/>
  <c r="AU63" i="42"/>
  <c r="AU55" i="42"/>
  <c r="AU39" i="42"/>
  <c r="AU31" i="42"/>
  <c r="AU23" i="42"/>
  <c r="AU15" i="42"/>
  <c r="AU7" i="42"/>
  <c r="AU198" i="42"/>
  <c r="AU190" i="42"/>
  <c r="AU174" i="42"/>
  <c r="AU166" i="42"/>
  <c r="AU158" i="42"/>
  <c r="AU142" i="42"/>
  <c r="AU134" i="42"/>
  <c r="AU110" i="42"/>
  <c r="AU94" i="42"/>
  <c r="AU78" i="42"/>
  <c r="AU62" i="42"/>
  <c r="AU46" i="42"/>
  <c r="AU30" i="42"/>
  <c r="AU14" i="42"/>
  <c r="AU197" i="42"/>
  <c r="AU181" i="42"/>
  <c r="AU157" i="42"/>
  <c r="AU141" i="42"/>
  <c r="AU125" i="42"/>
  <c r="AU109" i="42"/>
  <c r="AU101" i="42"/>
  <c r="AU85" i="42"/>
  <c r="AU69" i="42"/>
  <c r="AU53" i="42"/>
  <c r="AU29" i="42"/>
  <c r="AU199" i="42"/>
  <c r="AU191" i="42"/>
  <c r="AU183" i="42"/>
  <c r="AU175" i="42"/>
  <c r="AU167" i="42"/>
  <c r="AU159" i="42"/>
  <c r="AU151" i="42"/>
  <c r="AU143" i="42"/>
  <c r="AU135" i="42"/>
  <c r="AU127" i="42"/>
  <c r="AU119" i="42"/>
  <c r="AU111" i="42"/>
  <c r="AU103" i="42"/>
  <c r="AU87" i="42"/>
  <c r="AU71" i="42"/>
  <c r="AU47" i="42"/>
  <c r="AU182" i="42"/>
  <c r="AU150" i="42"/>
  <c r="AU126" i="42"/>
  <c r="AU118" i="42"/>
  <c r="AU102" i="42"/>
  <c r="AU86" i="42"/>
  <c r="AU70" i="42"/>
  <c r="AU54" i="42"/>
  <c r="AU38" i="42"/>
  <c r="AU22" i="42"/>
  <c r="AU189" i="42"/>
  <c r="AU173" i="42"/>
  <c r="AU165" i="42"/>
  <c r="AU149" i="42"/>
  <c r="AU133" i="42"/>
  <c r="AU117" i="42"/>
  <c r="AU93" i="42"/>
  <c r="AU77" i="42"/>
  <c r="AU61" i="42"/>
  <c r="AU45" i="42"/>
  <c r="AU37" i="42"/>
  <c r="AU21" i="42"/>
  <c r="AU13" i="42"/>
  <c r="AU196" i="42"/>
  <c r="AU180" i="42"/>
  <c r="AU172" i="42"/>
  <c r="AU164" i="42"/>
  <c r="AU156" i="42"/>
  <c r="AU148" i="42"/>
  <c r="AU140" i="42"/>
  <c r="AU132" i="42"/>
  <c r="AU124" i="42"/>
  <c r="AU116" i="42"/>
  <c r="AU108" i="42"/>
  <c r="AU100" i="42"/>
  <c r="AU92" i="42"/>
  <c r="AU84" i="42"/>
  <c r="AU76" i="42"/>
  <c r="AU68" i="42"/>
  <c r="AU60" i="42"/>
  <c r="AU52" i="42"/>
  <c r="AU44" i="42"/>
  <c r="AU36" i="42"/>
  <c r="AU28" i="42"/>
  <c r="AU20" i="42"/>
  <c r="AU12" i="42"/>
  <c r="AU106" i="42"/>
  <c r="AU90" i="42"/>
  <c r="AU74" i="42"/>
  <c r="AU58" i="42"/>
  <c r="AU42" i="42"/>
  <c r="AU26" i="42"/>
  <c r="AU10" i="42"/>
  <c r="AU185" i="42"/>
  <c r="AU169" i="42"/>
  <c r="AU153" i="42"/>
  <c r="AU137" i="42"/>
  <c r="AU121" i="42"/>
  <c r="AU97" i="42"/>
  <c r="AU81" i="42"/>
  <c r="AU65" i="42"/>
  <c r="AU49" i="42"/>
  <c r="AU33" i="42"/>
  <c r="AU17" i="42"/>
  <c r="AU9" i="42"/>
  <c r="AU188" i="42"/>
  <c r="AU195" i="42"/>
  <c r="AU187" i="42"/>
  <c r="AU179" i="42"/>
  <c r="AU171" i="42"/>
  <c r="AU163" i="42"/>
  <c r="AU155" i="42"/>
  <c r="AU147" i="42"/>
  <c r="AU139" i="42"/>
  <c r="AU131" i="42"/>
  <c r="AU123" i="42"/>
  <c r="AU115" i="42"/>
  <c r="AU107" i="42"/>
  <c r="AU99" i="42"/>
  <c r="AU91" i="42"/>
  <c r="AU83" i="42"/>
  <c r="AU75" i="42"/>
  <c r="AU67" i="42"/>
  <c r="AU59" i="42"/>
  <c r="AU51" i="42"/>
  <c r="AU43" i="42"/>
  <c r="AU35" i="42"/>
  <c r="AU27" i="42"/>
  <c r="AU19" i="42"/>
  <c r="AU11" i="42"/>
  <c r="AU194" i="42"/>
  <c r="AU186" i="42"/>
  <c r="AU178" i="42"/>
  <c r="AU170" i="42"/>
  <c r="AU162" i="42"/>
  <c r="AU154" i="42"/>
  <c r="AU146" i="42"/>
  <c r="AU138" i="42"/>
  <c r="AU130" i="42"/>
  <c r="AU122" i="42"/>
  <c r="AU114" i="42"/>
  <c r="AU98" i="42"/>
  <c r="AU82" i="42"/>
  <c r="AU66" i="42"/>
  <c r="AU50" i="42"/>
  <c r="AU34" i="42"/>
  <c r="AU18" i="42"/>
  <c r="AU193" i="42"/>
  <c r="AU177" i="42"/>
  <c r="AU161" i="42"/>
  <c r="AU145" i="42"/>
  <c r="AU129" i="42"/>
  <c r="AU113" i="42"/>
  <c r="AU105" i="42"/>
  <c r="AU89" i="42"/>
  <c r="AU73" i="42"/>
  <c r="AU57" i="42"/>
  <c r="AU41" i="42"/>
  <c r="AU25" i="42"/>
  <c r="F11" i="42"/>
  <c r="F9" i="42"/>
  <c r="F13" i="42"/>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F50" i="42"/>
  <c r="F114" i="42"/>
  <c r="F146" i="42"/>
  <c r="F178" i="42"/>
  <c r="F19" i="42"/>
  <c r="F82" i="42"/>
  <c r="F25" i="42"/>
  <c r="F40" i="42"/>
  <c r="F84" i="42"/>
  <c r="F116" i="42"/>
  <c r="F180" i="42"/>
  <c r="F74" i="42"/>
  <c r="F138" i="42"/>
  <c r="F170" i="42"/>
  <c r="F76" i="42"/>
  <c r="F140" i="42"/>
  <c r="F98" i="42"/>
  <c r="F162" i="42"/>
  <c r="F33" i="42"/>
  <c r="F100" i="42"/>
  <c r="F122" i="42"/>
  <c r="F186" i="42"/>
  <c r="F52" i="42"/>
  <c r="F148" i="42"/>
  <c r="F15" i="42"/>
  <c r="F31" i="42"/>
  <c r="F106" i="42"/>
  <c r="F21" i="42"/>
  <c r="F44" i="42"/>
  <c r="F108" i="42"/>
  <c r="F172" i="42"/>
  <c r="F27" i="42"/>
  <c r="F66" i="42"/>
  <c r="F130" i="42"/>
  <c r="F194" i="42"/>
  <c r="F17" i="42"/>
  <c r="F68" i="42"/>
  <c r="F132" i="42"/>
  <c r="F164" i="42"/>
  <c r="F196" i="42"/>
  <c r="F23" i="42"/>
  <c r="F58" i="42"/>
  <c r="F90" i="42"/>
  <c r="F154" i="42"/>
  <c r="F29" i="42"/>
  <c r="F37" i="42"/>
  <c r="F60" i="42"/>
  <c r="F92" i="42"/>
  <c r="F124" i="42"/>
  <c r="F156" i="42"/>
  <c r="F188" i="42"/>
  <c r="F35" i="42"/>
  <c r="F42" i="42"/>
  <c r="F38" i="42"/>
  <c r="F36" i="42"/>
  <c r="F48" i="42"/>
  <c r="F56" i="42"/>
  <c r="F64" i="42"/>
  <c r="F72" i="42"/>
  <c r="F80" i="42"/>
  <c r="F88" i="42"/>
  <c r="F96" i="42"/>
  <c r="F104" i="42"/>
  <c r="F112" i="42"/>
  <c r="F120" i="42"/>
  <c r="F128" i="42"/>
  <c r="F136" i="42"/>
  <c r="F144" i="42"/>
  <c r="F152" i="42"/>
  <c r="F160" i="42"/>
  <c r="F168" i="42"/>
  <c r="F176" i="42"/>
  <c r="F184" i="42"/>
  <c r="F192" i="42"/>
  <c r="F200" i="42"/>
  <c r="F34" i="42"/>
  <c r="F43" i="42"/>
  <c r="F16" i="42"/>
  <c r="F18" i="42"/>
  <c r="F20" i="42"/>
  <c r="F22" i="42"/>
  <c r="F24" i="42"/>
  <c r="F26" i="42"/>
  <c r="F28" i="42"/>
  <c r="F30" i="42"/>
  <c r="F32" i="42"/>
  <c r="F41" i="42"/>
  <c r="F46" i="42"/>
  <c r="F54" i="42"/>
  <c r="F62" i="42"/>
  <c r="F70" i="42"/>
  <c r="F78" i="42"/>
  <c r="F86" i="42"/>
  <c r="F94" i="42"/>
  <c r="F102" i="42"/>
  <c r="F110" i="42"/>
  <c r="F118" i="42"/>
  <c r="F126" i="42"/>
  <c r="F134" i="42"/>
  <c r="F142" i="42"/>
  <c r="F150" i="42"/>
  <c r="F158" i="42"/>
  <c r="F166" i="42"/>
  <c r="F174" i="42"/>
  <c r="F182" i="42"/>
  <c r="F190" i="42"/>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F39" i="42"/>
  <c r="B2" i="42"/>
  <c r="F10" i="42"/>
  <c r="F14" i="42"/>
  <c r="F12" i="42"/>
  <c r="F8" i="42"/>
  <c r="F7" i="42"/>
  <c r="E6" i="42" a="1"/>
  <c r="F6" i="42"/>
  <c r="AU6" i="42"/>
  <c r="D2" i="44" a="1"/>
  <c r="F2" i="42"/>
  <c r="AT2" i="42" a="1"/>
  <c r="F4" i="42"/>
  <c r="C2" i="42" a="1"/>
  <c r="E6" i="42" l="1"/>
  <c r="AT2" i="42"/>
  <c r="D2" i="44"/>
  <c r="C3" i="44" s="1"/>
  <c r="C2" i="42"/>
  <c r="D2" i="42" a="1"/>
  <c r="J2" i="42" a="1"/>
  <c r="AV2" i="42" a="1"/>
  <c r="AV2" i="42" l="1"/>
  <c r="J2" i="42"/>
  <c r="D2" i="42"/>
  <c r="G6" i="42" s="1"/>
  <c r="P2" i="42" a="1"/>
  <c r="G4" i="42" l="1"/>
  <c r="P2" i="42"/>
  <c r="Q8" i="35"/>
  <c r="P8" i="35"/>
  <c r="R9" i="42" a="1"/>
  <c r="R18" i="42" a="1"/>
  <c r="R31" i="42" a="1"/>
  <c r="Y21" i="42" a="1"/>
  <c r="R40" i="42" a="1"/>
  <c r="R14" i="42" a="1"/>
  <c r="Z23" i="42" a="1"/>
  <c r="Y36" i="42" a="1"/>
  <c r="P8" i="42" a="1"/>
  <c r="R17" i="42" a="1"/>
  <c r="R47" i="42" a="1"/>
  <c r="P36" i="42" a="1"/>
  <c r="Z22" i="42" a="1"/>
  <c r="R33" i="42" a="1"/>
  <c r="R13" i="42" a="1"/>
  <c r="Z12" i="42" a="1"/>
  <c r="P18" i="42" a="1"/>
  <c r="Z2" i="42" a="1"/>
  <c r="Y48" i="42" a="1"/>
  <c r="R28" i="42" a="1"/>
  <c r="P21" i="42" a="1"/>
  <c r="P20" i="42" a="1"/>
  <c r="P7" i="42" a="1"/>
  <c r="P12" i="42" a="1"/>
  <c r="Y30" i="42" a="1"/>
  <c r="Y29" i="42" a="1"/>
  <c r="P40" i="42" a="1"/>
  <c r="Z49" i="42" a="1"/>
  <c r="Z26" i="42" a="1"/>
  <c r="P48" i="42" a="1"/>
  <c r="Y28" i="42" a="1"/>
  <c r="R19" i="42" a="1"/>
  <c r="R45" i="42" a="1"/>
  <c r="Y5" i="42" a="1"/>
  <c r="Z42" i="42" a="1"/>
  <c r="P26" i="42" a="1"/>
  <c r="P44" i="42" a="1"/>
  <c r="P42" i="42" a="1"/>
  <c r="Z18" i="42" a="1"/>
  <c r="Y49" i="42" a="1"/>
  <c r="P24" i="42" a="1"/>
  <c r="Z35" i="42" a="1"/>
  <c r="Z28" i="42" a="1"/>
  <c r="Y12" i="42" a="1"/>
  <c r="Y46" i="42" a="1"/>
  <c r="P41" i="42" a="1"/>
  <c r="Y41" i="42" a="1"/>
  <c r="Y3" i="42" a="1"/>
  <c r="Y6" i="42" a="1"/>
  <c r="Y11" i="42" a="1"/>
  <c r="Y31" i="42" a="1"/>
  <c r="Z39" i="42" a="1"/>
  <c r="P34" i="42" a="1"/>
  <c r="R49" i="42" a="1"/>
  <c r="Z3" i="42" a="1"/>
  <c r="Z14" i="42" a="1"/>
  <c r="Z38" i="42" a="1"/>
  <c r="P30" i="42" a="1"/>
  <c r="R16" i="42" a="1"/>
  <c r="R4" i="42" a="1"/>
  <c r="Y19" i="42" a="1"/>
  <c r="Y14" i="42" a="1"/>
  <c r="P17" i="42" a="1"/>
  <c r="R43" i="42" a="1"/>
  <c r="R37" i="42" a="1"/>
  <c r="Y22" i="42" a="1"/>
  <c r="Z43" i="42" a="1"/>
  <c r="Z44" i="42" a="1"/>
  <c r="Z41" i="42" a="1"/>
  <c r="Z27" i="42" a="1"/>
  <c r="Y27" i="42" a="1"/>
  <c r="P5" i="42" a="1"/>
  <c r="Y32" i="42" a="1"/>
  <c r="P23" i="42" a="1"/>
  <c r="Y39" i="42" a="1"/>
  <c r="R25" i="42" a="1"/>
  <c r="Y45" i="42" a="1"/>
  <c r="P10" i="42" a="1"/>
  <c r="Z10" i="42" a="1"/>
  <c r="R46" i="42" a="1"/>
  <c r="Y37" i="42" a="1"/>
  <c r="Z13" i="42" a="1"/>
  <c r="Y15" i="42" a="1"/>
  <c r="Y16" i="42" a="1"/>
  <c r="P25" i="42" a="1"/>
  <c r="Y2" i="42" a="1"/>
  <c r="Y33" i="42" a="1"/>
  <c r="Z19" i="42" a="1"/>
  <c r="R11" i="42" a="1"/>
  <c r="R35" i="42" a="1"/>
  <c r="P6" i="42" a="1"/>
  <c r="Y13" i="42" a="1"/>
  <c r="R10" i="42" a="1"/>
  <c r="P3" i="42" a="1"/>
  <c r="Y9" i="42" a="1"/>
  <c r="R3" i="42" a="1"/>
  <c r="P39" i="42" a="1"/>
  <c r="P27" i="42" a="1"/>
  <c r="Y44" i="42" a="1"/>
  <c r="Y25" i="42" a="1"/>
  <c r="R8" i="42" a="1"/>
  <c r="Y40" i="42" a="1"/>
  <c r="R26" i="42" a="1"/>
  <c r="Y43" i="42" a="1"/>
  <c r="Z7" i="42" a="1"/>
  <c r="Z34" i="42" a="1"/>
  <c r="P35" i="42" a="1"/>
  <c r="Y24" i="42" a="1"/>
  <c r="P46" i="42" a="1"/>
  <c r="Z17" i="42" a="1"/>
  <c r="Y10" i="42" a="1"/>
  <c r="Z6" i="42" a="1"/>
  <c r="Y38" i="42" a="1"/>
  <c r="R21" i="42" a="1"/>
  <c r="P45" i="42" a="1"/>
  <c r="P15" i="42" a="1"/>
  <c r="R27" i="42" a="1"/>
  <c r="R5" i="42" a="1"/>
  <c r="P14" i="42" a="1"/>
  <c r="R20" i="42" a="1"/>
  <c r="P43" i="42" a="1"/>
  <c r="Z15" i="42" a="1"/>
  <c r="Z25" i="42" a="1"/>
  <c r="R39" i="42" a="1"/>
  <c r="P9" i="42" a="1"/>
  <c r="R6" i="42" a="1"/>
  <c r="P33" i="42" a="1"/>
  <c r="Z16" i="42" a="1"/>
  <c r="Z8" i="42" a="1"/>
  <c r="R12" i="42" a="1"/>
  <c r="Y26" i="42" a="1"/>
  <c r="R34" i="42" a="1"/>
  <c r="Z46" i="42" a="1"/>
  <c r="R7" i="42" a="1"/>
  <c r="Y42" i="42" a="1"/>
  <c r="P37" i="42" a="1"/>
  <c r="Z20" i="42" a="1"/>
  <c r="R29" i="42" a="1"/>
  <c r="R48" i="42" a="1"/>
  <c r="P22" i="42" a="1"/>
  <c r="Z47" i="42" a="1"/>
  <c r="Z45" i="42" a="1"/>
  <c r="P29" i="42" a="1"/>
  <c r="Y7" i="42" a="1"/>
  <c r="R44" i="42" a="1"/>
  <c r="Z36" i="42" a="1"/>
  <c r="P16" i="42" a="1"/>
  <c r="P11" i="42" a="1"/>
  <c r="Y8" i="42" a="1"/>
  <c r="P49" i="42" a="1"/>
  <c r="Y23" i="42" a="1"/>
  <c r="Z5" i="42" a="1"/>
  <c r="P38" i="42" a="1"/>
  <c r="Z21" i="42" a="1"/>
  <c r="Z33" i="42" a="1"/>
  <c r="Z37" i="42" a="1"/>
  <c r="R41" i="42" a="1"/>
  <c r="Y35" i="42" a="1"/>
  <c r="R42" i="42" a="1"/>
  <c r="Y20" i="42" a="1"/>
  <c r="P32" i="42" a="1"/>
  <c r="Y47" i="42" a="1"/>
  <c r="Z24" i="42" a="1"/>
  <c r="Y18" i="42" a="1"/>
  <c r="Y4" i="42" a="1"/>
  <c r="R38" i="42" a="1"/>
  <c r="Z11" i="42" a="1"/>
  <c r="R15" i="42" a="1"/>
  <c r="Z29" i="42" a="1"/>
  <c r="Z4" i="42" a="1"/>
  <c r="Z48" i="42" a="1"/>
  <c r="Z9" i="42" a="1"/>
  <c r="Z31" i="42" a="1"/>
  <c r="P13" i="42" a="1"/>
  <c r="P4" i="42" a="1"/>
  <c r="R32" i="42" a="1"/>
  <c r="R30" i="42" a="1"/>
  <c r="Y17" i="42" a="1"/>
  <c r="P31" i="42" a="1"/>
  <c r="Z32" i="42" a="1"/>
  <c r="Z30" i="42" a="1"/>
  <c r="R23" i="42" a="1"/>
  <c r="Z40" i="42" a="1"/>
  <c r="R36" i="42" a="1"/>
  <c r="P47" i="42" a="1"/>
  <c r="Y34" i="42" a="1"/>
  <c r="R22" i="42" a="1"/>
  <c r="P28" i="42" a="1"/>
  <c r="R24" i="42" a="1"/>
  <c r="P19"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 r="I2" i="42" a="1"/>
  <c r="I2" i="42" l="1"/>
  <c r="G3" i="4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1D62510-44F7-AC44-A9B0-FB066962444C}">
      <text>
        <r>
          <rPr>
            <b/>
            <sz val="10"/>
            <color rgb="FF000000"/>
            <rFont val="Tahoma"/>
            <family val="2"/>
          </rPr>
          <t>Fill only for Schedule type -MONTH</t>
        </r>
        <r>
          <rPr>
            <sz val="10"/>
            <color rgb="FF000000"/>
            <rFont val="Tahoma"/>
            <family val="2"/>
          </rPr>
          <t xml:space="preserve">
</t>
        </r>
      </text>
    </comment>
    <comment ref="I2" authorId="0" shapeId="0" xr:uid="{30E64449-7735-6840-ABD3-FF6CD4256182}">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DF4261-2061-D34C-B1F9-A45AA7ADE890}">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3BD7F40F-DFEC-984F-A003-02DF3DF23EFA}">
      <text>
        <r>
          <rPr>
            <sz val="11"/>
            <color rgb="FF000000"/>
            <rFont val="Calibri"/>
            <family val="2"/>
          </rPr>
          <t>Provide comma separated CIDR blocks for multiple CIDRs </t>
        </r>
      </text>
    </comment>
    <comment ref="I2" authorId="0" shapeId="0" xr:uid="{7CCD52E6-F413-904A-9DF9-0E228D905202}">
      <text>
        <r>
          <rPr>
            <sz val="11"/>
            <color rgb="FF000000"/>
            <rFont val="Calibri"/>
            <family val="2"/>
          </rPr>
          <t xml:space="preserve">Must be a public subnet if the public ip should be enabled forAPI endpoint
</t>
        </r>
      </text>
    </comment>
    <comment ref="J2" authorId="0" shapeId="0" xr:uid="{208F621E-5D1B-F349-AE79-BE44960FD0FF}">
      <text>
        <r>
          <rPr>
            <sz val="11"/>
            <color rgb="FF000000"/>
            <rFont val="Calibri"/>
            <family val="2"/>
          </rPr>
          <t xml:space="preserve">Default : False
</t>
        </r>
      </text>
    </comment>
    <comment ref="K2" authorId="0" shapeId="0" xr:uid="{DBFBE22A-7CED-E44A-A528-38A527A45A69}">
      <text>
        <r>
          <rPr>
            <sz val="11"/>
            <color rgb="FF000000"/>
            <rFont val="Calibri"/>
            <family val="2"/>
          </rPr>
          <t xml:space="preserve">Default : 10.96.0.0/16
</t>
        </r>
      </text>
    </comment>
    <comment ref="L2" authorId="0" shapeId="0" xr:uid="{3E40B8D7-CC17-2749-BF6A-668058AA0011}">
      <text>
        <r>
          <rPr>
            <sz val="11"/>
            <color theme="1"/>
            <rFont val="Calibri"/>
            <family val="2"/>
            <scheme val="minor"/>
          </rPr>
          <t xml:space="preserve">Default : 10.244.0.0/16
</t>
        </r>
      </text>
    </comment>
    <comment ref="M2" authorId="0" shapeId="0" xr:uid="{E6DD2757-F6C9-DD40-86FB-68FDD8FD249C}">
      <text>
        <r>
          <rPr>
            <sz val="11"/>
            <color rgb="FF000000"/>
            <rFont val="Calibri"/>
            <family val="2"/>
          </rPr>
          <t xml:space="preserve">Provide comma separated NSG names for multiple NSGs
</t>
        </r>
      </text>
    </comment>
    <comment ref="O2" authorId="0" shapeId="0" xr:uid="{E16DD422-DEC8-E747-9587-4FF48A8D5715}">
      <text>
        <r>
          <rPr>
            <sz val="11"/>
            <color theme="1"/>
            <rFont val="Calibri"/>
            <family val="2"/>
            <scheme val="minor"/>
          </rPr>
          <t>The version of Kubernetes installed on all nodes in the node pool.</t>
        </r>
      </text>
    </comment>
    <comment ref="Q2" authorId="0" shapeId="0" xr:uid="{454F82C4-FF63-8142-9916-9BA8B0DB0F13}">
      <text>
        <r>
          <rPr>
            <sz val="10"/>
            <color rgb="FF1F2124"/>
            <rFont val="Segoe UI"/>
            <family val="2"/>
          </rPr>
          <t xml:space="preserve">OCPUS should be mentioned for flex shapes. See the above row for format details.
</t>
        </r>
        <r>
          <rPr>
            <sz val="10"/>
            <color rgb="FF1F2124"/>
            <rFont val="Segoe UI"/>
            <family val="2"/>
          </rPr>
          <t xml:space="preserve">
</t>
        </r>
      </text>
    </comment>
    <comment ref="R2" authorId="0" shapeId="0" xr:uid="{7A5FDA38-4FEE-7344-AEF1-6F5683D4A95B}">
      <text>
        <r>
          <rPr>
            <sz val="11"/>
            <color rgb="FF000000"/>
            <rFont val="Calibri"/>
            <family val="2"/>
          </rPr>
          <t>Required for flex shapes</t>
        </r>
      </text>
    </comment>
    <comment ref="U2" authorId="0" shapeId="0" xr:uid="{B93ABD20-D838-5D43-A029-9E7AC9E7DB05}">
      <text>
        <r>
          <rPr>
            <sz val="10"/>
            <color rgb="FF1F2124"/>
            <rFont val="Segoe UI"/>
            <family val="2"/>
            <charset val="1"/>
          </rPr>
          <t>Provide comma separated NSG names for multiple NSGs</t>
        </r>
      </text>
    </comment>
    <comment ref="Y2" authorId="0" shapeId="0" xr:uid="{06E3F0F8-2F7F-6D44-BD95-94AC280135F5}">
      <text>
        <r>
          <rPr>
            <sz val="10"/>
            <color rgb="FF1F2124"/>
            <rFont val="Segoe UI"/>
            <family val="2"/>
            <charset val="1"/>
          </rPr>
          <t xml:space="preserve">Provide this value if the network type is OCI_VCN_IP_NATIVE
</t>
        </r>
      </text>
    </comment>
    <comment ref="Z2" authorId="0" shapeId="0" xr:uid="{2A808AE1-A203-DD4E-8F48-154C1E175E8E}">
      <text>
        <r>
          <rPr>
            <sz val="10"/>
            <color rgb="FF1F2124"/>
            <rFont val="Segoe UI"/>
            <family val="2"/>
            <charset val="1"/>
          </rPr>
          <t>Provide this value if the network type is OCI_VCN_IP_NATIVE</t>
        </r>
      </text>
    </comment>
    <comment ref="AA2" authorId="0" shapeId="0" xr:uid="{7E5898D0-06C3-704D-A5DC-895B3E44588A}">
      <text>
        <r>
          <rPr>
            <sz val="10"/>
            <color rgb="FF1F2124"/>
            <rFont val="Segoe UI"/>
            <family val="2"/>
            <charset val="1"/>
          </rPr>
          <t>Provide this value if the network type is OCI_VCN_IP_NATIVE</t>
        </r>
      </text>
    </comment>
    <comment ref="AB2" authorId="0" shapeId="0" xr:uid="{619C0EC9-8E7D-D84C-A9BB-E2954B276A05}">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250D6FFE-2CC1-4442-8343-B4C82D631981}">
      <text>
        <r>
          <rPr>
            <sz val="12"/>
            <color rgb="FFFFFFFF"/>
            <rFont val="Calibri"/>
            <family val="2"/>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K2" authorId="0" shapeId="0" xr:uid="{413C227D-FF67-184D-8B25-1B2830D85460}">
      <text>
        <r>
          <rPr>
            <b/>
            <sz val="10"/>
            <color rgb="FF000000"/>
            <rFont val="Tahoma"/>
            <family val="2"/>
          </rPr>
          <t>This is size for VM cluster and not just the node.</t>
        </r>
      </text>
    </comment>
    <comment ref="L2" authorId="0" shapeId="0" xr:uid="{E561EC62-BA33-274D-AA5D-B68685F7753F}">
      <text>
        <r>
          <rPr>
            <b/>
            <sz val="10"/>
            <color rgb="FF000000"/>
            <rFont val="Calibri"/>
            <family val="2"/>
            <scheme val="minor"/>
          </rPr>
          <t>This is size for VM cluster and not just the node.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60762DFD-B800-AE43-A51F-BE2C46B56E98}">
      <text>
        <r>
          <rPr>
            <sz val="11"/>
            <color rgb="FF000000"/>
            <rFont val="Calibri"/>
            <family val="2"/>
          </rPr>
          <t xml:space="preserve">Format- 
</t>
        </r>
        <r>
          <rPr>
            <sz val="11"/>
            <color rgb="FF000000"/>
            <rFont val="Calibri"/>
            <family val="2"/>
          </rPr>
          <t xml:space="preserve">&lt;SDDC Name&gt;::&lt;Cluster Name&gt;
</t>
        </r>
      </text>
    </comment>
    <comment ref="E2" authorId="0" shapeId="0" xr:uid="{C1382233-1AB5-B74D-A8FB-96B285226C03}">
      <text>
        <r>
          <rPr>
            <sz val="11"/>
            <color rgb="FF000000"/>
            <rFont val="Calibri"/>
            <family val="2"/>
          </rPr>
          <t xml:space="preserve">Fill this only for vSphere type - Management
</t>
        </r>
      </text>
    </comment>
    <comment ref="F2" authorId="0" shapeId="0" xr:uid="{116DC32B-E977-3149-BAD7-B41DD5F90A2E}">
      <text>
        <r>
          <rPr>
            <sz val="11"/>
            <color theme="1"/>
            <rFont val="Calibri"/>
            <family val="2"/>
            <scheme val="minor"/>
          </rPr>
          <t>Fill this only for vSphere type - Management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7DE95D38-E44A-0D48-8762-01A710BEF434}">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<sst xmlns="http://schemas.openxmlformats.org/spreadsheetml/2006/main" count="2619" uniqueCount="1472">
  <si>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</si>
  <si>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</si>
  <si>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</si>
  <si>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</si>
  <si>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</si>
  <si>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</si>
  <si>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</si>
  <si>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</si>
  <si>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</si>
  <si>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</si>
  <si>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</si>
  <si>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</si>
  <si>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</si>
  <si>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</si>
  <si>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</si>
  <si>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</si>
  <si>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</si>
  <si>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</si>
  <si>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</si>
  <si>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</si>
  <si>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</si>
  <si>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</si>
  <si>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</si>
  <si>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</si>
  <si>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</si>
  <si>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</si>
  <si>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</si>
  <si>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</si>
  <si>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</si>
  <si>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</si>
  <si>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</si>
  <si>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</si>
  <si>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</si>
  <si>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</si>
  <si>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</si>
  <si>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</si>
  <si>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</si>
  <si>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</si>
  <si>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</si>
  <si>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</si>
  <si>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</si>
  <si>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</si>
  <si>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</si>
  <si>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</si>
  <si>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</si>
  <si>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</si>
  <si>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</si>
  <si>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</si>
  <si>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</si>
  <si>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</si>
  <si>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</si>
  <si>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</si>
  <si>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</si>
  <si>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</si>
  <si>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</si>
  <si>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</si>
  <si>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</si>
  <si>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</si>
  <si>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</si>
  <si>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</si>
  <si>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</si>
  <si>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</si>
  <si>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</si>
  <si>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</si>
  <si>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</si>
  <si>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</si>
  <si>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</si>
  <si>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</si>
  <si>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</si>
  <si>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</si>
  <si>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</si>
  <si>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</si>
  <si>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</si>
  <si>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</si>
  <si>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</si>
  <si>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</si>
  <si>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</si>
  <si>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</si>
  <si>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</si>
  <si>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</si>
  <si>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</si>
  <si>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</si>
  <si>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</si>
  <si>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</si>
  <si>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</si>
  <si>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</si>
  <si>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</si>
  <si>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</si>
  <si>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</si>
  <si>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</si>
  <si>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</si>
  <si>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</si>
  <si>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</si>
  <si>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</si>
  <si>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</si>
  <si>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</si>
  <si>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</si>
  <si>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</si>
  <si>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</si>
  <si>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</si>
  <si>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</si>
  <si>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</si>
  <si>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</si>
  <si>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</si>
  <si>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</si>
  <si>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</si>
  <si>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</si>
  <si>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</si>
  <si>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</si>
  <si>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</si>
  <si>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</si>
  <si>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</si>
  <si>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</si>
  <si>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</si>
  <si>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</si>
  <si>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</si>
  <si>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</si>
  <si>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</si>
  <si>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</si>
  <si>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</si>
  <si>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</si>
  <si>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</si>
  <si>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</si>
  <si>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</si>
  <si>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</si>
  <si>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</si>
  <si>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</si>
  <si>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</si>
  <si>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</si>
  <si>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</si>
  <si>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</si>
  <si>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</si>
  <si>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</si>
  <si>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</si>
  <si>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</si>
  <si>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</si>
  <si>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</si>
  <si>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</si>
  <si>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</si>
  <si>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</si>
  <si>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</si>
  <si>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</si>
  <si>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</si>
  <si>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</si>
  <si>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</si>
  <si>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</si>
  <si>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</si>
  <si>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</si>
  <si>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</si>
  <si>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</si>
  <si>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</si>
  <si>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</si>
  <si>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</si>
  <si>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</si>
  <si>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</si>
  <si>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</si>
  <si>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</si>
  <si>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</si>
  <si>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</si>
  <si>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</si>
  <si>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</si>
  <si>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</si>
  <si>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</si>
  <si>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</si>
  <si>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</si>
  <si>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</si>
  <si>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</si>
  <si>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</si>
  <si>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</si>
  <si>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</si>
  <si>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</si>
  <si>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</si>
  <si>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</si>
  <si>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</si>
  <si>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</si>
  <si>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</si>
  <si>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</si>
  <si>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</si>
  <si>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</si>
  <si>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</si>
  <si>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</si>
  <si>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</si>
  <si>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</si>
  <si>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</si>
  <si>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</si>
  <si>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</si>
  <si>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</si>
  <si>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</si>
  <si>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</si>
  <si>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</si>
  <si>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</si>
  <si>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</si>
  <si>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</si>
  <si>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</si>
  <si>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</si>
  <si>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</si>
  <si>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</si>
  <si>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</si>
  <si>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</si>
  <si>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</si>
  <si>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</si>
  <si>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</si>
  <si>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</si>
  <si>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</si>
  <si>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</si>
  <si>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</si>
  <si>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</si>
  <si>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</si>
  <si>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</si>
  <si>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</si>
  <si>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</si>
  <si>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</si>
  <si>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</si>
  <si>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</si>
  <si>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</si>
  <si>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</si>
  <si>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</si>
  <si>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</si>
  <si>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</si>
  <si>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</si>
  <si>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</si>
  <si>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</si>
  <si>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</si>
  <si>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</si>
  <si>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</si>
  <si>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</si>
  <si>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</si>
  <si>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</si>
  <si>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</si>
  <si>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</si>
  <si>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</si>
  <si>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</si>
  <si>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</si>
  <si>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</si>
  <si>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</si>
  <si>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</si>
  <si>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</si>
  <si>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</si>
  <si>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</si>
  <si>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</si>
  <si>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</si>
  <si>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</si>
  <si>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</si>
  <si>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</si>
  <si>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</si>
  <si>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</si>
  <si>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</si>
  <si>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</si>
  <si>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</si>
  <si>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</si>
  <si>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</si>
  <si>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</si>
  <si>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</si>
  <si>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</si>
  <si>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</si>
  <si>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</si>
  <si>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</si>
  <si>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</si>
  <si>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</si>
  <si>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</si>
  <si>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</si>
  <si>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</si>
  <si>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</si>
  <si>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</si>
  <si>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</si>
  <si>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</si>
  <si>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</si>
  <si>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</si>
  <si>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</si>
  <si>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</si>
  <si>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</si>
  <si>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</si>
  <si>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</si>
  <si>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</si>
  <si>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</si>
  <si>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</si>
  <si>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</si>
  <si>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</si>
  <si>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</si>
  <si>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</si>
  <si>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</si>
  <si>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</si>
  <si>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</si>
  <si>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</si>
  <si>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</si>
  <si>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</si>
  <si>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</si>
  <si>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</si>
  <si>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</si>
  <si>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</si>
  <si>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</si>
  <si>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</si>
  <si>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</si>
  <si>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</si>
  <si>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</si>
  <si>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</si>
  <si>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</si>
  <si>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</si>
  <si>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</si>
  <si>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</si>
  <si>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</si>
  <si>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</si>
  <si>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</si>
  <si>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</si>
  <si>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</si>
  <si>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</si>
  <si>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</si>
  <si>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</si>
  <si>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</si>
  <si>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</si>
  <si>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</si>
  <si>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</si>
  <si>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</si>
  <si>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</si>
  <si>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</si>
  <si>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</si>
  <si>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</si>
  <si>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</si>
  <si>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</si>
  <si>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</si>
  <si>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</si>
  <si>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VM.Standard2.24</t>
  </si>
  <si>
    <t>ENTERPRISE_EDITION_EXTREME_PERFORMANCE</t>
  </si>
  <si>
    <t>HIGH</t>
  </si>
  <si>
    <t>LICENSE_INCLUDED</t>
  </si>
  <si>
    <t>CDB1</t>
  </si>
  <si>
    <t>12.1.0.2</t>
  </si>
  <si>
    <t>pdb1</t>
  </si>
  <si>
    <t>BEstrO0ng_#12</t>
  </si>
  <si>
    <t>OLTP</t>
  </si>
  <si>
    <t>AL32UTF8</t>
  </si>
  <si>
    <t>AL16UTF16</t>
  </si>
  <si>
    <t>Apps::TCC::PRD</t>
  </si>
  <si>
    <t>VM.Standard2.8</t>
  </si>
  <si>
    <t>VM.Standard2.2</t>
  </si>
  <si>
    <t>VM.Standard2.4</t>
  </si>
  <si>
    <t>VM.Standard2.16</t>
  </si>
  <si>
    <t>BM.DenseIO2.52</t>
  </si>
  <si>
    <t>ENTERPRISE_EDITION</t>
  </si>
  <si>
    <t>CDB2</t>
  </si>
  <si>
    <t>BM.DenseIO1.36</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</si>
  <si>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</si>
  <si>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</si>
  <si>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</si>
  <si>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</si>
  <si>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</si>
  <si>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</si>
  <si>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</si>
  <si>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</si>
  <si>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</si>
  <si>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</si>
  <si>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</si>
  <si>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</si>
  <si>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</si>
  <si>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</si>
  <si>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</si>
  <si>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</si>
  <si>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</si>
  <si>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</si>
  <si>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</si>
  <si>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</si>
  <si>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</si>
  <si>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</si>
  <si>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</si>
  <si>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</si>
  <si>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</si>
  <si>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</si>
  <si>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</si>
  <si>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</si>
  <si>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</si>
  <si>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</si>
  <si>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</si>
  <si>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</si>
  <si>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</si>
  <si>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</si>
  <si>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</si>
  <si>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</si>
  <si>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</si>
  <si>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</si>
  <si>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</si>
  <si>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</si>
  <si>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</si>
  <si>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</si>
  <si>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</si>
  <si>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</si>
  <si>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</si>
  <si>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</si>
  <si>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</si>
  <si>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</si>
  <si>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</si>
  <si>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</si>
  <si>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</si>
  <si>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</si>
  <si>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</si>
  <si>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</si>
  <si>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</si>
  <si>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</si>
  <si>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</si>
  <si>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</si>
  <si>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</si>
  <si>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</si>
  <si>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</si>
  <si>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</si>
  <si>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</si>
  <si>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</si>
  <si>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</si>
  <si>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</si>
  <si>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</si>
  <si>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</si>
  <si>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</si>
  <si>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</si>
  <si>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</si>
  <si>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</si>
  <si>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</si>
  <si>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</si>
  <si>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</si>
  <si>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</si>
  <si>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</si>
  <si>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</si>
  <si>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</si>
  <si>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</si>
  <si>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</si>
  <si>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</si>
  <si>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</si>
  <si>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</si>
  <si>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</si>
  <si>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</si>
  <si>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</si>
  <si>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</si>
  <si>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</si>
  <si>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</si>
  <si>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</si>
  <si>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</si>
  <si>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</si>
  <si>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</si>
  <si>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</si>
  <si>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</si>
  <si>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</si>
  <si>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</si>
  <si>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</si>
  <si>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</si>
  <si>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</si>
  <si>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</si>
  <si>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</si>
  <si>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</si>
  <si>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</si>
  <si>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</si>
  <si>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</si>
  <si>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</si>
  <si>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</si>
  <si>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</si>
  <si>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</si>
  <si>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</si>
  <si>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</si>
  <si>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</si>
  <si>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</si>
  <si>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</si>
  <si>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</si>
  <si>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</si>
  <si>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</si>
  <si>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</si>
  <si>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</si>
  <si>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</si>
  <si>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</si>
  <si>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</si>
  <si>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</si>
  <si>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</si>
  <si>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</si>
  <si>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</si>
  <si>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</si>
  <si>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</si>
  <si>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</si>
  <si>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</si>
  <si>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</si>
  <si>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</si>
  <si>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</si>
  <si>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</si>
  <si>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</si>
  <si>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</si>
  <si>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</si>
  <si>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</si>
  <si>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</si>
  <si>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</si>
  <si>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</si>
  <si>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</si>
  <si>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</si>
  <si>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</si>
  <si>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</si>
  <si>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</si>
  <si>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</si>
  <si>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</si>
  <si>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</si>
  <si>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</si>
  <si>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</si>
  <si>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</si>
  <si>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</si>
  <si>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</si>
  <si>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</si>
  <si>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</si>
  <si>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</si>
  <si>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</si>
  <si>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</si>
  <si>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</si>
  <si>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</si>
  <si>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</si>
  <si>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</si>
  <si>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</si>
  <si>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</si>
  <si>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</si>
  <si>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</si>
  <si>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</si>
  <si>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</si>
  <si>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</si>
  <si>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</si>
  <si>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</si>
  <si>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</si>
  <si>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</si>
  <si>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</si>
  <si>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</si>
  <si>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</si>
  <si>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</si>
  <si>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</si>
  <si>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</si>
  <si>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</si>
  <si>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</si>
  <si>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</si>
  <si>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</si>
  <si>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</si>
  <si>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</si>
  <si>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</si>
  <si>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</si>
  <si>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</si>
  <si>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</si>
  <si>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</si>
  <si>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</si>
  <si>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</si>
  <si>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</si>
  <si>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</si>
  <si>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</si>
  <si>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</si>
  <si>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</si>
  <si>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</si>
  <si>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</si>
  <si>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</si>
  <si>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</si>
  <si>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</si>
  <si>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</si>
  <si>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</si>
  <si>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</si>
  <si>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</si>
  <si>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</si>
  <si>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</si>
  <si>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</si>
  <si>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Database</t>
  </si>
  <si>
    <t>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</si>
  <si>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</si>
  <si>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</si>
  <si>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</si>
  <si>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</si>
  <si>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</si>
  <si>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</si>
  <si>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</si>
  <si>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</si>
  <si>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</si>
  <si>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</si>
  <si>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</si>
  <si>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</si>
  <si>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</si>
  <si>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</si>
  <si>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</si>
  <si>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</si>
  <si>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</si>
  <si>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</si>
  <si>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</si>
  <si>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</si>
  <si>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</si>
  <si>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</si>
  <si>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</si>
  <si>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</si>
  <si>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</si>
  <si>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</si>
  <si>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</si>
  <si>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</si>
  <si>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</si>
  <si>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</si>
  <si>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</si>
  <si>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</si>
  <si>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</si>
  <si>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</si>
  <si>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</si>
  <si>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</si>
  <si>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</si>
  <si>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</si>
  <si>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</si>
  <si>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</si>
  <si>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</si>
  <si>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</si>
  <si>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</si>
  <si>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</si>
  <si>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</si>
  <si>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</si>
  <si>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</si>
  <si>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</si>
  <si>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</si>
  <si>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</si>
  <si>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</si>
  <si>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</si>
  <si>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</si>
  <si>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</si>
  <si>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</si>
  <si>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</si>
  <si>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</si>
  <si>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</si>
  <si>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</si>
  <si>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</si>
  <si>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</si>
  <si>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</si>
  <si>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</si>
  <si>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</si>
  <si>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</si>
  <si>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</si>
  <si>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</si>
  <si>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</si>
  <si>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</si>
  <si>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</si>
  <si>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</si>
  <si>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</si>
  <si>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</si>
  <si>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</si>
  <si>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</si>
  <si>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</si>
  <si>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</si>
  <si>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</si>
  <si>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</si>
  <si>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</si>
  <si>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</si>
  <si>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</si>
  <si>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</si>
  <si>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</si>
  <si>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</si>
  <si>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</si>
  <si>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</si>
  <si>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</si>
  <si>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</si>
  <si>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</si>
  <si>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</si>
  <si>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</si>
  <si>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</si>
  <si>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</si>
  <si>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</si>
  <si>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</si>
  <si>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</si>
  <si>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</si>
  <si>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</si>
  <si>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</si>
  <si>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</si>
  <si>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</si>
  <si>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</si>
  <si>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</si>
  <si>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</si>
  <si>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</si>
  <si>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</si>
  <si>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</si>
  <si>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</si>
  <si>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</si>
  <si>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</si>
  <si>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</si>
  <si>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</si>
  <si>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</si>
  <si>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</si>
  <si>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</si>
  <si>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</si>
  <si>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</si>
  <si>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</si>
  <si>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</si>
  <si>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</si>
  <si>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</si>
  <si>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</si>
  <si>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</si>
  <si>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</si>
  <si>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</si>
  <si>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</si>
  <si>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</si>
  <si>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</si>
  <si>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</si>
  <si>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</si>
  <si>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</si>
  <si>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</si>
  <si>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</si>
  <si>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</si>
  <si>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</si>
  <si>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</si>
  <si>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</si>
  <si>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</si>
  <si>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</si>
  <si>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</si>
  <si>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</si>
  <si>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</si>
  <si>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</si>
  <si>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</si>
  <si>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Oracle Grid Infrastructure Version</t>
  </si>
  <si>
    <t>Allocate storage for Exadata sparse snapshots</t>
  </si>
  <si>
    <t>Allocate storage for local backups</t>
  </si>
  <si>
    <t>CostAdmins-Policy</t>
  </si>
  <si>
    <t>Policy allowing CostAdmins group to manage costing.</t>
  </si>
  <si>
    <t>The namespace for the automatic tags.</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</si>
  <si>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</si>
  <si>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</si>
  <si>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</si>
  <si>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</si>
  <si>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</si>
  <si>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</si>
  <si>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</si>
  <si>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</si>
  <si>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</si>
  <si>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</si>
  <si>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</si>
  <si>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</si>
  <si>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</si>
  <si>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</si>
  <si>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</si>
  <si>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vcn01</t>
  </si>
  <si>
    <t>ash-drg</t>
  </si>
  <si>
    <t>none</t>
  </si>
  <si>
    <t>PHX-DRG</t>
  </si>
  <si>
    <t>y,y</t>
  </si>
  <si>
    <t>hub</t>
  </si>
  <si>
    <t>phxhub</t>
  </si>
  <si>
    <t>lpgebs</t>
  </si>
  <si>
    <t>spoke:PHXHub-VCN</t>
  </si>
  <si>
    <t>lpgtcc</t>
  </si>
  <si>
    <t>vcn01-RT</t>
  </si>
  <si>
    <t>vcn01-RD</t>
  </si>
  <si>
    <t>vcn01.oraclevcn.com</t>
  </si>
  <si>
    <t>vcn01-app</t>
  </si>
  <si>
    <t>vcn01-dmz</t>
  </si>
  <si>
    <t>CIDR Blocks</t>
  </si>
  <si>
    <t>Backup Network NSGs</t>
  </si>
  <si>
    <t>Shape(10Mbps|100Mbps|400Mbps|8000Mbps|flexible)</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</si>
  <si>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</si>
  <si>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</si>
  <si>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</si>
  <si>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</si>
  <si>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</si>
  <si>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</si>
  <si>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</si>
  <si>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</si>
  <si>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</si>
  <si>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</si>
  <si>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</si>
  <si>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</si>
  <si>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</si>
  <si>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</si>
  <si>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</si>
  <si>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</si>
  <si>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10.112.1.3</t>
  </si>
  <si>
    <t>BS2-2</t>
  </si>
  <si>
    <t>Lis2-2</t>
  </si>
  <si>
    <t>UDP</t>
  </si>
  <si>
    <t>BS2-1</t>
  </si>
  <si>
    <t>Lis2-1</t>
  </si>
  <si>
    <t>Y</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</si>
  <si>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</si>
  <si>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</si>
  <si>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</si>
  <si>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</si>
  <si>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</si>
  <si>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</si>
  <si>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</si>
  <si>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</si>
  <si>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</si>
  <si>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</si>
  <si>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</si>
  <si>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</si>
  <si>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FIVE_TUPLE</t>
  </si>
  <si>
    <t>/url1</t>
  </si>
  <si>
    <t>TWO_TUPLE</t>
  </si>
  <si>
    <t>THREE_TUPLE</t>
  </si>
  <si>
    <t>Default Tag Compartment=Default Tag Value</t>
  </si>
  <si>
    <t>Policy for for OCI services: Cloud Guard, Vulnerability Scanning and OS Management.</t>
  </si>
  <si>
    <t>Policy allowing DatabaseAdmins group to manage databases in compartment Database.</t>
  </si>
  <si>
    <t>endorse group CostAdmins to read objects in tenancy usage-report</t>
  </si>
  <si>
    <t>StorageAdmins-Policy</t>
  </si>
  <si>
    <t>Policy allowing StorageAdmins group to manage storage resources.</t>
  </si>
  <si>
    <t>compute-agent-policy</t>
  </si>
  <si>
    <t>Policy for AppDev-computeagent-dynamic-group group to manage compute agent related services.</t>
  </si>
  <si>
    <t>database-dynamic_group-policy</t>
  </si>
  <si>
    <t>Database-kms-dynamic-group group to use keys in compartment managed-security-cmp.</t>
  </si>
  <si>
    <t>ADB workload</t>
  </si>
  <si>
    <t>JSON</t>
  </si>
  <si>
    <t>APEX</t>
  </si>
  <si>
    <t>ADB Display Name</t>
  </si>
  <si>
    <t>Whitelisted IP Addresses</t>
  </si>
  <si>
    <t>Data Storage Size in TB</t>
  </si>
  <si>
    <t>Database Workload</t>
  </si>
  <si>
    <t>ATP01</t>
  </si>
  <si>
    <t>adb123db</t>
  </si>
  <si>
    <t>PaloAlto</t>
  </si>
  <si>
    <t>image::PaloAlto</t>
  </si>
  <si>
    <t>Cluster Name</t>
  </si>
  <si>
    <t>Cluster Kubernetes Version</t>
  </si>
  <si>
    <t>Network Type</t>
  </si>
  <si>
    <t>Pod Security Policies Enforced</t>
  </si>
  <si>
    <t>API Endpoint Pub Address</t>
  </si>
  <si>
    <t>Service CIDR Block</t>
  </si>
  <si>
    <t>Pod CIDR Block</t>
  </si>
  <si>
    <t>API Endpoint NSGs</t>
  </si>
  <si>
    <t>Nodepool Kubernetes Version</t>
  </si>
  <si>
    <t>Number of Nodes</t>
  </si>
  <si>
    <t>Nodepool NSGs</t>
  </si>
  <si>
    <t>Max Pods Per Node</t>
  </si>
  <si>
    <t>Pod NSGs</t>
  </si>
  <si>
    <t>OKE Labels</t>
  </si>
  <si>
    <t>Nodepool Defined Tags</t>
  </si>
  <si>
    <t>Node Defined Tags</t>
  </si>
  <si>
    <t>cluster1</t>
  </si>
  <si>
    <t>v1.24.1</t>
  </si>
  <si>
    <t>FLANNEL_OVERLAY</t>
  </si>
  <si>
    <t>10.96.0.0/16</t>
  </si>
  <si>
    <t>10.244.0.0/16</t>
  </si>
  <si>
    <t>VM.Standard3.Flex::2</t>
  </si>
  <si>
    <t>label=node1;application=app1</t>
  </si>
  <si>
    <t>v1.22.5</t>
  </si>
  <si>
    <t>VM.Standard.E3.Flex::1</t>
  </si>
  <si>
    <t>label=node2</t>
  </si>
  <si>
    <t>cluster2</t>
  </si>
  <si>
    <t>OCI_VCN_IP_NATIVE</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</si>
  <si>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</si>
  <si>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</si>
  <si>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</si>
  <si>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</si>
  <si>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</si>
  <si>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</si>
  <si>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</si>
  <si>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</si>
  <si>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</si>
  <si>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</si>
  <si>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</si>
  <si>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</si>
  <si>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</si>
  <si>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</si>
  <si>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</si>
  <si>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</si>
  <si>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</si>
  <si>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</si>
  <si>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</si>
  <si>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</si>
  <si>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</si>
  <si>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</si>
  <si>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</si>
  <si>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</si>
  <si>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</si>
  <si>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</si>
  <si>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</si>
  <si>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Policy for Credential Admins group</t>
  </si>
  <si>
    <t>Managed-Services-Policy</t>
  </si>
  <si>
    <t>define tenancy usage-report as ocid1.tenancy.oc1..aaaaaaaaned4fkpkisbwjlr56u7cj63lf3wffbilvqknstgtvzub7vhqkggq</t>
  </si>
  <si>
    <t>Exadata X8M-2</t>
  </si>
  <si>
    <t>Exadata X9M-2</t>
  </si>
  <si>
    <t>DRG</t>
  </si>
  <si>
    <t>VCN::vcn01</t>
  </si>
  <si>
    <t>User Name</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</si>
  <si>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</si>
  <si>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</si>
  <si>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</si>
  <si>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</si>
  <si>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</si>
  <si>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</si>
  <si>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</si>
  <si>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</si>
  <si>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</si>
  <si>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</si>
  <si>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</si>
  <si>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</si>
  <si>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</si>
  <si>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</si>
  <si>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</si>
  <si>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</si>
  <si>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</si>
  <si>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</si>
  <si>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</si>
  <si>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</si>
  <si>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</si>
  <si>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</si>
  <si>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</si>
  <si>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</si>
  <si>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</si>
  <si>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</si>
  <si>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</si>
  <si>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</si>
  <si>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</si>
  <si>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</si>
  <si>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</si>
  <si>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</si>
  <si>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</si>
  <si>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</si>
  <si>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</si>
  <si>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</si>
  <si>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</si>
  <si>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</si>
  <si>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</si>
  <si>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</si>
  <si>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</si>
  <si>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</si>
  <si>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</si>
  <si>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</si>
  <si>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</si>
  <si>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</si>
  <si>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</si>
  <si>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</si>
  <si>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</si>
  <si>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</si>
  <si>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</si>
  <si>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</si>
  <si>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</si>
  <si>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</si>
  <si>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</si>
  <si>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</si>
  <si>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</si>
  <si>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</si>
  <si>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</si>
  <si>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</si>
  <si>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</si>
  <si>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</si>
  <si>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</si>
  <si>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</si>
  <si>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</si>
  <si>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</si>
  <si>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</si>
  <si>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</si>
  <si>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</si>
  <si>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</si>
  <si>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</si>
  <si>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</si>
  <si>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</si>
  <si>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</si>
  <si>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</si>
  <si>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</si>
  <si>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</si>
  <si>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</si>
  <si>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</si>
  <si>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</si>
  <si>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</si>
  <si>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</si>
  <si>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</si>
  <si>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</si>
  <si>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</si>
  <si>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</si>
  <si>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</si>
  <si>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</si>
  <si>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</si>
  <si>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</si>
  <si>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</si>
  <si>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</si>
  <si>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</si>
  <si>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</si>
  <si>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</si>
  <si>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</si>
  <si>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</si>
  <si>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</si>
  <si>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</si>
  <si>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</si>
  <si>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</si>
  <si>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</si>
  <si>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</si>
  <si>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</si>
  <si>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VPUs per GB</t>
  </si>
  <si>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</si>
  <si>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</si>
  <si>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</si>
  <si>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</si>
  <si>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</si>
  <si>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</si>
  <si>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</si>
  <si>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</si>
  <si>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</si>
  <si>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</si>
  <si>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</si>
  <si>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</si>
  <si>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</si>
  <si>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</si>
  <si>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</si>
  <si>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</si>
  <si>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</si>
  <si>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</si>
  <si>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</si>
  <si>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RPC::Ashburn::ash-drg</t>
  </si>
  <si>
    <t>TestBucket2</t>
  </si>
  <si>
    <t>RT_Rule::1::Days</t>
  </si>
  <si>
    <t>objects::Delete</t>
  </si>
  <si>
    <t>2::DAYS</t>
  </si>
  <si>
    <t>RT_Rule::1::Days
RT_Rule1::2::Days::30-06-2023</t>
  </si>
  <si>
    <t>Compartment Unique</t>
  </si>
  <si>
    <t>VCN Unique</t>
  </si>
  <si>
    <t>Subnet Unique</t>
  </si>
  <si>
    <t>VCN for DRG Unique</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</si>
  <si>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</si>
  <si>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</si>
  <si>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</si>
  <si>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</si>
  <si>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</si>
  <si>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</si>
  <si>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</si>
  <si>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</si>
  <si>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</si>
  <si>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</si>
  <si>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</si>
  <si>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</si>
  <si>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</si>
  <si>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</si>
  <si>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</si>
  <si>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</si>
  <si>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</si>
  <si>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Basic-Access-Policy</t>
  </si>
  <si>
    <t>Policy to allow basic access</t>
  </si>
  <si>
    <t>OKE-Clusters-Policy</t>
  </si>
  <si>
    <t>Policy for OKE clusters. It allows OKE clusters to use Native Pod Networking (NPN) and to use network resources in the Network compartment.</t>
  </si>
  <si>
    <t>Cluster Type</t>
  </si>
  <si>
    <t>Fault Domains</t>
  </si>
  <si>
    <t>LB Defined Tags</t>
  </si>
  <si>
    <t>Volume Defined Tags</t>
  </si>
  <si>
    <t>Basic_Cluster</t>
  </si>
  <si>
    <t>v1.28.2</t>
  </si>
  <si>
    <t>Fault-Domain-1</t>
  </si>
  <si>
    <t>Fault-Domain-1,Fault-Domain-2</t>
  </si>
  <si>
    <t>Enhanced_Cluster</t>
  </si>
  <si>
    <t>Taints key,value,effect</t>
  </si>
  <si>
    <t>testkey1,testval1,NoSchedule
testkey2,testval2,NoExecute</t>
  </si>
  <si>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</si>
  <si>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</si>
  <si>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</si>
  <si>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</si>
  <si>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</si>
  <si>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</si>
  <si>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</si>
  <si>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</si>
  <si>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</si>
  <si>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</si>
  <si>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</si>
  <si>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</si>
  <si>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</si>
  <si>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</si>
  <si>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</si>
  <si>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</si>
  <si>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</si>
  <si>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</si>
  <si>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</si>
  <si>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</si>
  <si>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</si>
  <si>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</si>
  <si>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</si>
  <si>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</si>
  <si>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</si>
  <si>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</si>
  <si>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</si>
  <si>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</si>
  <si>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</si>
  <si>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</si>
  <si>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</si>
  <si>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</si>
  <si>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</si>
  <si>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</si>
  <si>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</si>
  <si>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</si>
  <si>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</si>
  <si>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</si>
  <si>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</si>
  <si>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</si>
  <si>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</si>
  <si>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</si>
  <si>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Source Snapshot</t>
  </si>
  <si>
    <t>Snapshot Policy</t>
  </si>
  <si>
    <t>Replication Information</t>
  </si>
  <si>
    <t>Is Anonymous Access Allowed</t>
  </si>
  <si>
    <t>Allowed Auth</t>
  </si>
  <si>
    <t>nonprod-vcn-lbr-nsg,nonprod-vcn-app-nsg</t>
  </si>
  <si>
    <t>Backend HealthCheck Protocol(HTTP|HTTPS|TCP|UDP|DNS)</t>
  </si>
  <si>
    <t>Domain Name</t>
  </si>
  <si>
    <t>DNS</t>
  </si>
  <si>
    <t>example.com</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</si>
  <si>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</si>
  <si>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</si>
  <si>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</si>
  <si>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</si>
  <si>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</si>
  <si>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</si>
  <si>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</si>
  <si>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</si>
  <si>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</si>
  <si>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</si>
  <si>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</si>
  <si>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</si>
  <si>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</si>
  <si>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</si>
  <si>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</si>
  <si>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</si>
  <si>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</si>
  <si>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</si>
  <si>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</si>
  <si>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</si>
  <si>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</si>
  <si>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</si>
  <si>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</si>
  <si>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</si>
  <si>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</si>
  <si>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</si>
  <si>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</si>
  <si>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</si>
  <si>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</si>
  <si>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</si>
  <si>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</si>
  <si>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</si>
  <si>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</si>
  <si>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</si>
  <si>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</si>
  <si>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</si>
  <si>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</si>
  <si>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</si>
  <si>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</si>
  <si>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</si>
  <si>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</si>
  <si>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</si>
  <si>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</si>
  <si>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</si>
  <si>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</si>
  <si>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</si>
  <si>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</si>
  <si>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</si>
  <si>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</si>
  <si>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</si>
  <si>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</si>
  <si>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</si>
  <si>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</si>
  <si>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</si>
  <si>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</si>
  <si>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</si>
  <si>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</si>
  <si>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</si>
  <si>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</si>
  <si>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</si>
  <si>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</si>
  <si>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Network Details</t>
  </si>
  <si>
    <t>Network@vcn01::vcn01-dmz</t>
  </si>
  <si>
    <t>Network@PHXHub-VCN::PHXHub-VCN-subnet1</t>
  </si>
  <si>
    <t>NPR@PHXEBS-VCN::qa-subnet</t>
  </si>
  <si>
    <t>Network@PHXTCC-VCN::prd-subnet</t>
  </si>
  <si>
    <t>Network@PHXTCC-VCN::fwl-subnet</t>
  </si>
  <si>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</si>
  <si>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</si>
  <si>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Load Balancer Network Details</t>
  </si>
  <si>
    <t>API Endpoint Network Details</t>
  </si>
  <si>
    <t>Network@prod-vcn::prod-web</t>
  </si>
  <si>
    <t>Worker Node Network Details</t>
  </si>
  <si>
    <t>Network@prod-vcn::prod-app</t>
  </si>
  <si>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</si>
  <si>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</si>
  <si>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</si>
  <si>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</si>
  <si>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Routing Policy Name</t>
  </si>
  <si>
    <t>test_routing_policy</t>
  </si>
  <si>
    <t>test_rule_1::any(http.request.url.path eq (i '/documents'))::BS1
test_rule_2::any(http.request.url.path eq (i '/documents'))::BS1-2
test_rule_3::any(http.request.url.path eq (i '/documents'))::BS1</t>
  </si>
  <si>
    <t>test_routing_policy_2</t>
  </si>
  <si>
    <t>test_rule_11::all(http.request.headers[(i 'user-agent')] eq (i 'mobile'), http.request.url.query['department'] eq 'HR')::BS1
test_rule_22::any(http.request.url.path eq (i '/api/v1/products'), http.request.url.query['category'] eq 'electronics')::BS1
test_rule_33::http.request.url.path eq (i '/api/v1/orders')::BS1</t>
  </si>
  <si>
    <t>Network@nonprod-vcn::nonprod-web</t>
  </si>
  <si>
    <t>Network@fwl-vcn::fwl-pub</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</si>
  <si>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</si>
  <si>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Network@prod-vcn::prod-db</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</si>
  <si>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</si>
  <si>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t>Network@nonprod-vcn::nonprod-db</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</si>
  <si>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</si>
  <si>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Client Network Details</t>
  </si>
  <si>
    <t>Backup Network Details</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</si>
  <si>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</si>
  <si>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Network@sddc-depoyment-vcn::snet-sddc-mgmt</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</si>
  <si>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</si>
  <si>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Subnet Names</t>
  </si>
  <si>
    <t>Pod Communication Network Details</t>
  </si>
  <si>
    <t>vcn01-db</t>
  </si>
  <si>
    <t>Family Name</t>
  </si>
  <si>
    <t>User Email</t>
  </si>
  <si>
    <t>Enable Capabilities</t>
  </si>
  <si>
    <t>Backend ServerComp@ServerName:Port</t>
  </si>
  <si>
    <t>AppDev@DNS-Server1-PhxHub:80,&amp;10.111.2.4:80</t>
  </si>
  <si>
    <t>AppDev@EBSInstance:80</t>
  </si>
  <si>
    <t>AppDev@TCCInstance:80</t>
  </si>
  <si>
    <t>AppDev@Instance1:10,&amp;10.2.2.2:9</t>
  </si>
  <si>
    <t>AppDev@Instance2:10,AppDev&amp;Instance3:10,&amp;10.0.0.144:10</t>
  </si>
  <si>
    <t>AppDev@jump-vm:20,AppDev&amp;jump-vm2:20</t>
  </si>
  <si>
    <t>CompartmentName@Node Pool Name:Node Pool Type</t>
  </si>
  <si>
    <t>AppDev@nodepool1:Managed</t>
  </si>
  <si>
    <t>AppDev@nodepool2:Managed</t>
  </si>
  <si>
    <t>AppDev@nodepool1:Virtual</t>
  </si>
  <si>
    <t>##Commercial##</t>
  </si>
  <si>
    <t>Bogota</t>
  </si>
  <si>
    <t>Monterrey</t>
  </si>
  <si>
    <t>Riyadh</t>
  </si>
  <si>
    <t>Valparaiso</t>
  </si>
  <si>
    <t>##US Gov##</t>
  </si>
  <si>
    <t>##US Defence##</t>
  </si>
  <si>
    <t>##UK Gov##</t>
  </si>
  <si>
    <t>Compartment for all resources related to application development: functions, OKE, API Gateway, streaming, notifications</t>
  </si>
  <si>
    <t>Compartment for all database related resources</t>
  </si>
  <si>
    <t>Compartment for all network related resources: VCNs, subnets, network gateways, security lists, NSGs, load balancers, VNICs</t>
  </si>
  <si>
    <t>Compartment for all security related resources: vaults</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</si>
  <si>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"Description" - </t>
    </r>
    <r>
      <rPr>
        <sz val="11"/>
        <color rgb="FF000000"/>
        <rFont val="Calibri"/>
        <family val="2"/>
        <scheme val="minor"/>
      </rPr>
      <t>Mandatory for IDCS tenancies.</t>
    </r>
    <r>
      <rPr>
        <b/>
        <sz val="11"/>
        <color rgb="FF000000"/>
        <rFont val="Calibri"/>
        <family val="2"/>
        <scheme val="minor"/>
      </rPr>
      <t xml:space="preserve">
"Domain Name" - </t>
    </r>
    <r>
      <rPr>
        <sz val="11"/>
        <color rgb="FF000000"/>
        <rFont val="Calibri"/>
        <family val="2"/>
        <scheme val="minor"/>
      </rPr>
      <t>Name of the identity domain where group resides. Leave empty for 'default'  identity domain or IDCS tenancies. It should be in the format of &lt;compartment_name&gt;@&lt;custom_domain_name&gt; for IAM tenancies.</t>
    </r>
    <r>
      <rPr>
        <b/>
        <sz val="11"/>
        <color rgb="FF000000"/>
        <rFont val="Calibri"/>
        <family val="2"/>
        <scheme val="minor"/>
      </rPr>
      <t xml:space="preserve">
"Members"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 </t>
    </r>
    <r>
      <rPr>
        <sz val="11"/>
        <color rgb="FF000000"/>
        <rFont val="Calibri"/>
        <family val="2"/>
        <scheme val="minor"/>
      </rPr>
      <t>Specify the matching rule for creating Dynamic Groups; else leave it empty.</t>
    </r>
    <r>
      <rPr>
        <b/>
        <sz val="11"/>
        <color rgb="FF000000"/>
        <rFont val="Calibri"/>
        <family val="2"/>
        <scheme val="minor"/>
      </rPr>
      <t xml:space="preserve">
"Region" - </t>
    </r>
    <r>
      <rPr>
        <sz val="11"/>
        <color rgb="FF000000"/>
        <rFont val="Calibri"/>
        <family val="2"/>
        <scheme val="minor"/>
      </rPr>
      <t>Specify your tenancy's Home Region for creating Groups.</t>
    </r>
    <r>
      <rPr>
        <b/>
        <sz val="11"/>
        <color rgb="FF000000"/>
        <rFont val="Calibri"/>
        <family val="2"/>
        <scheme val="minor"/>
      </rPr>
      <t xml:space="preserve">
"Defined Tags" - S</t>
    </r>
    <r>
      <rPr>
        <sz val="11"/>
        <color rgb="FF000000"/>
        <rFont val="Calibri"/>
        <family val="2"/>
        <scheme val="minor"/>
      </rPr>
      <t>pecify the defined tag key and its value in the format - &lt;Namespace&gt;.&lt;TagKey&gt;=&lt;Value&gt; else leave it empty.
                                Multiple Tag Key , Values can be specified using semi colon (;) as the delimiter. 
                                Example: Operations.CostCenter=01;Users.Name=user01</t>
    </r>
  </si>
  <si>
    <t>Members</t>
  </si>
  <si>
    <t>Matching Rule</t>
  </si>
  <si>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 This is equivalent to Last Name in OCI Console.</t>
    </r>
    <r>
      <rPr>
        <b/>
        <sz val="11"/>
        <color theme="1"/>
        <rFont val="Calibri"/>
        <family val="2"/>
        <scheme val="minor"/>
      </rPr>
      <t xml:space="preserve">
"Description" - </t>
    </r>
    <r>
      <rPr>
        <sz val="11"/>
        <color theme="1"/>
        <rFont val="Calibri"/>
        <family val="2"/>
        <scheme val="minor"/>
      </rPr>
      <t>is a mandatory field for IDCS tenancies.</t>
    </r>
    <r>
      <rPr>
        <b/>
        <sz val="11"/>
        <color theme="1"/>
        <rFont val="Calibri"/>
        <family val="2"/>
        <scheme val="minor"/>
      </rPr>
      <t xml:space="preserve">
"User Email" - </t>
    </r>
    <r>
      <rPr>
        <sz val="11"/>
        <color theme="1"/>
        <rFont val="Calibri"/>
        <family val="2"/>
        <scheme val="minor"/>
      </rPr>
      <t>is an optional field. If left empty, it will be same as User Name.</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</si>
  <si>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 
Sample Statement for groups in custom domains:  </t>
    </r>
    <r>
      <rPr>
        <i/>
        <sz val="11"/>
        <color theme="5"/>
        <rFont val="Calibri (Body)"/>
      </rPr>
      <t xml:space="preserve">Allow group </t>
    </r>
    <r>
      <rPr>
        <b/>
        <i/>
        <sz val="11"/>
        <color theme="5"/>
        <rFont val="Calibri (Body)"/>
      </rPr>
      <t xml:space="preserve">'&lt;domain_name&gt;'/'&lt;group_name&gt;' </t>
    </r>
    <r>
      <rPr>
        <i/>
        <sz val="11"/>
        <color theme="5"/>
        <rFont val="Calibri (Body)"/>
      </rPr>
      <t>to read announcements in tenancy.</t>
    </r>
    <r>
      <rPr>
        <sz val="11"/>
        <color theme="1"/>
        <rFont val="Calibri (Body)"/>
      </rPr>
      <t xml:space="preserve"> (Single quotes are necessary if there is any special character in &lt;domain_name&gt; or &lt;group_name&gt;)</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</si>
  <si>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AnnouncementReaders to read announcements in tenancy</t>
  </si>
  <si>
    <t>Allow group AnnouncementReaders to use cloud-shell in tenancy</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</si>
  <si>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</si>
  <si>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</si>
  <si>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</si>
  <si>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</si>
  <si>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</si>
  <si>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</si>
  <si>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</si>
  <si>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</si>
  <si>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</si>
  <si>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</si>
  <si>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</si>
  <si>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</si>
  <si>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</si>
  <si>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</si>
  <si>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</si>
  <si>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</si>
  <si>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</si>
  <si>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</si>
  <si>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</si>
  <si>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</si>
  <si>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</si>
  <si>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</si>
  <si>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keys in compartment AppDev</t>
  </si>
  <si>
    <t>Allow group AppDevAdmins to use key-delegate in compartment AppDev</t>
  </si>
  <si>
    <t>Allow group AppDevAdmins to manage secret-family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</si>
  <si>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</si>
  <si>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</si>
  <si>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</si>
  <si>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</si>
  <si>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manage private-ips in compartment Network</t>
  </si>
  <si>
    <t>Allow group AppDevAdmins to use load-balancers in compartment Network</t>
  </si>
  <si>
    <t>Allow group AppDevAdmins to use vaults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</si>
  <si>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</si>
  <si>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</si>
  <si>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</si>
  <si>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</si>
  <si>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logging-family in compartment Security</t>
  </si>
  <si>
    <t>Allow group AppDevAdmins to read autonomous-database-family in compartment Database</t>
  </si>
  <si>
    <t>Allow group AppDevAdmins to read database-family in compartment Database</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</si>
  <si>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</si>
  <si>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</si>
  <si>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</si>
  <si>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</si>
  <si>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</si>
  <si>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</si>
  <si>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</si>
  <si>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</si>
  <si>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</si>
  <si>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</si>
  <si>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</si>
  <si>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</si>
  <si>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</si>
  <si>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</si>
  <si>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</si>
  <si>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</si>
  <si>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</si>
  <si>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</si>
  <si>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</si>
  <si>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</si>
  <si>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</si>
  <si>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</si>
  <si>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</si>
  <si>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</si>
  <si>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</si>
  <si>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</si>
  <si>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</si>
  <si>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</si>
  <si>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</si>
  <si>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</si>
  <si>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</si>
  <si>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</si>
  <si>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</si>
  <si>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</si>
  <si>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cloud-exadata-infrastructures in compartment Database</t>
  </si>
  <si>
    <t>Allow group DatabaseAdmins to manage cloud-vmclusters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</si>
  <si>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</si>
  <si>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</si>
  <si>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</si>
  <si>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</si>
  <si>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</si>
  <si>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</si>
  <si>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</si>
  <si>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</si>
  <si>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</si>
  <si>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</si>
  <si>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</si>
  <si>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</si>
  <si>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</si>
  <si>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</si>
  <si>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</si>
  <si>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</si>
  <si>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</si>
  <si>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</si>
  <si>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</si>
  <si>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</si>
  <si>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</si>
  <si>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read virtual-network-family in compartment Network</t>
  </si>
  <si>
    <t>Allow group DatabaseAdmins to use vnics in compartment Network</t>
  </si>
  <si>
    <t>Allow group DatabaseAdmins to manage private-ips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</si>
  <si>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</si>
  <si>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</si>
  <si>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</si>
  <si>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vaults in compartment Security</t>
  </si>
  <si>
    <t>Allow group DatabaseAdmins to read logging-family in compartment Security</t>
  </si>
  <si>
    <t>Allow group DatabaseAdmins to use bastion in compartment Security</t>
  </si>
  <si>
    <t>Allow group DatabaseAdmins to manage bastion-session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</si>
  <si>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</si>
  <si>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</si>
  <si>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</si>
  <si>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</si>
  <si>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policies in tenancy</t>
  </si>
  <si>
    <t>Allow group IAMAdmins to manage compartments in tenancy</t>
  </si>
  <si>
    <t>Allow group IAMAdmins to inspect users in tenancy</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</si>
  <si>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</si>
  <si>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</si>
  <si>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</si>
  <si>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</si>
  <si>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</si>
  <si>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</si>
  <si>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</si>
  <si>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</si>
  <si>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</si>
  <si>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</si>
  <si>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</si>
  <si>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</si>
  <si>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</si>
  <si>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</si>
  <si>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</si>
  <si>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</si>
  <si>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</si>
  <si>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</si>
  <si>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</si>
  <si>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</si>
  <si>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</si>
  <si>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</si>
  <si>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</si>
  <si>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</si>
  <si>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</si>
  <si>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</si>
  <si>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</si>
  <si>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</si>
  <si>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</si>
  <si>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</si>
  <si>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</si>
  <si>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</si>
  <si>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</si>
  <si>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</si>
  <si>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</si>
  <si>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</si>
  <si>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manage keys in compartment Network</t>
  </si>
  <si>
    <t>Allow group NetworkAdmins to use key-delegate in compartment Network</t>
  </si>
  <si>
    <t>Allow group NetworkAdmins to manage secret-family in compartment Network</t>
  </si>
  <si>
    <t>Allow group NetworkAdmins to read vss-family in compartment Security</t>
  </si>
  <si>
    <t>Allow group NetworkAdmins to use bastion in compartment Security</t>
  </si>
  <si>
    <t>Allow group NetworkAdmins to manage bastion-session in compartment Security</t>
  </si>
  <si>
    <t>Allow group NetworkAdmins to use vaults in compartment Security</t>
  </si>
  <si>
    <t>Allow group NetworkAdmins to read logging-family in compartment Security</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</si>
  <si>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</si>
  <si>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</si>
  <si>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</si>
  <si>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</si>
  <si>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</si>
  <si>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</si>
  <si>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</si>
  <si>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</si>
  <si>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</si>
  <si>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</si>
  <si>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</si>
  <si>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</si>
  <si>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</si>
  <si>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</si>
  <si>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</si>
  <si>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</si>
  <si>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</si>
  <si>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</si>
  <si>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</si>
  <si>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</si>
  <si>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</si>
  <si>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</si>
  <si>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</si>
  <si>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</si>
  <si>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</si>
  <si>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</si>
  <si>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</si>
  <si>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</si>
  <si>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</si>
  <si>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</si>
  <si>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</si>
  <si>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</si>
  <si>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</si>
  <si>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</si>
  <si>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use key-delegate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</si>
  <si>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</si>
  <si>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</si>
  <si>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</si>
  <si>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</si>
  <si>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</si>
  <si>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</si>
  <si>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</si>
  <si>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</si>
  <si>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</si>
  <si>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</si>
  <si>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</si>
  <si>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</si>
  <si>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</si>
  <si>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</si>
  <si>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</si>
  <si>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</si>
  <si>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</si>
  <si>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</si>
  <si>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</si>
  <si>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</si>
  <si>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</si>
  <si>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</si>
  <si>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</si>
  <si>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</si>
  <si>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</si>
  <si>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</si>
  <si>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</si>
  <si>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</si>
  <si>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</si>
  <si>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</si>
  <si>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</si>
  <si>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</si>
  <si>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</si>
  <si>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</si>
  <si>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</si>
  <si>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</si>
  <si>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</si>
  <si>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</si>
  <si>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</si>
  <si>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</si>
  <si>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</si>
  <si>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</si>
  <si>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</si>
  <si>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</si>
  <si>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</si>
  <si>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</si>
  <si>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</si>
  <si>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</si>
  <si>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</si>
  <si>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</si>
  <si>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</si>
  <si>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</si>
  <si>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</si>
  <si>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1"/>
        <rFont val="Calibri"/>
        <family val="2"/>
        <scheme val="minor"/>
      </rPr>
      <t>Accepts the ocid directly or variable name</t>
    </r>
    <r>
      <rPr>
        <sz val="11"/>
        <color theme="1"/>
        <rFont val="Calibri"/>
        <family val="2"/>
        <scheme val="minor"/>
      </rPr>
      <t xml:space="preserve">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</si>
  <si>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External</t>
  </si>
  <si>
    <t>Internal</t>
  </si>
  <si>
    <t>Namespace for Operations</t>
  </si>
  <si>
    <t>CC</t>
  </si>
  <si>
    <t>Win</t>
  </si>
  <si>
    <t>Lin</t>
  </si>
  <si>
    <t>Namespace for Env</t>
  </si>
  <si>
    <t>QA Env</t>
  </si>
  <si>
    <t>Prod Env</t>
  </si>
  <si>
    <t>DR Env</t>
  </si>
  <si>
    <r>
      <t xml:space="preserve"># Rows after &lt;END&gt; will not be processed (Sample data is provided for reference after &lt;END&gt;);
"SDDC name" - </t>
    </r>
    <r>
      <rPr>
        <sz val="11"/>
        <color rgb="FF000000"/>
        <rFont val="Calibri"/>
        <family val="2"/>
        <scheme val="minor"/>
      </rPr>
      <t>&lt;SDDC Name&gt;::&lt;Cluster Name&gt; ; SDDC Name can be 1-16 characters and Cluster Name can be 1-22 characters.</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</si>
  <si>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1"/>
        <rFont val="Calibri"/>
        <family val="2"/>
        <scheme val="minor"/>
      </rPr>
      <t>Accepts the ocid directly or variable nam</t>
    </r>
    <r>
      <rPr>
        <sz val="11"/>
        <color theme="1"/>
        <rFont val="Calibri"/>
        <family val="2"/>
        <scheme val="minor"/>
      </rPr>
      <t xml:space="preserve">e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</si>
  <si>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v2024.4.2</t>
    </r>
    <r>
      <rPr>
        <sz val="11"/>
        <color theme="1"/>
        <rFont val="Calibri"/>
        <family val="2"/>
        <scheme val="minor"/>
      </rPr>
      <t xml:space="preserve">
 Modified description for VCNs, DRGs, BlockVolumes, SDDCs Tabs. Added a note in Exa-VMClusters Tab.</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</si>
  <si>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Accepts DRG OCID also.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</si>
  <si>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Columns DRG Name and DRG RT Name accept OCIDs also.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</si>
</sst>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0"/>
      <color rgb="FF1F2124"/>
      <name val="Segoe UI"/>
      <family val="2"/>
      <charset val="1"/>
    </font>
    <font>
      <i/>
      <sz val="11"/>
      <color theme="5"/>
      <name val="Calibri (Body)"/>
    </font>
    <font>
      <b/>
      <sz val="10"/>
      <color rgb="FF000000"/>
      <name val="Tahoma"/>
      <family val="2"/>
    </font>
    <font>
      <sz val="10"/>
      <color rgb="FF000000"/>
      <name val="Tahoma"/>
      <family val="2"/>
    </font>
    <font>
      <sz val="12"/>
      <color rgb="FFFFFFFF"/>
      <name val="Calibri"/>
      <family val="2"/>
    </font>
    <font>
      <b/>
      <i/>
      <sz val="11"/>
      <color theme="5"/>
      <name val="Calibri (Body)"/>
    </font>
    <font>
      <sz val="11"/>
      <color theme="1"/>
      <name val="Calibri (Body)"/>
    </font>
    <font>
      <b/>
      <sz val="10"/>
      <color rgb="FF0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6" fillId="9" borderId="0" applyNumberFormat="0" applyBorder="0" applyAlignment="0" applyProtection="0"/>
    <xf numFmtId="0" fontId="34" fillId="0" borderId="0" applyNumberFormat="0" applyFill="0" applyBorder="0" applyAlignment="0" applyProtection="0"/>
    <xf numFmtId="0" fontId="34" fillId="0" borderId="0"/>
  </cellStyleXfs>
  <cellXfs count="161">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3"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49" fontId="27"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7" fillId="0" borderId="13" xfId="0" applyFont="1" applyBorder="1" applyAlignment="1">
      <alignment horizontal="left" vertical="top"/>
    </xf>
    <xf numFmtId="49" fontId="27" fillId="0" borderId="13" xfId="0" applyNumberFormat="1" applyFont="1" applyBorder="1" applyAlignment="1">
      <alignment horizontal="left" vertical="top"/>
    </xf>
    <xf numFmtId="0" fontId="28" fillId="0" borderId="13" xfId="0" applyFont="1" applyBorder="1" applyAlignment="1">
      <alignment horizontal="left" vertical="top" wrapText="1"/>
    </xf>
    <xf numFmtId="0" fontId="27"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6"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5" fillId="2" borderId="13" xfId="0" applyFont="1" applyFill="1" applyBorder="1" applyAlignment="1">
      <alignment vertical="center"/>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3" fillId="5" borderId="13" xfId="0" applyFont="1" applyFill="1" applyBorder="1" applyAlignment="1">
      <alignment horizontal="center" vertical="center"/>
    </xf>
    <xf numFmtId="0" fontId="3" fillId="5" borderId="13" xfId="0" applyFont="1" applyFill="1" applyBorder="1" applyAlignment="1">
      <alignment horizontal="center" vertical="center" wrapText="1"/>
    </xf>
    <xf numFmtId="0" fontId="0" fillId="3" borderId="2" xfId="0" applyFill="1" applyBorder="1"/>
    <xf numFmtId="0" fontId="41" fillId="0" borderId="0" xfId="0" applyFont="1" applyAlignment="1">
      <alignment vertical="center"/>
    </xf>
    <xf numFmtId="0" fontId="42" fillId="0" borderId="0" xfId="0" applyFont="1" applyAlignment="1">
      <alignment horizontal="left"/>
    </xf>
    <xf numFmtId="0" fontId="3" fillId="2" borderId="3" xfId="0" applyFont="1" applyFill="1" applyBorder="1" applyAlignment="1">
      <alignment horizontal="left" wrapText="1"/>
    </xf>
    <xf numFmtId="0" fontId="40" fillId="11" borderId="13" xfId="0" applyFont="1" applyFill="1" applyBorder="1"/>
    <xf numFmtId="0" fontId="40" fillId="11" borderId="11" xfId="0" applyFont="1" applyFill="1" applyBorder="1"/>
    <xf numFmtId="0" fontId="40" fillId="11" borderId="15" xfId="0" applyFont="1" applyFill="1" applyBorder="1"/>
    <xf numFmtId="1" fontId="40" fillId="11" borderId="15" xfId="0" applyNumberFormat="1" applyFont="1" applyFill="1" applyBorder="1"/>
    <xf numFmtId="49" fontId="40" fillId="11" borderId="15" xfId="0" applyNumberFormat="1" applyFont="1" applyFill="1" applyBorder="1"/>
    <xf numFmtId="0" fontId="40" fillId="11" borderId="15" xfId="0" applyFont="1" applyFill="1" applyBorder="1" applyAlignment="1">
      <alignment horizontal="left" vertical="top" wrapText="1"/>
    </xf>
    <xf numFmtId="1" fontId="0" fillId="0" borderId="13" xfId="0" applyNumberFormat="1" applyBorder="1" applyAlignment="1">
      <alignment wrapText="1"/>
    </xf>
    <xf numFmtId="49" fontId="0" fillId="0" borderId="13" xfId="0" applyNumberFormat="1" applyBorder="1" applyAlignment="1">
      <alignment wrapText="1"/>
    </xf>
    <xf numFmtId="0" fontId="34" fillId="0" borderId="13" xfId="3" applyBorder="1" applyAlignment="1">
      <alignment wrapText="1"/>
    </xf>
    <xf numFmtId="0" fontId="0" fillId="0" borderId="13"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3" xfId="0" applyFill="1" applyBorder="1" applyAlignment="1">
      <alignment wrapText="1"/>
    </xf>
    <xf numFmtId="0" fontId="34" fillId="3" borderId="0" xfId="3" applyFill="1" applyAlignment="1">
      <alignment wrapText="1"/>
    </xf>
    <xf numFmtId="0" fontId="34"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3" xfId="0" applyBorder="1" applyAlignment="1">
      <alignment horizontal="left" wrapText="1"/>
    </xf>
    <xf numFmtId="0" fontId="40" fillId="11" borderId="13" xfId="0" applyFont="1" applyFill="1" applyBorder="1" applyAlignment="1">
      <alignment wrapText="1"/>
    </xf>
    <xf numFmtId="0" fontId="3" fillId="2" borderId="8" xfId="0" applyFont="1" applyFill="1" applyBorder="1"/>
    <xf numFmtId="49" fontId="3" fillId="3" borderId="13" xfId="1" applyNumberFormat="1" applyFont="1" applyFill="1" applyBorder="1" applyAlignment="1">
      <alignment horizontal="left" vertical="top" wrapText="1"/>
    </xf>
    <xf numFmtId="0" fontId="40" fillId="11" borderId="4" xfId="0" applyFont="1" applyFill="1" applyBorder="1"/>
    <xf numFmtId="0" fontId="0" fillId="0" borderId="3" xfId="0" applyBorder="1" applyAlignment="1">
      <alignment wrapText="1"/>
    </xf>
    <xf numFmtId="0" fontId="3" fillId="6" borderId="13" xfId="0" applyFont="1" applyFill="1" applyBorder="1" applyAlignment="1">
      <alignment horizontal="left" vertical="top" wrapText="1"/>
    </xf>
    <xf numFmtId="0" fontId="40" fillId="12" borderId="13" xfId="0" applyFont="1" applyFill="1" applyBorder="1" applyAlignment="1">
      <alignment horizontal="left" vertical="top" wrapText="1"/>
    </xf>
    <xf numFmtId="0" fontId="0" fillId="0" borderId="12" xfId="0" applyBorder="1"/>
    <xf numFmtId="0" fontId="0" fillId="0" borderId="11" xfId="0" applyBorder="1"/>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0" fillId="12" borderId="4" xfId="0" applyFont="1" applyFill="1" applyBorder="1" applyAlignment="1">
      <alignment horizontal="left" vertical="top" wrapText="1"/>
    </xf>
    <xf numFmtId="0" fontId="0" fillId="0" borderId="5" xfId="0" applyBorder="1"/>
    <xf numFmtId="0" fontId="0" fillId="0" borderId="15" xfId="0" applyBorder="1"/>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cellXfs>
  <cellStyles count="4">
    <cellStyle name="Bad" xfId="1" builtinId="27"/>
    <cellStyle name="Hyperlink" xfId="2" builtinId="8"/>
    <cellStyle name="Hyperlink 2" xfId="3" xr:uid="{06670C3A-3E8D-5D4E-B6C3-99FEC7A03BAB}"/>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2.xml"/><Relationship Id="rId50" Type="http://schemas.openxmlformats.org/officeDocument/2006/relationships/externalLink" Target="externalLinks/externalLink5.xml"/><Relationship Id="rId55" Type="http://schemas.openxmlformats.org/officeDocument/2006/relationships/externalLink" Target="externalLinks/externalLink1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8.xml"/><Relationship Id="rId58"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calcChain" Target="calcChai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3.xml"/><Relationship Id="rId56" Type="http://schemas.openxmlformats.org/officeDocument/2006/relationships/externalLink" Target="externalLinks/externalLink11.xml"/><Relationship Id="rId8" Type="http://schemas.openxmlformats.org/officeDocument/2006/relationships/worksheet" Target="worksheets/sheet8.xml"/><Relationship Id="rId51" Type="http://schemas.openxmlformats.org/officeDocument/2006/relationships/externalLink" Target="externalLinks/externalLink6.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4.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7.xml"/><Relationship Id="rId6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susingla/PyCharmProjects/orahub-develop/cd3_automation_toolkit/example/CD3-HubSpoke-template.xlsx" TargetMode="External"/><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Quotas"/>
      <sheetName val="Budget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LB-RoutingPolicy"/>
      <sheetName val="NLB-Listeners"/>
      <sheetName val="NLB-BackendSets-BackendServers"/>
      <sheetName val="ADB"/>
      <sheetName val="DBSystems-VM-BM"/>
      <sheetName val="EXA-Infra"/>
      <sheetName val="EXA-VMClusters"/>
      <sheetName val="SDDCs"/>
      <sheetName val="SDDCs-Network"/>
      <sheetName val="Buckets"/>
      <sheetName val="KMS"/>
      <sheetName val="Database_Dropdown"/>
      <sheetName val="LB Rule Set Dropdown"/>
      <sheetName val="drop_down_rule_set"/>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42" refreshError="1"/>
      <sheetData sheetId="43" refreshError="1"/>
      <sheetData sheetId="4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8.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5.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2" t="s">
        <v>1469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0" customFormat="1" ht="108" customHeight="1" x14ac:dyDescent="0.2">
      <c r="A1" s="132" t="s">
        <v>970</v>
      </c>
      <c r="B1" s="132"/>
      <c r="C1" s="132"/>
      <c r="D1" s="132"/>
      <c r="E1" s="132"/>
    </row>
    <row r="2" spans="1:5" x14ac:dyDescent="0.2">
      <c r="A2" s="26" t="s">
        <v>0</v>
      </c>
      <c r="B2" s="26" t="s">
        <v>1</v>
      </c>
      <c r="C2" s="26" t="s">
        <v>2</v>
      </c>
      <c r="D2" s="26" t="s">
        <v>3</v>
      </c>
      <c r="E2" s="26" t="s">
        <v>421</v>
      </c>
    </row>
    <row r="3" spans="1:5" ht="43.5" customHeight="1" x14ac:dyDescent="0.2">
      <c r="A3" s="32" t="s">
        <v>5</v>
      </c>
      <c r="B3" s="32" t="s">
        <v>552</v>
      </c>
      <c r="C3" s="32" t="s">
        <v>1200</v>
      </c>
      <c r="D3" s="32" t="s">
        <v>397</v>
      </c>
      <c r="E3" s="33"/>
    </row>
    <row r="4" spans="1:5" ht="29.25" customHeight="1" x14ac:dyDescent="0.2">
      <c r="A4" s="32" t="s">
        <v>5</v>
      </c>
      <c r="B4" s="32" t="s">
        <v>553</v>
      </c>
      <c r="C4" s="32" t="s">
        <v>1201</v>
      </c>
      <c r="D4" s="32" t="s">
        <v>397</v>
      </c>
      <c r="E4" s="33"/>
    </row>
    <row r="5" spans="1:5" ht="45" customHeight="1" x14ac:dyDescent="0.2">
      <c r="A5" s="32" t="s">
        <v>5</v>
      </c>
      <c r="B5" s="32" t="s">
        <v>350</v>
      </c>
      <c r="C5" s="32" t="s">
        <v>1202</v>
      </c>
      <c r="D5" s="32" t="s">
        <v>397</v>
      </c>
      <c r="E5" s="33"/>
    </row>
    <row r="6" spans="1:5" ht="28.5" customHeight="1" x14ac:dyDescent="0.2">
      <c r="A6" s="32" t="s">
        <v>5</v>
      </c>
      <c r="B6" s="32" t="s">
        <v>554</v>
      </c>
      <c r="C6" s="32" t="s">
        <v>1203</v>
      </c>
      <c r="D6" s="32" t="s">
        <v>397</v>
      </c>
      <c r="E6" s="33"/>
    </row>
    <row r="7" spans="1:5" x14ac:dyDescent="0.2">
      <c r="A7" s="33" t="s">
        <v>4</v>
      </c>
      <c r="B7" s="33"/>
      <c r="C7" s="33"/>
      <c r="D7" s="32"/>
      <c r="E7" s="33"/>
    </row>
    <row r="8" spans="1:5" x14ac:dyDescent="0.2">
      <c r="A8" s="53" t="s">
        <v>5</v>
      </c>
      <c r="B8" s="53" t="s">
        <v>350</v>
      </c>
      <c r="C8" s="53" t="s">
        <v>351</v>
      </c>
      <c r="D8" s="53"/>
      <c r="E8" s="53"/>
    </row>
    <row r="9" spans="1:5" ht="15.75" customHeight="1" x14ac:dyDescent="0.2">
      <c r="A9" s="53" t="s">
        <v>5</v>
      </c>
      <c r="B9" s="53" t="s">
        <v>352</v>
      </c>
      <c r="C9" s="53" t="s">
        <v>353</v>
      </c>
      <c r="D9" s="53" t="s">
        <v>350</v>
      </c>
      <c r="E9" s="53"/>
    </row>
    <row r="10" spans="1:5" x14ac:dyDescent="0.2">
      <c r="A10" s="53" t="s">
        <v>5</v>
      </c>
      <c r="B10" s="53" t="s">
        <v>354</v>
      </c>
      <c r="C10" s="53" t="s">
        <v>355</v>
      </c>
      <c r="D10" s="53" t="s">
        <v>350</v>
      </c>
      <c r="E10" s="53"/>
    </row>
    <row r="11" spans="1:5" x14ac:dyDescent="0.2">
      <c r="A11" s="53" t="s">
        <v>5</v>
      </c>
      <c r="B11" s="53" t="s">
        <v>356</v>
      </c>
      <c r="C11" s="53" t="s">
        <v>357</v>
      </c>
      <c r="D11" s="53"/>
      <c r="E11" s="53"/>
    </row>
    <row r="12" spans="1:5" x14ac:dyDescent="0.2">
      <c r="A12" s="53" t="s">
        <v>5</v>
      </c>
      <c r="B12" s="53" t="s">
        <v>352</v>
      </c>
      <c r="C12" s="53" t="s">
        <v>358</v>
      </c>
      <c r="D12" s="53" t="s">
        <v>356</v>
      </c>
      <c r="E12" s="53"/>
    </row>
    <row r="13" spans="1:5" x14ac:dyDescent="0.2">
      <c r="A13" s="53" t="s">
        <v>5</v>
      </c>
      <c r="B13" s="53" t="s">
        <v>320</v>
      </c>
      <c r="C13" s="53" t="s">
        <v>359</v>
      </c>
      <c r="D13" s="53" t="s">
        <v>360</v>
      </c>
      <c r="E13" s="53"/>
    </row>
    <row r="14" spans="1:5" x14ac:dyDescent="0.2">
      <c r="A14" s="53" t="s">
        <v>5</v>
      </c>
      <c r="B14" s="53" t="s">
        <v>354</v>
      </c>
      <c r="C14" s="53" t="s">
        <v>361</v>
      </c>
      <c r="D14" s="53" t="s">
        <v>356</v>
      </c>
      <c r="E14" s="53"/>
    </row>
    <row r="15" spans="1:5" ht="32" x14ac:dyDescent="0.2">
      <c r="A15" s="53" t="s">
        <v>5</v>
      </c>
      <c r="B15" s="53" t="s">
        <v>362</v>
      </c>
      <c r="C15" s="53" t="s">
        <v>363</v>
      </c>
      <c r="D15" s="53" t="s">
        <v>364</v>
      </c>
      <c r="E15" s="54" t="s">
        <v>429</v>
      </c>
    </row>
  </sheetData>
  <dataConsolidate/>
  <mergeCells count="1">
    <mergeCell ref="A1:E1"/>
  </mergeCells>
  <dataValidations count="1">
    <dataValidation allowBlank="1" sqref="A1:B2 B3:B1048576 C1:XFD1048576" xr:uid="{946C3519-5A80-6945-9379-6C4BFDCFA6C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D727644A-4C5C-D64B-8D3A-E7ADF758B716}">
          <x14:formula1>
            <xm:f>drop_down_rule_set!$L$2:$L$54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7"/>
  <sheetViews>
    <sheetView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7.33203125" customWidth="1"/>
    <col min="5" max="5" width="13.33203125" customWidth="1"/>
    <col min="6" max="6" width="20.6640625" customWidth="1"/>
    <col min="7" max="7" width="17.1640625" customWidth="1"/>
  </cols>
  <sheetData>
    <row r="1" spans="1:7" s="40" customFormat="1" ht="173" customHeight="1" x14ac:dyDescent="0.2">
      <c r="A1" s="133" t="s">
        <v>1204</v>
      </c>
      <c r="B1" s="134"/>
      <c r="C1" s="134"/>
      <c r="D1" s="134"/>
      <c r="E1" s="134"/>
      <c r="F1" s="134"/>
      <c r="G1" s="135"/>
    </row>
    <row r="2" spans="1:7" x14ac:dyDescent="0.2">
      <c r="A2" s="107" t="s">
        <v>0</v>
      </c>
      <c r="B2" s="108" t="s">
        <v>1</v>
      </c>
      <c r="C2" s="108" t="s">
        <v>2</v>
      </c>
      <c r="D2" s="109" t="s">
        <v>1077</v>
      </c>
      <c r="E2" s="109" t="s">
        <v>1205</v>
      </c>
      <c r="F2" s="130" t="s">
        <v>1206</v>
      </c>
      <c r="G2" s="109" t="s">
        <v>421</v>
      </c>
    </row>
    <row r="3" spans="1:7" x14ac:dyDescent="0.2">
      <c r="A3" s="32"/>
      <c r="B3" s="32"/>
      <c r="C3" s="32"/>
      <c r="D3" s="32"/>
      <c r="E3" s="33"/>
      <c r="F3" s="33"/>
      <c r="G3" s="33"/>
    </row>
    <row r="4" spans="1:7" x14ac:dyDescent="0.2">
      <c r="A4" s="32"/>
      <c r="B4" s="32"/>
      <c r="C4" s="32"/>
      <c r="D4" s="32"/>
      <c r="E4" s="33"/>
      <c r="F4" s="33"/>
      <c r="G4" s="33"/>
    </row>
    <row r="5" spans="1:7" x14ac:dyDescent="0.2">
      <c r="A5" s="32"/>
      <c r="B5" s="32"/>
      <c r="C5" s="32"/>
      <c r="D5" s="32"/>
      <c r="E5" s="33"/>
      <c r="F5" s="33"/>
      <c r="G5" s="33"/>
    </row>
    <row r="6" spans="1:7" x14ac:dyDescent="0.2">
      <c r="A6" s="32"/>
      <c r="B6" s="32"/>
      <c r="C6" s="32"/>
      <c r="D6" s="32"/>
      <c r="E6" s="33"/>
      <c r="F6" s="33"/>
      <c r="G6" s="33"/>
    </row>
    <row r="7" spans="1:7" x14ac:dyDescent="0.2">
      <c r="A7" s="131"/>
      <c r="B7" s="32"/>
      <c r="C7" s="32"/>
      <c r="D7" s="32"/>
      <c r="E7" s="19"/>
      <c r="F7" s="33"/>
      <c r="G7" s="33"/>
    </row>
    <row r="8" spans="1:7" x14ac:dyDescent="0.2">
      <c r="A8" s="32"/>
      <c r="B8" s="131"/>
      <c r="C8" s="131"/>
      <c r="D8" s="19"/>
      <c r="E8" s="32"/>
      <c r="F8" s="33"/>
      <c r="G8" s="33"/>
    </row>
    <row r="9" spans="1:7" ht="16" customHeight="1" x14ac:dyDescent="0.2">
      <c r="A9" s="32"/>
      <c r="B9" s="32"/>
      <c r="C9" s="32"/>
      <c r="D9" s="32"/>
      <c r="E9" s="32"/>
      <c r="F9" s="33"/>
      <c r="G9" s="33"/>
    </row>
    <row r="10" spans="1:7" ht="28" customHeight="1" x14ac:dyDescent="0.2">
      <c r="A10" s="32"/>
      <c r="B10" s="32"/>
      <c r="C10" s="32"/>
      <c r="D10" s="32"/>
      <c r="E10" s="32"/>
      <c r="F10" s="33"/>
      <c r="G10" s="33"/>
    </row>
    <row r="11" spans="1:7" ht="28" customHeight="1" x14ac:dyDescent="0.2">
      <c r="A11" s="32"/>
      <c r="B11" s="32"/>
      <c r="C11" s="32"/>
      <c r="D11" s="32"/>
      <c r="E11" s="32"/>
      <c r="F11" s="33"/>
      <c r="G11" s="33"/>
    </row>
    <row r="12" spans="1:7" x14ac:dyDescent="0.2">
      <c r="A12" s="32"/>
      <c r="B12" s="32"/>
      <c r="C12" s="32"/>
      <c r="D12" s="32"/>
      <c r="E12" s="33"/>
      <c r="F12" s="33"/>
      <c r="G12" s="33"/>
    </row>
    <row r="13" spans="1:7" x14ac:dyDescent="0.2">
      <c r="A13" s="32"/>
      <c r="B13" s="33"/>
      <c r="C13" s="33"/>
      <c r="D13" s="33"/>
      <c r="E13" s="33"/>
      <c r="F13" s="33"/>
      <c r="G13" s="33"/>
    </row>
    <row r="14" spans="1:7" x14ac:dyDescent="0.2">
      <c r="A14" s="33"/>
      <c r="B14" s="18"/>
      <c r="C14" s="18"/>
      <c r="D14" s="33"/>
      <c r="E14" s="8"/>
      <c r="F14" s="32"/>
      <c r="G14" s="33"/>
    </row>
    <row r="15" spans="1:7" x14ac:dyDescent="0.2">
      <c r="A15" s="33"/>
      <c r="B15" s="32"/>
      <c r="C15" s="32"/>
      <c r="D15" s="33"/>
      <c r="E15" s="33"/>
      <c r="F15" s="32"/>
      <c r="G15" s="33"/>
    </row>
    <row r="16" spans="1:7" x14ac:dyDescent="0.2">
      <c r="A16" s="33"/>
      <c r="B16" s="32"/>
      <c r="C16" s="32"/>
      <c r="D16" s="33"/>
      <c r="E16" s="33"/>
      <c r="F16" s="32"/>
      <c r="G16" s="33"/>
    </row>
    <row r="17" spans="1:7" x14ac:dyDescent="0.2">
      <c r="A17" s="33"/>
      <c r="B17" s="32"/>
      <c r="C17" s="32"/>
      <c r="D17" s="33"/>
      <c r="E17" s="33"/>
      <c r="F17" s="32"/>
      <c r="G17" s="33"/>
    </row>
  </sheetData>
  <mergeCells count="1">
    <mergeCell ref="A1:G1"/>
  </mergeCells>
  <dataValidations count="3">
    <dataValidation allowBlank="1" sqref="B3:D13 B18:D1048576 B14:C17 F14:F17" xr:uid="{B4DD9F0E-637D-684B-AA12-DC7B2D776195}"/>
    <dataValidation showInputMessage="1" showErrorMessage="1" sqref="H1:XFD2" xr:uid="{63B6BEF1-AFB5-8843-8F0C-5F113B0737C4}"/>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22FEB2-2C5F-3649-841D-4CAAA1D833A7}"/>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71C0C6DB-724D-0F43-8496-33B8FE690945}">
          <x14:formula1>
            <xm:f>drop_down_rule_set!$L$2:$L$54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sheetPr>
    <tabColor theme="4" tint="0.59999389629810485"/>
  </sheetPr>
  <dimension ref="A1:H105"/>
  <sheetViews>
    <sheetView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3" customWidth="1"/>
  </cols>
  <sheetData>
    <row r="1" spans="1:8" s="40" customFormat="1" ht="166" customHeight="1" x14ac:dyDescent="0.2">
      <c r="A1" s="132" t="s">
        <v>1207</v>
      </c>
      <c r="B1" s="134"/>
      <c r="C1" s="134"/>
      <c r="D1" s="134"/>
      <c r="E1" s="134"/>
      <c r="F1" s="134"/>
      <c r="G1" s="134"/>
      <c r="H1" s="135"/>
    </row>
    <row r="2" spans="1:8" ht="14.5" customHeight="1" x14ac:dyDescent="0.2">
      <c r="A2" s="26" t="s">
        <v>0</v>
      </c>
      <c r="B2" s="26" t="s">
        <v>861</v>
      </c>
      <c r="C2" s="26" t="s">
        <v>1178</v>
      </c>
      <c r="D2" s="26" t="s">
        <v>2</v>
      </c>
      <c r="E2" s="6" t="s">
        <v>1179</v>
      </c>
      <c r="F2" s="6" t="s">
        <v>1180</v>
      </c>
      <c r="G2" s="128" t="s">
        <v>1077</v>
      </c>
      <c r="H2" s="26" t="s">
        <v>421</v>
      </c>
    </row>
    <row r="3" spans="1:8" ht="15" x14ac:dyDescent="0.2">
      <c r="A3" s="33"/>
      <c r="B3" s="33"/>
      <c r="C3" s="33"/>
      <c r="D3" s="33"/>
      <c r="E3" s="33"/>
      <c r="F3" s="33"/>
      <c r="G3" s="73"/>
    </row>
    <row r="4" spans="1:8" ht="14.5" customHeight="1" x14ac:dyDescent="0.2">
      <c r="A4" s="33"/>
      <c r="B4" s="33"/>
      <c r="C4" s="33"/>
      <c r="D4" s="33"/>
      <c r="E4" s="33"/>
      <c r="F4" s="33"/>
      <c r="G4" s="73"/>
    </row>
    <row r="5" spans="1:8" ht="14.5" customHeight="1" x14ac:dyDescent="0.2">
      <c r="A5" s="33"/>
      <c r="B5" s="33"/>
      <c r="C5" s="33"/>
      <c r="D5" s="33"/>
      <c r="E5" s="33"/>
      <c r="F5" s="33"/>
      <c r="G5" s="73"/>
    </row>
    <row r="6" spans="1:8" ht="14.5" customHeight="1" x14ac:dyDescent="0.2">
      <c r="A6" s="33"/>
      <c r="B6" s="33"/>
      <c r="C6" s="33"/>
      <c r="D6" s="33"/>
      <c r="E6" s="33"/>
      <c r="F6" s="33"/>
      <c r="G6" s="73"/>
    </row>
    <row r="7" spans="1:8" ht="14.5" customHeight="1" x14ac:dyDescent="0.2">
      <c r="A7" s="33"/>
      <c r="B7" s="33"/>
      <c r="C7" s="33"/>
      <c r="D7" s="33"/>
      <c r="E7" s="33"/>
      <c r="F7" s="33"/>
      <c r="G7" s="73"/>
    </row>
    <row r="8" spans="1:8" ht="14.5" customHeight="1" x14ac:dyDescent="0.2">
      <c r="A8" s="33"/>
      <c r="B8" s="33"/>
      <c r="C8" s="33"/>
      <c r="D8" s="33"/>
      <c r="E8" s="33"/>
      <c r="F8" s="33"/>
      <c r="G8" s="73"/>
    </row>
    <row r="9" spans="1:8" ht="14.5" customHeight="1" x14ac:dyDescent="0.2">
      <c r="A9" s="33"/>
      <c r="B9" s="33"/>
      <c r="C9" s="33"/>
      <c r="D9" s="33"/>
      <c r="E9" s="33"/>
      <c r="F9" s="33"/>
      <c r="G9" s="73"/>
    </row>
    <row r="10" spans="1:8" ht="14.5" customHeight="1" x14ac:dyDescent="0.2">
      <c r="A10" s="33"/>
      <c r="B10" s="33"/>
      <c r="C10" s="33"/>
      <c r="D10" s="33"/>
      <c r="E10" s="33"/>
      <c r="F10" s="33"/>
      <c r="G10" s="73"/>
    </row>
    <row r="11" spans="1:8" ht="14.5" customHeight="1" x14ac:dyDescent="0.2">
      <c r="A11" s="33"/>
      <c r="B11" s="33"/>
      <c r="C11" s="33"/>
      <c r="D11" s="33"/>
      <c r="E11" s="33"/>
      <c r="F11" s="33"/>
      <c r="G11" s="73"/>
    </row>
    <row r="12" spans="1:8" ht="14.5" customHeight="1" x14ac:dyDescent="0.2">
      <c r="A12" s="33"/>
      <c r="B12" s="33"/>
      <c r="C12" s="33"/>
      <c r="D12" s="33"/>
      <c r="E12" s="33"/>
      <c r="F12" s="33"/>
      <c r="G12" s="73"/>
    </row>
    <row r="13" spans="1:8" ht="14.5" customHeight="1" x14ac:dyDescent="0.2">
      <c r="A13" s="33"/>
      <c r="B13" s="33"/>
      <c r="C13" s="33"/>
      <c r="D13" s="33"/>
      <c r="E13" s="33"/>
      <c r="F13" s="33"/>
      <c r="G13" s="73"/>
    </row>
    <row r="14" spans="1:8" ht="14.5" customHeight="1" x14ac:dyDescent="0.2">
      <c r="A14" s="33"/>
      <c r="B14" s="33"/>
      <c r="C14" s="33"/>
      <c r="D14" s="33"/>
      <c r="E14" s="33"/>
      <c r="F14" s="33"/>
      <c r="G14" s="73"/>
    </row>
    <row r="15" spans="1:8" ht="14.5" customHeight="1" x14ac:dyDescent="0.2">
      <c r="A15" s="33"/>
      <c r="B15" s="33"/>
      <c r="C15" s="33"/>
      <c r="D15" s="33"/>
      <c r="E15" s="33"/>
      <c r="F15" s="33"/>
      <c r="G15" s="73"/>
    </row>
    <row r="16" spans="1:8" ht="14.5" customHeight="1" x14ac:dyDescent="0.2">
      <c r="A16" s="33"/>
      <c r="B16" s="33"/>
      <c r="C16" s="33"/>
      <c r="D16" s="33"/>
      <c r="E16" s="33"/>
      <c r="F16" s="33"/>
      <c r="G16" s="73"/>
    </row>
    <row r="17" spans="1:7" ht="14.5" customHeight="1" x14ac:dyDescent="0.2">
      <c r="A17" s="33"/>
      <c r="B17" s="33"/>
      <c r="C17" s="33"/>
      <c r="D17" s="33"/>
      <c r="E17" s="33"/>
      <c r="F17" s="33"/>
      <c r="G17" s="73"/>
    </row>
    <row r="18" spans="1:7" ht="14.5" customHeight="1" x14ac:dyDescent="0.2">
      <c r="A18" s="33"/>
      <c r="B18" s="33"/>
      <c r="C18" s="33"/>
      <c r="D18" s="33"/>
      <c r="E18" s="33"/>
      <c r="F18" s="33"/>
      <c r="G18" s="73"/>
    </row>
    <row r="19" spans="1:7" ht="14.5" customHeight="1" x14ac:dyDescent="0.2">
      <c r="A19" s="33"/>
      <c r="B19" s="33"/>
      <c r="C19" s="33"/>
      <c r="D19" s="33"/>
      <c r="E19" s="33"/>
      <c r="F19" s="33"/>
      <c r="G19" s="73"/>
    </row>
    <row r="20" spans="1:7" ht="14.5" customHeight="1" x14ac:dyDescent="0.2">
      <c r="A20" s="33"/>
      <c r="B20" s="33"/>
      <c r="C20" s="33"/>
      <c r="D20" s="33"/>
      <c r="E20" s="33"/>
      <c r="F20" s="33"/>
      <c r="G20" s="73"/>
    </row>
    <row r="21" spans="1:7" ht="14.5" customHeight="1" x14ac:dyDescent="0.2">
      <c r="A21" s="33"/>
      <c r="B21" s="33"/>
      <c r="C21" s="33"/>
      <c r="D21" s="33"/>
      <c r="E21" s="33"/>
      <c r="F21" s="33"/>
      <c r="G21" s="73"/>
    </row>
    <row r="22" spans="1:7" ht="14.5" customHeight="1" x14ac:dyDescent="0.2">
      <c r="A22" s="33"/>
      <c r="B22" s="33"/>
      <c r="C22" s="33"/>
      <c r="D22" s="33"/>
      <c r="E22" s="33"/>
      <c r="F22" s="33"/>
      <c r="G22" s="73"/>
    </row>
    <row r="23" spans="1:7" ht="14.5" customHeight="1" x14ac:dyDescent="0.2">
      <c r="A23" s="33"/>
      <c r="B23" s="33"/>
      <c r="C23" s="33"/>
      <c r="D23" s="33"/>
      <c r="E23" s="33"/>
      <c r="F23" s="33"/>
      <c r="G23" s="73"/>
    </row>
    <row r="24" spans="1:7" ht="14.5" customHeight="1" x14ac:dyDescent="0.2">
      <c r="A24" s="33"/>
      <c r="B24" s="33"/>
      <c r="C24" s="33"/>
      <c r="D24" s="33"/>
      <c r="E24" s="33"/>
      <c r="F24" s="33"/>
      <c r="G24" s="73"/>
    </row>
    <row r="25" spans="1:7" ht="14.5" customHeight="1" x14ac:dyDescent="0.2">
      <c r="A25" s="33"/>
      <c r="B25" s="33"/>
      <c r="C25" s="33"/>
      <c r="D25" s="33"/>
      <c r="E25" s="33"/>
      <c r="F25" s="33"/>
      <c r="G25" s="73"/>
    </row>
    <row r="26" spans="1:7" ht="14.5" customHeight="1" x14ac:dyDescent="0.2">
      <c r="A26" s="33"/>
      <c r="B26" s="33"/>
      <c r="C26" s="33"/>
      <c r="D26" s="33"/>
      <c r="E26" s="33"/>
      <c r="F26" s="33"/>
      <c r="G26" s="73"/>
    </row>
    <row r="27" spans="1:7" ht="14.5" customHeight="1" x14ac:dyDescent="0.2">
      <c r="A27" s="33"/>
      <c r="B27" s="33"/>
      <c r="C27" s="33"/>
      <c r="D27" s="33"/>
      <c r="E27" s="33"/>
      <c r="F27" s="33"/>
      <c r="G27" s="73"/>
    </row>
    <row r="28" spans="1:7" ht="14.5" customHeight="1" x14ac:dyDescent="0.2">
      <c r="A28" s="33"/>
      <c r="B28" s="33"/>
      <c r="C28" s="33"/>
      <c r="D28" s="33"/>
      <c r="E28" s="33"/>
      <c r="F28" s="33"/>
      <c r="G28" s="73"/>
    </row>
    <row r="29" spans="1:7" ht="14.5" customHeight="1" x14ac:dyDescent="0.2">
      <c r="A29" s="33"/>
      <c r="B29" s="33"/>
      <c r="C29" s="33"/>
      <c r="D29" s="33"/>
      <c r="E29" s="33"/>
      <c r="F29" s="33"/>
      <c r="G29" s="73"/>
    </row>
    <row r="30" spans="1:7" ht="14.5" customHeight="1" x14ac:dyDescent="0.2">
      <c r="A30" s="33"/>
      <c r="B30" s="33"/>
      <c r="C30" s="33"/>
      <c r="D30" s="33"/>
      <c r="E30" s="33"/>
      <c r="F30" s="33"/>
      <c r="G30" s="73"/>
    </row>
    <row r="31" spans="1:7" ht="14.5" customHeight="1" x14ac:dyDescent="0.2">
      <c r="A31" s="33"/>
      <c r="B31" s="33"/>
      <c r="C31" s="33"/>
      <c r="D31" s="33"/>
      <c r="E31" s="33"/>
      <c r="F31" s="33"/>
      <c r="G31" s="73"/>
    </row>
    <row r="32" spans="1:7" ht="14.5" customHeight="1" x14ac:dyDescent="0.2">
      <c r="A32" s="33"/>
      <c r="B32" s="33"/>
      <c r="C32" s="33"/>
      <c r="D32" s="33"/>
      <c r="E32" s="33"/>
      <c r="F32" s="33"/>
      <c r="G32" s="73"/>
    </row>
    <row r="33" spans="1:7" ht="14.5" customHeight="1" x14ac:dyDescent="0.2">
      <c r="A33" s="33"/>
      <c r="B33" s="33"/>
      <c r="C33" s="33"/>
      <c r="D33" s="33"/>
      <c r="E33" s="33"/>
      <c r="F33" s="33"/>
      <c r="G33" s="73"/>
    </row>
    <row r="34" spans="1:7" ht="14.5" customHeight="1" x14ac:dyDescent="0.2">
      <c r="A34" s="33"/>
      <c r="B34" s="33"/>
      <c r="C34" s="33"/>
      <c r="D34" s="33"/>
      <c r="E34" s="33"/>
      <c r="F34" s="33"/>
      <c r="G34" s="73"/>
    </row>
    <row r="35" spans="1:7" ht="14.5" customHeight="1" x14ac:dyDescent="0.2">
      <c r="A35" s="33"/>
      <c r="B35" s="33"/>
      <c r="C35" s="33"/>
      <c r="D35" s="33"/>
      <c r="E35" s="33"/>
      <c r="F35" s="33"/>
      <c r="G35" s="73"/>
    </row>
    <row r="36" spans="1:7" ht="14.5" customHeight="1" x14ac:dyDescent="0.2">
      <c r="A36" s="33"/>
      <c r="B36" s="33"/>
      <c r="C36" s="33"/>
      <c r="D36" s="33"/>
      <c r="E36" s="33"/>
      <c r="F36" s="33"/>
      <c r="G36" s="73"/>
    </row>
    <row r="37" spans="1:7" ht="14.5" customHeight="1" x14ac:dyDescent="0.2">
      <c r="A37" s="33"/>
      <c r="B37" s="33"/>
      <c r="C37" s="33"/>
      <c r="D37" s="33"/>
      <c r="E37" s="33"/>
      <c r="F37" s="33"/>
      <c r="G37" s="73"/>
    </row>
    <row r="38" spans="1:7" ht="14.5" customHeight="1" x14ac:dyDescent="0.2">
      <c r="A38" s="33"/>
      <c r="B38" s="33"/>
      <c r="C38" s="33"/>
      <c r="D38" s="33"/>
      <c r="E38" s="33"/>
      <c r="F38" s="33"/>
      <c r="G38" s="73"/>
    </row>
    <row r="39" spans="1:7" ht="14.5" customHeight="1" x14ac:dyDescent="0.2">
      <c r="A39" s="33"/>
      <c r="B39" s="33"/>
      <c r="C39" s="33"/>
      <c r="D39" s="33"/>
      <c r="E39" s="33"/>
      <c r="F39" s="33"/>
      <c r="G39" s="73"/>
    </row>
    <row r="40" spans="1:7" ht="14.5" customHeight="1" x14ac:dyDescent="0.2">
      <c r="A40" s="33"/>
      <c r="B40" s="33"/>
      <c r="C40" s="33"/>
      <c r="D40" s="33"/>
      <c r="E40" s="33"/>
      <c r="F40" s="33"/>
      <c r="G40" s="73"/>
    </row>
    <row r="41" spans="1:7" ht="14.5" customHeight="1" x14ac:dyDescent="0.2">
      <c r="A41" s="33"/>
      <c r="B41" s="33"/>
      <c r="C41" s="33"/>
      <c r="D41" s="33"/>
      <c r="E41" s="33"/>
      <c r="F41" s="33"/>
      <c r="G41" s="73"/>
    </row>
    <row r="42" spans="1:7" ht="14.5" customHeight="1" x14ac:dyDescent="0.2">
      <c r="A42" s="33"/>
      <c r="B42" s="33"/>
      <c r="C42" s="33"/>
      <c r="D42" s="33"/>
      <c r="E42" s="33"/>
      <c r="F42" s="33"/>
      <c r="G42" s="73"/>
    </row>
    <row r="43" spans="1:7" ht="14.5" customHeight="1" x14ac:dyDescent="0.2">
      <c r="A43" s="33"/>
      <c r="B43" s="33"/>
      <c r="C43" s="33"/>
      <c r="D43" s="33"/>
      <c r="E43" s="33"/>
      <c r="F43" s="33"/>
      <c r="G43" s="73"/>
    </row>
    <row r="44" spans="1:7" ht="14.5" customHeight="1" x14ac:dyDescent="0.2">
      <c r="A44" s="33"/>
      <c r="B44" s="33"/>
      <c r="C44" s="33"/>
      <c r="D44" s="33"/>
      <c r="E44" s="33"/>
      <c r="F44" s="33"/>
      <c r="G44" s="73"/>
    </row>
    <row r="45" spans="1:7" ht="14.5" customHeight="1" x14ac:dyDescent="0.2">
      <c r="A45" s="33"/>
      <c r="B45" s="33"/>
      <c r="C45" s="33"/>
      <c r="D45" s="33"/>
      <c r="E45" s="33"/>
      <c r="F45" s="33"/>
      <c r="G45" s="73"/>
    </row>
    <row r="46" spans="1:7" ht="14.5" customHeight="1" x14ac:dyDescent="0.2">
      <c r="A46" s="33"/>
      <c r="B46" s="33"/>
      <c r="C46" s="33"/>
      <c r="D46" s="33"/>
      <c r="E46" s="33"/>
      <c r="F46" s="33"/>
      <c r="G46" s="73"/>
    </row>
    <row r="47" spans="1:7" ht="14.5" customHeight="1" x14ac:dyDescent="0.2">
      <c r="A47" s="33"/>
      <c r="B47" s="33"/>
      <c r="C47" s="33"/>
      <c r="D47" s="33"/>
      <c r="E47" s="33"/>
      <c r="F47" s="33"/>
      <c r="G47" s="73"/>
    </row>
    <row r="48" spans="1:7" ht="14.5" customHeight="1" x14ac:dyDescent="0.2">
      <c r="A48" s="33"/>
      <c r="B48" s="33"/>
      <c r="C48" s="33"/>
      <c r="D48" s="33"/>
      <c r="E48" s="33"/>
      <c r="F48" s="33"/>
      <c r="G48" s="73"/>
    </row>
    <row r="49" spans="1:7" ht="14.5" customHeight="1" x14ac:dyDescent="0.2">
      <c r="A49" s="33"/>
      <c r="B49" s="33"/>
      <c r="C49" s="33"/>
      <c r="D49" s="33"/>
      <c r="E49" s="33"/>
      <c r="F49" s="33"/>
      <c r="G49" s="73"/>
    </row>
    <row r="50" spans="1:7" ht="14.5" customHeight="1" x14ac:dyDescent="0.2">
      <c r="A50" s="33"/>
      <c r="B50" s="33"/>
      <c r="C50" s="33"/>
      <c r="D50" s="33"/>
      <c r="E50" s="33"/>
      <c r="F50" s="33"/>
      <c r="G50" s="73"/>
    </row>
    <row r="51" spans="1:7" ht="14.5" customHeight="1" x14ac:dyDescent="0.2">
      <c r="A51" s="33"/>
      <c r="B51" s="33"/>
      <c r="C51" s="33"/>
      <c r="D51" s="33"/>
      <c r="E51" s="33"/>
      <c r="F51" s="33"/>
      <c r="G51" s="73"/>
    </row>
    <row r="52" spans="1:7" ht="14.5" customHeight="1" x14ac:dyDescent="0.2">
      <c r="A52" s="33"/>
      <c r="B52" s="33"/>
      <c r="C52" s="33"/>
      <c r="D52" s="33"/>
      <c r="E52" s="33"/>
      <c r="F52" s="33"/>
      <c r="G52" s="73"/>
    </row>
    <row r="53" spans="1:7" ht="14.5" customHeight="1" x14ac:dyDescent="0.2">
      <c r="A53" s="33"/>
      <c r="B53" s="33"/>
      <c r="C53" s="33"/>
      <c r="D53" s="33"/>
      <c r="E53" s="33"/>
      <c r="F53" s="33"/>
      <c r="G53" s="73"/>
    </row>
    <row r="54" spans="1:7" ht="14.5" customHeight="1" x14ac:dyDescent="0.2">
      <c r="A54" s="33"/>
      <c r="B54" s="33"/>
      <c r="C54" s="33"/>
      <c r="D54" s="33"/>
      <c r="E54" s="33"/>
      <c r="F54" s="33"/>
      <c r="G54" s="73"/>
    </row>
    <row r="55" spans="1:7" ht="14.5" customHeight="1" x14ac:dyDescent="0.2">
      <c r="A55" s="33"/>
      <c r="B55" s="33"/>
      <c r="C55" s="33"/>
      <c r="D55" s="33"/>
      <c r="E55" s="33"/>
      <c r="F55" s="33"/>
      <c r="G55" s="73"/>
    </row>
    <row r="56" spans="1:7" ht="14.5" customHeight="1" x14ac:dyDescent="0.2">
      <c r="A56" s="33"/>
      <c r="B56" s="33"/>
      <c r="C56" s="33"/>
      <c r="D56" s="33"/>
      <c r="E56" s="33"/>
      <c r="F56" s="33"/>
      <c r="G56" s="73"/>
    </row>
    <row r="57" spans="1:7" ht="14.5" customHeight="1" x14ac:dyDescent="0.2">
      <c r="A57" s="33"/>
      <c r="B57" s="33"/>
      <c r="C57" s="33"/>
      <c r="D57" s="33"/>
      <c r="E57" s="33"/>
      <c r="F57" s="33"/>
      <c r="G57" s="73"/>
    </row>
    <row r="58" spans="1:7" ht="14.5" customHeight="1" x14ac:dyDescent="0.2">
      <c r="A58" s="33"/>
      <c r="B58" s="33"/>
      <c r="C58" s="33"/>
      <c r="D58" s="33"/>
      <c r="E58" s="33"/>
      <c r="F58" s="33"/>
      <c r="G58" s="73"/>
    </row>
    <row r="59" spans="1:7" ht="14.5" customHeight="1" x14ac:dyDescent="0.2">
      <c r="A59" s="33"/>
      <c r="B59" s="33"/>
      <c r="C59" s="33"/>
      <c r="D59" s="33"/>
      <c r="E59" s="33"/>
      <c r="F59" s="33"/>
      <c r="G59" s="73"/>
    </row>
    <row r="60" spans="1:7" ht="14.5" customHeight="1" x14ac:dyDescent="0.2">
      <c r="A60" s="33"/>
      <c r="B60" s="33"/>
      <c r="C60" s="33"/>
      <c r="D60" s="33"/>
      <c r="E60" s="33"/>
      <c r="F60" s="33"/>
      <c r="G60" s="73"/>
    </row>
    <row r="61" spans="1:7" ht="14.5" customHeight="1" x14ac:dyDescent="0.2">
      <c r="A61" s="33"/>
      <c r="B61" s="33"/>
      <c r="C61" s="33"/>
      <c r="D61" s="33"/>
      <c r="E61" s="33"/>
      <c r="F61" s="33"/>
      <c r="G61" s="73"/>
    </row>
    <row r="62" spans="1:7" ht="14.5" customHeight="1" x14ac:dyDescent="0.2">
      <c r="A62" s="33"/>
      <c r="B62" s="33"/>
      <c r="C62" s="33"/>
      <c r="D62" s="33"/>
      <c r="E62" s="33"/>
      <c r="F62" s="33"/>
      <c r="G62" s="73"/>
    </row>
    <row r="63" spans="1:7" ht="14.5" customHeight="1" x14ac:dyDescent="0.2">
      <c r="A63" s="33"/>
      <c r="B63" s="33"/>
      <c r="C63" s="33"/>
      <c r="D63" s="33"/>
      <c r="E63" s="33"/>
      <c r="F63" s="33"/>
      <c r="G63" s="73"/>
    </row>
    <row r="64" spans="1:7" ht="14.5" customHeight="1" x14ac:dyDescent="0.2">
      <c r="A64" s="33"/>
      <c r="B64" s="33"/>
      <c r="C64" s="33"/>
      <c r="D64" s="33"/>
      <c r="E64" s="33"/>
      <c r="F64" s="33"/>
      <c r="G64" s="73"/>
    </row>
    <row r="65" spans="1:7" ht="14.5" customHeight="1" x14ac:dyDescent="0.2">
      <c r="A65" s="33"/>
      <c r="B65" s="33"/>
      <c r="C65" s="33"/>
      <c r="D65" s="33"/>
      <c r="E65" s="33"/>
      <c r="F65" s="33"/>
      <c r="G65" s="73"/>
    </row>
    <row r="66" spans="1:7" ht="14.5" customHeight="1" x14ac:dyDescent="0.2">
      <c r="A66" s="33"/>
      <c r="B66" s="33"/>
      <c r="C66" s="33"/>
      <c r="D66" s="33"/>
      <c r="E66" s="33"/>
      <c r="F66" s="33"/>
      <c r="G66" s="73"/>
    </row>
    <row r="67" spans="1:7" ht="14.5" customHeight="1" x14ac:dyDescent="0.2">
      <c r="A67" s="33"/>
      <c r="B67" s="33"/>
      <c r="C67" s="33"/>
      <c r="D67" s="33"/>
      <c r="E67" s="33"/>
      <c r="F67" s="33"/>
      <c r="G67" s="73"/>
    </row>
    <row r="68" spans="1:7" ht="14.5" customHeight="1" x14ac:dyDescent="0.2">
      <c r="A68" s="33"/>
      <c r="B68" s="33"/>
      <c r="C68" s="33"/>
      <c r="D68" s="33"/>
      <c r="E68" s="33"/>
      <c r="F68" s="33"/>
      <c r="G68" s="73"/>
    </row>
    <row r="69" spans="1:7" ht="14.5" customHeight="1" x14ac:dyDescent="0.2">
      <c r="A69" s="33"/>
      <c r="B69" s="33"/>
      <c r="C69" s="33"/>
      <c r="D69" s="33"/>
      <c r="E69" s="33"/>
      <c r="F69" s="33"/>
      <c r="G69" s="73"/>
    </row>
    <row r="70" spans="1:7" ht="14.5" customHeight="1" x14ac:dyDescent="0.2">
      <c r="A70" s="33"/>
      <c r="B70" s="33"/>
      <c r="C70" s="33"/>
      <c r="D70" s="33"/>
      <c r="E70" s="33"/>
      <c r="F70" s="33"/>
      <c r="G70" s="73"/>
    </row>
    <row r="71" spans="1:7" ht="14.5" customHeight="1" x14ac:dyDescent="0.2">
      <c r="A71" s="33"/>
      <c r="B71" s="33"/>
      <c r="C71" s="33"/>
      <c r="D71" s="33"/>
      <c r="E71" s="33"/>
      <c r="F71" s="33"/>
      <c r="G71" s="73"/>
    </row>
    <row r="72" spans="1:7" ht="14.5" customHeight="1" x14ac:dyDescent="0.2">
      <c r="A72" s="33"/>
      <c r="B72" s="33"/>
      <c r="C72" s="33"/>
      <c r="D72" s="33"/>
      <c r="E72" s="33"/>
      <c r="F72" s="33"/>
      <c r="G72" s="73"/>
    </row>
    <row r="73" spans="1:7" ht="14.5" customHeight="1" x14ac:dyDescent="0.2">
      <c r="A73" s="33"/>
      <c r="B73" s="33"/>
      <c r="C73" s="33"/>
      <c r="D73" s="33"/>
      <c r="E73" s="33"/>
      <c r="F73" s="33"/>
      <c r="G73" s="73"/>
    </row>
    <row r="74" spans="1:7" ht="14.5" customHeight="1" x14ac:dyDescent="0.2">
      <c r="A74" s="33"/>
      <c r="B74" s="33"/>
      <c r="C74" s="33"/>
      <c r="D74" s="33"/>
      <c r="E74" s="33"/>
      <c r="F74" s="33"/>
      <c r="G74" s="73"/>
    </row>
    <row r="75" spans="1:7" ht="14.5" customHeight="1" x14ac:dyDescent="0.2">
      <c r="A75" s="33"/>
      <c r="B75" s="33"/>
      <c r="C75" s="33"/>
      <c r="D75" s="33"/>
      <c r="E75" s="33"/>
      <c r="F75" s="33"/>
      <c r="G75" s="73"/>
    </row>
    <row r="76" spans="1:7" ht="14.5" customHeight="1" x14ac:dyDescent="0.2">
      <c r="A76" s="33"/>
      <c r="B76" s="33"/>
      <c r="C76" s="33"/>
      <c r="D76" s="33"/>
      <c r="E76" s="33"/>
      <c r="F76" s="33"/>
      <c r="G76" s="73"/>
    </row>
    <row r="77" spans="1:7" ht="14.5" customHeight="1" x14ac:dyDescent="0.2">
      <c r="A77" s="33"/>
      <c r="B77" s="33"/>
      <c r="C77" s="33"/>
      <c r="D77" s="33"/>
      <c r="E77" s="33"/>
      <c r="F77" s="33"/>
      <c r="G77" s="73"/>
    </row>
    <row r="78" spans="1:7" ht="14.5" customHeight="1" x14ac:dyDescent="0.2">
      <c r="A78" s="33"/>
      <c r="B78" s="33"/>
      <c r="C78" s="33"/>
      <c r="D78" s="33"/>
      <c r="E78" s="33"/>
      <c r="F78" s="33"/>
      <c r="G78" s="73"/>
    </row>
    <row r="79" spans="1:7" ht="14.5" customHeight="1" x14ac:dyDescent="0.2">
      <c r="A79" s="33"/>
      <c r="B79" s="33"/>
      <c r="C79" s="33"/>
      <c r="D79" s="33"/>
      <c r="E79" s="33"/>
      <c r="F79" s="33"/>
      <c r="G79" s="73"/>
    </row>
    <row r="80" spans="1:7" ht="14.5" customHeight="1" x14ac:dyDescent="0.2">
      <c r="A80" s="33"/>
      <c r="B80" s="33"/>
      <c r="C80" s="33"/>
      <c r="D80" s="33"/>
      <c r="E80" s="33"/>
      <c r="F80" s="33"/>
      <c r="G80" s="73"/>
    </row>
    <row r="81" spans="1:7" ht="14.5" customHeight="1" x14ac:dyDescent="0.2">
      <c r="A81" s="33"/>
      <c r="B81" s="33"/>
      <c r="C81" s="33"/>
      <c r="D81" s="33"/>
      <c r="E81" s="33"/>
      <c r="F81" s="33"/>
      <c r="G81" s="73"/>
    </row>
    <row r="82" spans="1:7" ht="14.5" customHeight="1" x14ac:dyDescent="0.2">
      <c r="A82" s="33"/>
      <c r="B82" s="33"/>
      <c r="C82" s="33"/>
      <c r="D82" s="33"/>
      <c r="E82" s="33"/>
      <c r="F82" s="33"/>
      <c r="G82" s="73"/>
    </row>
    <row r="83" spans="1:7" ht="14.5" customHeight="1" x14ac:dyDescent="0.2">
      <c r="A83" s="33"/>
      <c r="B83" s="33"/>
      <c r="C83" s="33"/>
      <c r="D83" s="33"/>
      <c r="E83" s="33"/>
      <c r="F83" s="33"/>
      <c r="G83" s="73"/>
    </row>
    <row r="84" spans="1:7" ht="14.5" customHeight="1" x14ac:dyDescent="0.2">
      <c r="A84" s="33"/>
      <c r="B84" s="33"/>
      <c r="C84" s="33"/>
      <c r="D84" s="33"/>
      <c r="E84" s="33"/>
      <c r="F84" s="33"/>
      <c r="G84" s="73"/>
    </row>
    <row r="85" spans="1:7" ht="14.5" customHeight="1" x14ac:dyDescent="0.2">
      <c r="A85" s="33"/>
      <c r="B85" s="33"/>
      <c r="C85" s="33"/>
      <c r="D85" s="33"/>
      <c r="E85" s="33"/>
      <c r="F85" s="33"/>
      <c r="G85" s="73"/>
    </row>
    <row r="86" spans="1:7" ht="14.5" customHeight="1" x14ac:dyDescent="0.2">
      <c r="A86" s="33"/>
      <c r="B86" s="33"/>
      <c r="C86" s="33"/>
      <c r="D86" s="33"/>
      <c r="E86" s="33"/>
      <c r="F86" s="33"/>
      <c r="G86" s="73"/>
    </row>
    <row r="87" spans="1:7" ht="14.5" customHeight="1" x14ac:dyDescent="0.2">
      <c r="A87" s="33"/>
      <c r="B87" s="33"/>
      <c r="C87" s="33"/>
      <c r="D87" s="33"/>
      <c r="E87" s="33"/>
      <c r="F87" s="33"/>
      <c r="G87" s="73"/>
    </row>
    <row r="88" spans="1:7" ht="14.5" customHeight="1" x14ac:dyDescent="0.2">
      <c r="A88" s="33"/>
      <c r="B88" s="33"/>
      <c r="C88" s="33"/>
      <c r="D88" s="33"/>
      <c r="E88" s="33"/>
      <c r="F88" s="33"/>
      <c r="G88" s="73"/>
    </row>
    <row r="89" spans="1:7" ht="14.5" customHeight="1" x14ac:dyDescent="0.2">
      <c r="A89" s="33"/>
      <c r="B89" s="33"/>
      <c r="C89" s="33"/>
      <c r="D89" s="33"/>
      <c r="E89" s="33"/>
      <c r="F89" s="33"/>
      <c r="G89" s="73"/>
    </row>
    <row r="90" spans="1:7" ht="14.5" customHeight="1" x14ac:dyDescent="0.2">
      <c r="A90" s="33"/>
      <c r="B90" s="33"/>
      <c r="C90" s="33"/>
      <c r="D90" s="33"/>
      <c r="E90" s="33"/>
      <c r="F90" s="33"/>
      <c r="G90" s="73"/>
    </row>
    <row r="91" spans="1:7" ht="14.5" customHeight="1" x14ac:dyDescent="0.2">
      <c r="A91" s="33"/>
      <c r="B91" s="33"/>
      <c r="C91" s="33"/>
      <c r="D91" s="33"/>
      <c r="E91" s="33"/>
      <c r="F91" s="33"/>
      <c r="G91" s="73"/>
    </row>
    <row r="92" spans="1:7" ht="14.5" customHeight="1" x14ac:dyDescent="0.2">
      <c r="A92" s="33"/>
      <c r="B92" s="33"/>
      <c r="C92" s="33"/>
      <c r="D92" s="33"/>
      <c r="E92" s="33"/>
      <c r="F92" s="33"/>
      <c r="G92" s="73"/>
    </row>
    <row r="93" spans="1:7" ht="14.5" customHeight="1" x14ac:dyDescent="0.2">
      <c r="A93" s="33"/>
      <c r="B93" s="33"/>
      <c r="C93" s="33"/>
      <c r="D93" s="33"/>
      <c r="E93" s="33"/>
      <c r="F93" s="33"/>
      <c r="G93" s="73"/>
    </row>
    <row r="94" spans="1:7" ht="14.5" customHeight="1" x14ac:dyDescent="0.2">
      <c r="A94" s="33"/>
      <c r="B94" s="33"/>
      <c r="C94" s="33"/>
      <c r="D94" s="33"/>
      <c r="E94" s="33"/>
      <c r="F94" s="33"/>
      <c r="G94" s="73"/>
    </row>
    <row r="95" spans="1:7" ht="14.5" customHeight="1" x14ac:dyDescent="0.2">
      <c r="A95" s="33"/>
      <c r="B95" s="33"/>
      <c r="C95" s="33"/>
      <c r="D95" s="33"/>
      <c r="E95" s="33"/>
      <c r="F95" s="33"/>
      <c r="G95" s="73"/>
    </row>
    <row r="96" spans="1:7" ht="14.5" customHeight="1" x14ac:dyDescent="0.2">
      <c r="A96" s="33"/>
      <c r="B96" s="33"/>
      <c r="C96" s="33"/>
      <c r="D96" s="33"/>
      <c r="E96" s="33"/>
      <c r="F96" s="33"/>
      <c r="G96" s="73"/>
    </row>
    <row r="97" spans="1:7" ht="14.5" customHeight="1" x14ac:dyDescent="0.2">
      <c r="A97" s="33"/>
      <c r="B97" s="33"/>
      <c r="C97" s="33"/>
      <c r="D97" s="33"/>
      <c r="E97" s="33"/>
      <c r="F97" s="33"/>
      <c r="G97" s="73"/>
    </row>
    <row r="98" spans="1:7" ht="14.5" customHeight="1" x14ac:dyDescent="0.2">
      <c r="A98" s="33"/>
      <c r="B98" s="33"/>
      <c r="C98" s="33"/>
      <c r="D98" s="33"/>
      <c r="E98" s="33"/>
      <c r="F98" s="33"/>
      <c r="G98" s="73"/>
    </row>
    <row r="99" spans="1:7" ht="14.5" customHeight="1" x14ac:dyDescent="0.2">
      <c r="A99" s="33"/>
      <c r="B99" s="33"/>
      <c r="C99" s="33"/>
      <c r="D99" s="33"/>
      <c r="E99" s="33"/>
      <c r="F99" s="33"/>
      <c r="G99" s="73"/>
    </row>
    <row r="100" spans="1:7" ht="14.5" customHeight="1" x14ac:dyDescent="0.2">
      <c r="A100" s="33"/>
      <c r="B100" s="33"/>
      <c r="C100" s="33"/>
      <c r="D100" s="33"/>
      <c r="E100" s="33"/>
      <c r="F100" s="33"/>
      <c r="G100" s="73"/>
    </row>
    <row r="101" spans="1:7" ht="14.5" customHeight="1" x14ac:dyDescent="0.2">
      <c r="A101" s="33"/>
      <c r="B101" s="33"/>
      <c r="C101" s="33"/>
      <c r="D101" s="33"/>
      <c r="E101" s="33"/>
      <c r="F101" s="33"/>
      <c r="G101" s="73"/>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DDD26A4F-056B-B940-8B09-00CFB29963D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AB021791-EAF0-D646-9205-75B56278A712}">
          <x14:formula1>
            <xm:f>drop_down_rule_set!$L$2:$L$54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0" customFormat="1" ht="134.25" customHeight="1" x14ac:dyDescent="0.2">
      <c r="A1" s="132" t="s">
        <v>1006</v>
      </c>
      <c r="B1" s="134"/>
      <c r="C1" s="134"/>
      <c r="D1" s="134"/>
      <c r="E1" s="134"/>
      <c r="F1" s="135"/>
    </row>
    <row r="2" spans="1:6" x14ac:dyDescent="0.2">
      <c r="A2" s="26" t="s">
        <v>0</v>
      </c>
      <c r="B2" s="26" t="s">
        <v>1</v>
      </c>
      <c r="C2" s="26" t="s">
        <v>2</v>
      </c>
      <c r="D2" s="26" t="s">
        <v>862</v>
      </c>
      <c r="E2" s="26" t="s">
        <v>863</v>
      </c>
      <c r="F2" s="26" t="s">
        <v>421</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D500AF0-3E95-0B4A-ABE9-38AC3D272E55}">
          <x14:formula1>
            <xm:f>drop_down_rule_set!$L$2:$L$54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0" customFormat="1" ht="131" customHeight="1" x14ac:dyDescent="0.2">
      <c r="A1" s="132" t="s">
        <v>1208</v>
      </c>
      <c r="B1" s="132"/>
      <c r="C1" s="132"/>
      <c r="D1" s="132"/>
      <c r="E1" s="132"/>
      <c r="F1" s="132"/>
      <c r="G1" s="132"/>
      <c r="H1" s="132"/>
    </row>
    <row r="2" spans="1:8" s="40" customFormat="1" x14ac:dyDescent="0.2">
      <c r="A2" s="5" t="s">
        <v>0</v>
      </c>
      <c r="B2" s="6" t="s">
        <v>1</v>
      </c>
      <c r="C2" s="6" t="s">
        <v>6</v>
      </c>
      <c r="D2" s="6" t="s">
        <v>2</v>
      </c>
      <c r="E2" s="6" t="s">
        <v>7</v>
      </c>
      <c r="F2" s="6" t="s">
        <v>8</v>
      </c>
      <c r="G2" s="6" t="s">
        <v>9</v>
      </c>
      <c r="H2" s="26" t="s">
        <v>421</v>
      </c>
    </row>
    <row r="3" spans="1:8" ht="69.75" customHeight="1" x14ac:dyDescent="0.2">
      <c r="A3" s="32" t="s">
        <v>5</v>
      </c>
      <c r="B3" s="32" t="s">
        <v>592</v>
      </c>
      <c r="C3" s="32" t="s">
        <v>397</v>
      </c>
      <c r="D3" s="32" t="s">
        <v>593</v>
      </c>
      <c r="E3" s="32" t="s">
        <v>1209</v>
      </c>
      <c r="F3" s="32"/>
      <c r="G3" s="32"/>
      <c r="H3" s="32"/>
    </row>
    <row r="4" spans="1:8" ht="69.75" customHeight="1" x14ac:dyDescent="0.2">
      <c r="A4" s="32"/>
      <c r="B4" s="32"/>
      <c r="C4" s="32"/>
      <c r="D4" s="32"/>
      <c r="E4" s="32" t="s">
        <v>1210</v>
      </c>
      <c r="F4" s="32"/>
      <c r="G4" s="32"/>
      <c r="H4" s="32"/>
    </row>
    <row r="5" spans="1:8" ht="102.75" customHeight="1" x14ac:dyDescent="0.2">
      <c r="A5" s="32" t="s">
        <v>5</v>
      </c>
      <c r="B5" s="76" t="s">
        <v>555</v>
      </c>
      <c r="C5" s="32" t="s">
        <v>397</v>
      </c>
      <c r="D5" s="32" t="s">
        <v>556</v>
      </c>
      <c r="E5" s="32" t="s">
        <v>1211</v>
      </c>
      <c r="F5" s="32"/>
      <c r="G5" s="32"/>
      <c r="H5" s="32"/>
    </row>
    <row r="6" spans="1:8" ht="29.25" customHeight="1" x14ac:dyDescent="0.2">
      <c r="A6" s="32"/>
      <c r="B6" s="32"/>
      <c r="C6" s="32"/>
      <c r="D6" s="32"/>
      <c r="E6" s="32" t="s">
        <v>1212</v>
      </c>
      <c r="F6" s="32"/>
      <c r="G6" s="32"/>
      <c r="H6" s="32"/>
    </row>
    <row r="7" spans="1:8" ht="29.25" customHeight="1" x14ac:dyDescent="0.2">
      <c r="A7" s="32"/>
      <c r="B7" s="32"/>
      <c r="C7" s="32"/>
      <c r="D7" s="32"/>
      <c r="E7" s="32" t="s">
        <v>1213</v>
      </c>
      <c r="F7" s="32"/>
      <c r="G7" s="32"/>
      <c r="H7" s="32"/>
    </row>
    <row r="8" spans="1:8" ht="29.25" customHeight="1" x14ac:dyDescent="0.2">
      <c r="A8" s="32"/>
      <c r="B8" s="32"/>
      <c r="C8" s="32"/>
      <c r="D8" s="32"/>
      <c r="E8" s="32" t="s">
        <v>1214</v>
      </c>
      <c r="F8" s="32"/>
      <c r="G8" s="32"/>
      <c r="H8" s="32"/>
    </row>
    <row r="9" spans="1:8" ht="29.25" customHeight="1" x14ac:dyDescent="0.2">
      <c r="A9" s="32"/>
      <c r="B9" s="32"/>
      <c r="C9" s="32"/>
      <c r="D9" s="32"/>
      <c r="E9" s="32" t="s">
        <v>1215</v>
      </c>
      <c r="F9" s="32"/>
      <c r="G9" s="32"/>
      <c r="H9" s="32"/>
    </row>
    <row r="10" spans="1:8" ht="29.25" customHeight="1" x14ac:dyDescent="0.2">
      <c r="A10" s="32"/>
      <c r="B10" s="32"/>
      <c r="C10" s="32"/>
      <c r="D10" s="32"/>
      <c r="E10" s="32" t="s">
        <v>1216</v>
      </c>
      <c r="F10" s="32"/>
      <c r="G10" s="32"/>
      <c r="H10" s="32"/>
    </row>
    <row r="11" spans="1:8" ht="29.25" customHeight="1" x14ac:dyDescent="0.2">
      <c r="A11" s="32"/>
      <c r="B11" s="32"/>
      <c r="C11" s="32"/>
      <c r="D11" s="32"/>
      <c r="E11" s="32" t="s">
        <v>1217</v>
      </c>
      <c r="F11" s="32"/>
      <c r="G11" s="32"/>
      <c r="H11" s="32"/>
    </row>
    <row r="12" spans="1:8" ht="29.25" customHeight="1" x14ac:dyDescent="0.2">
      <c r="A12" s="32"/>
      <c r="B12" s="32"/>
      <c r="C12" s="32"/>
      <c r="D12" s="32"/>
      <c r="E12" s="32" t="s">
        <v>1218</v>
      </c>
      <c r="F12" s="32"/>
      <c r="G12" s="32"/>
      <c r="H12" s="32"/>
    </row>
    <row r="13" spans="1:8" ht="29.25" customHeight="1" x14ac:dyDescent="0.2">
      <c r="A13" s="32"/>
      <c r="B13" s="32"/>
      <c r="C13" s="32"/>
      <c r="D13" s="32"/>
      <c r="E13" s="32" t="s">
        <v>1219</v>
      </c>
      <c r="F13" s="32"/>
      <c r="G13" s="32"/>
      <c r="H13" s="32"/>
    </row>
    <row r="14" spans="1:8" ht="29.25" customHeight="1" x14ac:dyDescent="0.2">
      <c r="A14" s="32"/>
      <c r="B14" s="32"/>
      <c r="C14" s="32"/>
      <c r="D14" s="32"/>
      <c r="E14" s="32" t="s">
        <v>1220</v>
      </c>
      <c r="F14" s="32"/>
      <c r="G14" s="32"/>
      <c r="H14" s="32"/>
    </row>
    <row r="15" spans="1:8" ht="80" x14ac:dyDescent="0.2">
      <c r="A15" s="32"/>
      <c r="B15" s="32"/>
      <c r="C15" s="32"/>
      <c r="D15" s="32"/>
      <c r="E15" s="32" t="s">
        <v>1221</v>
      </c>
      <c r="F15" s="32"/>
      <c r="G15" s="32"/>
      <c r="H15" s="32"/>
    </row>
    <row r="16" spans="1:8" ht="48" x14ac:dyDescent="0.2">
      <c r="A16" s="32"/>
      <c r="B16" s="32"/>
      <c r="C16" s="32"/>
      <c r="D16" s="32"/>
      <c r="E16" s="32" t="s">
        <v>1222</v>
      </c>
      <c r="F16" s="32"/>
      <c r="G16" s="32"/>
      <c r="H16" s="32"/>
    </row>
    <row r="17" spans="1:8" ht="29.25" customHeight="1" x14ac:dyDescent="0.2">
      <c r="A17" s="32"/>
      <c r="B17" s="32"/>
      <c r="C17" s="32"/>
      <c r="D17" s="32"/>
      <c r="E17" s="32" t="s">
        <v>1223</v>
      </c>
      <c r="F17" s="32"/>
      <c r="G17" s="32"/>
      <c r="H17" s="32"/>
    </row>
    <row r="18" spans="1:8" ht="29.25" customHeight="1" x14ac:dyDescent="0.2">
      <c r="A18" s="32"/>
      <c r="B18" s="32"/>
      <c r="C18" s="32"/>
      <c r="D18" s="32"/>
      <c r="E18" s="32" t="s">
        <v>1224</v>
      </c>
      <c r="F18" s="32"/>
      <c r="G18" s="32"/>
      <c r="H18" s="32"/>
    </row>
    <row r="19" spans="1:8" ht="29.25" customHeight="1" x14ac:dyDescent="0.2">
      <c r="A19" s="32"/>
      <c r="B19" s="32"/>
      <c r="C19" s="32"/>
      <c r="D19" s="32"/>
      <c r="E19" s="32" t="s">
        <v>1225</v>
      </c>
      <c r="F19" s="32"/>
      <c r="G19" s="32"/>
      <c r="H19" s="32"/>
    </row>
    <row r="20" spans="1:8" ht="29.25" customHeight="1" x14ac:dyDescent="0.2">
      <c r="A20" s="32"/>
      <c r="B20" s="32"/>
      <c r="C20" s="32"/>
      <c r="D20" s="32"/>
      <c r="E20" s="32" t="s">
        <v>1226</v>
      </c>
      <c r="F20" s="32"/>
      <c r="G20" s="32"/>
      <c r="H20" s="32"/>
    </row>
    <row r="21" spans="1:8" ht="29.25" customHeight="1" x14ac:dyDescent="0.2">
      <c r="A21" s="32"/>
      <c r="B21" s="32"/>
      <c r="C21" s="32"/>
      <c r="D21" s="32"/>
      <c r="E21" s="32" t="s">
        <v>1227</v>
      </c>
      <c r="F21" s="32"/>
      <c r="G21" s="32"/>
      <c r="H21" s="32"/>
    </row>
    <row r="22" spans="1:8" ht="32" x14ac:dyDescent="0.2">
      <c r="A22" s="32"/>
      <c r="B22" s="32"/>
      <c r="C22" s="32"/>
      <c r="D22" s="32"/>
      <c r="E22" s="32" t="s">
        <v>1228</v>
      </c>
      <c r="F22" s="32"/>
      <c r="G22" s="32"/>
      <c r="H22" s="32"/>
    </row>
    <row r="23" spans="1:8" ht="29.25" customHeight="1" x14ac:dyDescent="0.2">
      <c r="A23" s="32"/>
      <c r="B23" s="32"/>
      <c r="C23" s="32"/>
      <c r="D23" s="32"/>
      <c r="E23" s="32" t="s">
        <v>1229</v>
      </c>
      <c r="F23" s="32"/>
      <c r="G23" s="32"/>
      <c r="H23" s="32"/>
    </row>
    <row r="24" spans="1:8" ht="29.25" customHeight="1" x14ac:dyDescent="0.2">
      <c r="A24" s="32"/>
      <c r="B24" s="32"/>
      <c r="C24" s="32"/>
      <c r="D24" s="32"/>
      <c r="E24" s="32" t="s">
        <v>1230</v>
      </c>
      <c r="F24" s="32"/>
      <c r="G24" s="32"/>
      <c r="H24" s="32"/>
    </row>
    <row r="25" spans="1:8" ht="29.25" customHeight="1" x14ac:dyDescent="0.2">
      <c r="A25" s="32"/>
      <c r="B25" s="32"/>
      <c r="C25" s="32"/>
      <c r="D25" s="32"/>
      <c r="E25" s="32" t="s">
        <v>1231</v>
      </c>
      <c r="F25" s="32"/>
      <c r="G25" s="32"/>
      <c r="H25" s="32"/>
    </row>
    <row r="26" spans="1:8" ht="29.25" customHeight="1" x14ac:dyDescent="0.2">
      <c r="A26" s="32"/>
      <c r="B26" s="32"/>
      <c r="C26" s="32"/>
      <c r="D26" s="32"/>
      <c r="E26" s="32" t="s">
        <v>1232</v>
      </c>
      <c r="F26" s="32"/>
      <c r="G26" s="32"/>
      <c r="H26" s="32"/>
    </row>
    <row r="27" spans="1:8" ht="29.25" customHeight="1" x14ac:dyDescent="0.2">
      <c r="A27" s="32"/>
      <c r="B27" s="32"/>
      <c r="C27" s="32"/>
      <c r="D27" s="32"/>
      <c r="E27" s="32" t="s">
        <v>1233</v>
      </c>
      <c r="F27" s="32"/>
      <c r="G27" s="32"/>
      <c r="H27" s="32"/>
    </row>
    <row r="28" spans="1:8" ht="29.25" customHeight="1" x14ac:dyDescent="0.2">
      <c r="A28" s="32"/>
      <c r="B28" s="32"/>
      <c r="C28" s="32"/>
      <c r="D28" s="32"/>
      <c r="E28" s="32" t="s">
        <v>1234</v>
      </c>
      <c r="F28" s="32"/>
      <c r="G28" s="32"/>
      <c r="H28" s="32"/>
    </row>
    <row r="29" spans="1:8" ht="32" x14ac:dyDescent="0.2">
      <c r="A29" s="32"/>
      <c r="B29" s="32"/>
      <c r="C29" s="32"/>
      <c r="D29" s="32"/>
      <c r="E29" s="32" t="s">
        <v>1235</v>
      </c>
      <c r="F29" s="32"/>
      <c r="G29" s="32"/>
      <c r="H29" s="32"/>
    </row>
    <row r="30" spans="1:8" ht="32" x14ac:dyDescent="0.2">
      <c r="A30" s="32"/>
      <c r="B30" s="32"/>
      <c r="C30" s="32"/>
      <c r="D30" s="32"/>
      <c r="E30" s="32" t="s">
        <v>1236</v>
      </c>
      <c r="F30" s="32"/>
      <c r="G30" s="32"/>
      <c r="H30" s="32"/>
    </row>
    <row r="31" spans="1:8" ht="29.25" customHeight="1" x14ac:dyDescent="0.2">
      <c r="A31" s="32"/>
      <c r="B31" s="32"/>
      <c r="C31" s="32"/>
      <c r="D31" s="32"/>
      <c r="E31" s="32" t="s">
        <v>1237</v>
      </c>
      <c r="F31" s="32"/>
      <c r="G31" s="32"/>
      <c r="H31" s="32"/>
    </row>
    <row r="32" spans="1:8" ht="29.25" customHeight="1" x14ac:dyDescent="0.2">
      <c r="A32" s="32"/>
      <c r="B32" s="32"/>
      <c r="C32" s="32"/>
      <c r="D32" s="32"/>
      <c r="E32" s="32" t="s">
        <v>1238</v>
      </c>
      <c r="F32" s="32"/>
      <c r="G32" s="32"/>
      <c r="H32" s="32"/>
    </row>
    <row r="33" spans="1:8" ht="29.25" customHeight="1" x14ac:dyDescent="0.2">
      <c r="A33" s="32"/>
      <c r="B33" s="32"/>
      <c r="C33" s="32"/>
      <c r="D33" s="32"/>
      <c r="E33" s="32" t="s">
        <v>1239</v>
      </c>
      <c r="F33" s="32"/>
      <c r="G33" s="32"/>
      <c r="H33" s="32"/>
    </row>
    <row r="34" spans="1:8" ht="32" x14ac:dyDescent="0.2">
      <c r="A34" s="32"/>
      <c r="B34" s="32"/>
      <c r="C34" s="32"/>
      <c r="D34" s="32"/>
      <c r="E34" s="32" t="s">
        <v>1240</v>
      </c>
      <c r="F34" s="32"/>
      <c r="G34" s="32"/>
      <c r="H34" s="32"/>
    </row>
    <row r="35" spans="1:8" ht="32" x14ac:dyDescent="0.2">
      <c r="A35" s="32"/>
      <c r="B35" s="32"/>
      <c r="C35" s="32"/>
      <c r="D35" s="32"/>
      <c r="E35" s="32" t="s">
        <v>1241</v>
      </c>
      <c r="F35" s="32"/>
      <c r="G35" s="32"/>
      <c r="H35" s="32"/>
    </row>
    <row r="36" spans="1:8" ht="32" x14ac:dyDescent="0.2">
      <c r="A36" s="32"/>
      <c r="B36" s="32"/>
      <c r="C36" s="32"/>
      <c r="D36" s="32"/>
      <c r="E36" s="32" t="s">
        <v>1242</v>
      </c>
      <c r="F36" s="32"/>
      <c r="G36" s="32"/>
      <c r="H36" s="32"/>
    </row>
    <row r="37" spans="1:8" ht="32" x14ac:dyDescent="0.2">
      <c r="A37" s="32"/>
      <c r="B37" s="32"/>
      <c r="C37" s="32"/>
      <c r="D37" s="32"/>
      <c r="E37" s="32" t="s">
        <v>1243</v>
      </c>
      <c r="F37" s="32"/>
      <c r="G37" s="32"/>
      <c r="H37" s="32"/>
    </row>
    <row r="38" spans="1:8" ht="32" x14ac:dyDescent="0.2">
      <c r="A38" s="32"/>
      <c r="B38" s="32"/>
      <c r="C38" s="32"/>
      <c r="D38" s="32"/>
      <c r="E38" s="32" t="s">
        <v>1244</v>
      </c>
      <c r="F38" s="32"/>
      <c r="G38" s="32"/>
      <c r="H38" s="32"/>
    </row>
    <row r="39" spans="1:8" ht="32" x14ac:dyDescent="0.2">
      <c r="A39" s="32"/>
      <c r="B39" s="32"/>
      <c r="C39" s="32"/>
      <c r="D39" s="32"/>
      <c r="E39" s="32" t="s">
        <v>1245</v>
      </c>
      <c r="F39" s="32"/>
      <c r="G39" s="32"/>
      <c r="H39" s="32"/>
    </row>
    <row r="40" spans="1:8" ht="32" x14ac:dyDescent="0.2">
      <c r="A40" s="32"/>
      <c r="B40" s="32"/>
      <c r="C40" s="32"/>
      <c r="D40" s="32"/>
      <c r="E40" s="32" t="s">
        <v>1246</v>
      </c>
      <c r="F40" s="32"/>
      <c r="G40" s="32"/>
      <c r="H40" s="32"/>
    </row>
    <row r="41" spans="1:8" ht="32" x14ac:dyDescent="0.2">
      <c r="A41" s="32"/>
      <c r="B41" s="32"/>
      <c r="C41" s="32"/>
      <c r="D41" s="32"/>
      <c r="E41" s="32" t="s">
        <v>1247</v>
      </c>
      <c r="F41" s="32"/>
      <c r="G41" s="32"/>
      <c r="H41" s="32"/>
    </row>
    <row r="42" spans="1:8" ht="32" x14ac:dyDescent="0.2">
      <c r="A42" s="32"/>
      <c r="B42" s="32"/>
      <c r="C42" s="32"/>
      <c r="D42" s="32"/>
      <c r="E42" s="32" t="s">
        <v>1248</v>
      </c>
      <c r="F42" s="32"/>
      <c r="G42" s="32"/>
      <c r="H42" s="32"/>
    </row>
    <row r="43" spans="1:8" ht="32" x14ac:dyDescent="0.2">
      <c r="A43" s="32"/>
      <c r="B43" s="32"/>
      <c r="C43" s="32"/>
      <c r="D43" s="32"/>
      <c r="E43" s="32" t="s">
        <v>1249</v>
      </c>
      <c r="F43" s="32"/>
      <c r="G43" s="32"/>
      <c r="H43" s="32"/>
    </row>
    <row r="44" spans="1:8" ht="32" x14ac:dyDescent="0.2">
      <c r="A44" s="32"/>
      <c r="B44" s="32"/>
      <c r="C44" s="32"/>
      <c r="D44" s="32"/>
      <c r="E44" s="32" t="s">
        <v>1250</v>
      </c>
      <c r="F44" s="32"/>
      <c r="G44" s="32"/>
      <c r="H44" s="32"/>
    </row>
    <row r="45" spans="1:8" ht="16" x14ac:dyDescent="0.2">
      <c r="A45" s="32"/>
      <c r="B45" s="32"/>
      <c r="C45" s="32"/>
      <c r="D45" s="32"/>
      <c r="E45" s="32" t="s">
        <v>1251</v>
      </c>
      <c r="F45" s="32"/>
      <c r="G45" s="32"/>
      <c r="H45" s="32"/>
    </row>
    <row r="46" spans="1:8" ht="16" x14ac:dyDescent="0.2">
      <c r="A46" s="32"/>
      <c r="B46" s="32"/>
      <c r="C46" s="32"/>
      <c r="D46" s="32"/>
      <c r="E46" s="32" t="s">
        <v>1252</v>
      </c>
      <c r="F46" s="32"/>
      <c r="G46" s="32"/>
      <c r="H46" s="32"/>
    </row>
    <row r="47" spans="1:8" ht="43.5" customHeight="1" x14ac:dyDescent="0.2">
      <c r="A47" s="32" t="s">
        <v>5</v>
      </c>
      <c r="B47" s="76" t="s">
        <v>557</v>
      </c>
      <c r="C47" s="32" t="s">
        <v>397</v>
      </c>
      <c r="D47" s="32" t="s">
        <v>558</v>
      </c>
      <c r="E47" s="32" t="s">
        <v>1253</v>
      </c>
      <c r="F47" s="32"/>
      <c r="G47" s="32"/>
      <c r="H47" s="32"/>
    </row>
    <row r="48" spans="1:8" ht="16" x14ac:dyDescent="0.2">
      <c r="A48" s="32"/>
      <c r="B48" s="32"/>
      <c r="C48" s="32"/>
      <c r="D48" s="32"/>
      <c r="E48" s="32" t="s">
        <v>1254</v>
      </c>
      <c r="F48" s="32"/>
      <c r="G48" s="32"/>
      <c r="H48" s="32"/>
    </row>
    <row r="49" spans="1:8" ht="16" x14ac:dyDescent="0.2">
      <c r="A49" s="32"/>
      <c r="B49" s="32"/>
      <c r="C49" s="32"/>
      <c r="D49" s="32"/>
      <c r="E49" s="32" t="s">
        <v>1255</v>
      </c>
      <c r="F49" s="32"/>
      <c r="G49" s="32"/>
      <c r="H49" s="32"/>
    </row>
    <row r="50" spans="1:8" ht="16" x14ac:dyDescent="0.2">
      <c r="A50" s="32"/>
      <c r="B50" s="32"/>
      <c r="C50" s="32"/>
      <c r="D50" s="32"/>
      <c r="E50" s="32" t="s">
        <v>1256</v>
      </c>
      <c r="F50" s="32"/>
      <c r="G50" s="32"/>
      <c r="H50" s="32"/>
    </row>
    <row r="51" spans="1:8" ht="16" x14ac:dyDescent="0.2">
      <c r="A51" s="32"/>
      <c r="B51" s="32"/>
      <c r="C51" s="32"/>
      <c r="D51" s="32"/>
      <c r="E51" s="32" t="s">
        <v>1257</v>
      </c>
      <c r="F51" s="32"/>
      <c r="G51" s="32"/>
      <c r="H51" s="32"/>
    </row>
    <row r="52" spans="1:8" ht="16" x14ac:dyDescent="0.2">
      <c r="A52" s="32"/>
      <c r="B52" s="32"/>
      <c r="C52" s="32"/>
      <c r="D52" s="32"/>
      <c r="E52" s="32" t="s">
        <v>1258</v>
      </c>
      <c r="F52" s="32"/>
      <c r="G52" s="32"/>
      <c r="H52" s="32"/>
    </row>
    <row r="53" spans="1:8" ht="16" x14ac:dyDescent="0.2">
      <c r="A53" s="32"/>
      <c r="B53" s="32"/>
      <c r="C53" s="32"/>
      <c r="D53" s="32"/>
      <c r="E53" s="32" t="s">
        <v>1259</v>
      </c>
      <c r="F53" s="32"/>
      <c r="G53" s="32"/>
      <c r="H53" s="32"/>
    </row>
    <row r="54" spans="1:8" ht="29.25" customHeight="1" x14ac:dyDescent="0.2">
      <c r="A54" s="32"/>
      <c r="B54" s="32"/>
      <c r="C54" s="32"/>
      <c r="D54" s="32"/>
      <c r="E54" s="32" t="s">
        <v>1260</v>
      </c>
      <c r="F54" s="32"/>
      <c r="G54" s="32"/>
      <c r="H54" s="32"/>
    </row>
    <row r="55" spans="1:8" ht="29.25" customHeight="1" x14ac:dyDescent="0.2">
      <c r="A55" s="32"/>
      <c r="B55" s="32"/>
      <c r="C55" s="32"/>
      <c r="D55" s="32"/>
      <c r="E55" s="32" t="s">
        <v>1261</v>
      </c>
      <c r="F55" s="32"/>
      <c r="G55" s="32"/>
      <c r="H55" s="32"/>
    </row>
    <row r="56" spans="1:8" ht="29.25" customHeight="1" x14ac:dyDescent="0.2">
      <c r="A56" s="32"/>
      <c r="B56" s="32"/>
      <c r="C56" s="32"/>
      <c r="D56" s="32"/>
      <c r="E56" s="32" t="s">
        <v>1262</v>
      </c>
      <c r="F56" s="32"/>
      <c r="G56" s="32"/>
      <c r="H56" s="32"/>
    </row>
    <row r="57" spans="1:8" ht="29.25" customHeight="1" x14ac:dyDescent="0.2">
      <c r="A57" s="32"/>
      <c r="B57" s="32"/>
      <c r="C57" s="32"/>
      <c r="D57" s="32"/>
      <c r="E57" s="32" t="s">
        <v>1263</v>
      </c>
      <c r="F57" s="32"/>
      <c r="G57" s="32"/>
      <c r="H57" s="32"/>
    </row>
    <row r="58" spans="1:8" ht="16" x14ac:dyDescent="0.2">
      <c r="A58" s="32"/>
      <c r="B58" s="32"/>
      <c r="C58" s="32"/>
      <c r="D58" s="32"/>
      <c r="E58" s="32" t="s">
        <v>1264</v>
      </c>
      <c r="F58" s="32"/>
      <c r="G58" s="32"/>
      <c r="H58" s="32"/>
    </row>
    <row r="59" spans="1:8" ht="16" x14ac:dyDescent="0.2">
      <c r="A59" s="32"/>
      <c r="B59" s="32"/>
      <c r="C59" s="32"/>
      <c r="D59" s="32"/>
      <c r="E59" s="32" t="s">
        <v>1265</v>
      </c>
      <c r="F59" s="32"/>
      <c r="G59" s="32"/>
      <c r="H59" s="32"/>
    </row>
    <row r="60" spans="1:8" ht="16" x14ac:dyDescent="0.2">
      <c r="A60" s="32"/>
      <c r="B60" s="32"/>
      <c r="C60" s="32"/>
      <c r="D60" s="32"/>
      <c r="E60" s="32" t="s">
        <v>1266</v>
      </c>
      <c r="F60" s="32"/>
      <c r="G60" s="32"/>
      <c r="H60" s="32"/>
    </row>
    <row r="61" spans="1:8" ht="16" x14ac:dyDescent="0.2">
      <c r="A61" s="32"/>
      <c r="B61" s="32"/>
      <c r="C61" s="32"/>
      <c r="D61" s="32"/>
      <c r="E61" s="32" t="s">
        <v>1267</v>
      </c>
      <c r="F61" s="32"/>
      <c r="G61" s="32"/>
      <c r="H61" s="32"/>
    </row>
    <row r="62" spans="1:8" ht="16" x14ac:dyDescent="0.2">
      <c r="A62" s="32"/>
      <c r="B62" s="32"/>
      <c r="C62" s="32"/>
      <c r="D62" s="32"/>
      <c r="E62" s="32" t="s">
        <v>1268</v>
      </c>
      <c r="F62" s="32"/>
      <c r="G62" s="32"/>
      <c r="H62" s="32"/>
    </row>
    <row r="63" spans="1:8" ht="16" x14ac:dyDescent="0.2">
      <c r="A63" s="32"/>
      <c r="B63" s="32"/>
      <c r="C63" s="32"/>
      <c r="D63" s="32"/>
      <c r="E63" s="32" t="s">
        <v>1269</v>
      </c>
      <c r="F63" s="32"/>
      <c r="G63" s="32"/>
      <c r="H63" s="32"/>
    </row>
    <row r="64" spans="1:8" ht="48" x14ac:dyDescent="0.2">
      <c r="A64" s="32" t="s">
        <v>5</v>
      </c>
      <c r="B64" s="32" t="s">
        <v>1013</v>
      </c>
      <c r="C64" s="32" t="s">
        <v>397</v>
      </c>
      <c r="D64" s="32" t="s">
        <v>1014</v>
      </c>
      <c r="E64" s="32" t="s">
        <v>1270</v>
      </c>
      <c r="F64" s="32"/>
      <c r="G64" s="32"/>
      <c r="H64" s="32"/>
    </row>
    <row r="65" spans="1:8" ht="48" x14ac:dyDescent="0.2">
      <c r="A65" s="32"/>
      <c r="B65" s="32"/>
      <c r="C65" s="32"/>
      <c r="D65" s="32"/>
      <c r="E65" s="32" t="s">
        <v>1271</v>
      </c>
      <c r="F65" s="32"/>
      <c r="G65" s="32"/>
      <c r="H65" s="32"/>
    </row>
    <row r="66" spans="1:8" ht="48" x14ac:dyDescent="0.2">
      <c r="A66" s="32"/>
      <c r="B66" s="32"/>
      <c r="C66" s="32"/>
      <c r="D66" s="32"/>
      <c r="E66" s="32" t="s">
        <v>1272</v>
      </c>
      <c r="F66" s="32"/>
      <c r="G66" s="32"/>
      <c r="H66" s="32"/>
    </row>
    <row r="67" spans="1:8" ht="64" x14ac:dyDescent="0.2">
      <c r="A67" s="32"/>
      <c r="B67" s="32"/>
      <c r="C67" s="32"/>
      <c r="D67" s="32"/>
      <c r="E67" s="32" t="s">
        <v>1273</v>
      </c>
      <c r="F67" s="32"/>
      <c r="G67" s="32"/>
      <c r="H67" s="32"/>
    </row>
    <row r="68" spans="1:8" ht="32" x14ac:dyDescent="0.2">
      <c r="A68" s="32" t="s">
        <v>5</v>
      </c>
      <c r="B68" s="32" t="s">
        <v>609</v>
      </c>
      <c r="C68" s="32" t="s">
        <v>397</v>
      </c>
      <c r="D68" s="32" t="s">
        <v>854</v>
      </c>
      <c r="E68" s="32" t="s">
        <v>1274</v>
      </c>
      <c r="F68" s="32"/>
      <c r="G68" s="32"/>
      <c r="H68" s="32"/>
    </row>
    <row r="69" spans="1:8" ht="16" x14ac:dyDescent="0.2">
      <c r="A69" s="32"/>
      <c r="B69" s="32"/>
      <c r="C69" s="32"/>
      <c r="D69" s="32"/>
      <c r="E69" s="32" t="s">
        <v>1275</v>
      </c>
      <c r="F69" s="32"/>
      <c r="G69" s="32"/>
      <c r="H69" s="32"/>
    </row>
    <row r="70" spans="1:8" ht="208" x14ac:dyDescent="0.2">
      <c r="A70" s="32"/>
      <c r="B70" s="32"/>
      <c r="C70" s="32"/>
      <c r="D70" s="32"/>
      <c r="E70" s="32" t="s">
        <v>1276</v>
      </c>
      <c r="F70" s="32"/>
      <c r="G70" s="32"/>
      <c r="H70" s="32"/>
    </row>
    <row r="71" spans="1:8" ht="16" x14ac:dyDescent="0.2">
      <c r="A71" s="32"/>
      <c r="B71" s="32"/>
      <c r="C71" s="32"/>
      <c r="D71" s="32"/>
      <c r="E71" s="32" t="s">
        <v>1277</v>
      </c>
      <c r="F71" s="32"/>
      <c r="G71" s="32"/>
      <c r="H71" s="32"/>
    </row>
    <row r="72" spans="1:8" ht="64" x14ac:dyDescent="0.2">
      <c r="A72" s="32" t="s">
        <v>5</v>
      </c>
      <c r="B72" s="32" t="s">
        <v>855</v>
      </c>
      <c r="C72" s="32" t="s">
        <v>397</v>
      </c>
      <c r="D72" s="32" t="s">
        <v>779</v>
      </c>
      <c r="E72" s="32" t="s">
        <v>1278</v>
      </c>
      <c r="F72" s="32"/>
      <c r="G72" s="32"/>
      <c r="H72" s="32"/>
    </row>
    <row r="73" spans="1:8" ht="29.25" customHeight="1" x14ac:dyDescent="0.2">
      <c r="A73" s="32"/>
      <c r="B73" s="32"/>
      <c r="C73" s="32"/>
      <c r="D73" s="32"/>
      <c r="E73" s="32" t="s">
        <v>1279</v>
      </c>
      <c r="F73" s="32"/>
      <c r="G73" s="32"/>
      <c r="H73" s="32"/>
    </row>
    <row r="74" spans="1:8" ht="29.25" customHeight="1" x14ac:dyDescent="0.2">
      <c r="A74" s="32"/>
      <c r="B74" s="32"/>
      <c r="C74" s="32"/>
      <c r="D74" s="32"/>
      <c r="E74" s="32" t="s">
        <v>1007</v>
      </c>
      <c r="F74" s="32"/>
      <c r="G74" s="32"/>
      <c r="H74" s="32"/>
    </row>
    <row r="75" spans="1:8" ht="29.25" customHeight="1" x14ac:dyDescent="0.2">
      <c r="A75" s="32"/>
      <c r="B75" s="32"/>
      <c r="C75" s="32"/>
      <c r="D75" s="32"/>
      <c r="E75" s="32" t="s">
        <v>1008</v>
      </c>
      <c r="F75" s="32"/>
      <c r="G75" s="32"/>
      <c r="H75" s="32"/>
    </row>
    <row r="76" spans="1:8" ht="29.25" customHeight="1" x14ac:dyDescent="0.2">
      <c r="A76" s="32"/>
      <c r="B76" s="32"/>
      <c r="C76" s="32"/>
      <c r="D76" s="32"/>
      <c r="E76" s="32" t="s">
        <v>1009</v>
      </c>
      <c r="F76" s="32"/>
      <c r="G76" s="32"/>
      <c r="H76" s="32"/>
    </row>
    <row r="77" spans="1:8" ht="29.25" customHeight="1" x14ac:dyDescent="0.2">
      <c r="A77" s="32"/>
      <c r="B77" s="32"/>
      <c r="C77" s="32"/>
      <c r="D77" s="32"/>
      <c r="E77" s="32" t="s">
        <v>1010</v>
      </c>
      <c r="F77" s="32"/>
      <c r="G77" s="32"/>
      <c r="H77" s="32"/>
    </row>
    <row r="78" spans="1:8" ht="29.25" customHeight="1" x14ac:dyDescent="0.2">
      <c r="A78" s="32"/>
      <c r="B78" s="32"/>
      <c r="C78" s="32"/>
      <c r="D78" s="32"/>
      <c r="E78" s="32" t="s">
        <v>1011</v>
      </c>
      <c r="F78" s="32"/>
      <c r="G78" s="32"/>
      <c r="H78" s="32"/>
    </row>
    <row r="79" spans="1:8" ht="16" x14ac:dyDescent="0.2">
      <c r="A79" s="32"/>
      <c r="B79" s="32"/>
      <c r="C79" s="32"/>
      <c r="D79" s="32"/>
      <c r="E79" s="32" t="s">
        <v>1280</v>
      </c>
      <c r="F79" s="32"/>
      <c r="G79" s="32"/>
      <c r="H79" s="32"/>
    </row>
    <row r="80" spans="1:8" ht="32" x14ac:dyDescent="0.2">
      <c r="A80" s="32"/>
      <c r="B80" s="32"/>
      <c r="C80" s="32"/>
      <c r="D80" s="32"/>
      <c r="E80" s="32" t="s">
        <v>1012</v>
      </c>
      <c r="F80" s="105"/>
      <c r="G80" s="32"/>
      <c r="H80" s="32"/>
    </row>
    <row r="81" spans="1:8" ht="87" customHeight="1" x14ac:dyDescent="0.2">
      <c r="A81" s="32" t="s">
        <v>5</v>
      </c>
      <c r="B81" s="76" t="s">
        <v>559</v>
      </c>
      <c r="C81" s="32" t="s">
        <v>397</v>
      </c>
      <c r="D81" s="32" t="s">
        <v>780</v>
      </c>
      <c r="E81" s="32" t="s">
        <v>1281</v>
      </c>
      <c r="F81" s="32"/>
      <c r="G81" s="32"/>
      <c r="H81" s="32"/>
    </row>
    <row r="82" spans="1:8" ht="29.25" customHeight="1" x14ac:dyDescent="0.2">
      <c r="A82" s="32"/>
      <c r="B82" s="32"/>
      <c r="C82" s="32"/>
      <c r="D82" s="32"/>
      <c r="E82" s="32" t="s">
        <v>1282</v>
      </c>
      <c r="F82" s="32"/>
      <c r="G82" s="32"/>
      <c r="H82" s="32"/>
    </row>
    <row r="83" spans="1:8" ht="29.25" customHeight="1" x14ac:dyDescent="0.2">
      <c r="A83" s="32"/>
      <c r="B83" s="32"/>
      <c r="C83" s="32"/>
      <c r="D83" s="32"/>
      <c r="E83" s="32" t="s">
        <v>1283</v>
      </c>
      <c r="F83" s="32"/>
      <c r="G83" s="32"/>
      <c r="H83" s="32"/>
    </row>
    <row r="84" spans="1:8" ht="29.25" customHeight="1" x14ac:dyDescent="0.2">
      <c r="A84" s="32"/>
      <c r="B84" s="32"/>
      <c r="C84" s="32"/>
      <c r="D84" s="32"/>
      <c r="E84" s="29" t="s">
        <v>1284</v>
      </c>
      <c r="F84" s="32"/>
      <c r="G84" s="32"/>
      <c r="H84" s="32"/>
    </row>
    <row r="85" spans="1:8" ht="29.25" customHeight="1" x14ac:dyDescent="0.2">
      <c r="A85" s="32"/>
      <c r="B85" s="32"/>
      <c r="C85" s="32"/>
      <c r="D85" s="32"/>
      <c r="E85" s="29" t="s">
        <v>1285</v>
      </c>
      <c r="F85" s="32"/>
      <c r="G85" s="32"/>
      <c r="H85" s="32"/>
    </row>
    <row r="86" spans="1:8" ht="29.25" customHeight="1" x14ac:dyDescent="0.2">
      <c r="A86" s="32"/>
      <c r="B86" s="32"/>
      <c r="C86" s="32"/>
      <c r="D86" s="32"/>
      <c r="E86" s="29" t="s">
        <v>1286</v>
      </c>
      <c r="F86" s="32"/>
      <c r="G86" s="32"/>
      <c r="H86" s="32"/>
    </row>
    <row r="87" spans="1:8" ht="29.25" customHeight="1" x14ac:dyDescent="0.2">
      <c r="A87" s="32"/>
      <c r="B87" s="32"/>
      <c r="C87" s="32"/>
      <c r="D87" s="32"/>
      <c r="E87" s="29" t="s">
        <v>1287</v>
      </c>
      <c r="F87" s="32"/>
      <c r="G87" s="32"/>
      <c r="H87" s="32"/>
    </row>
    <row r="88" spans="1:8" ht="32" x14ac:dyDescent="0.2">
      <c r="A88" s="32"/>
      <c r="B88" s="32"/>
      <c r="C88" s="32"/>
      <c r="D88" s="32"/>
      <c r="E88" s="29" t="s">
        <v>1288</v>
      </c>
      <c r="F88" s="32"/>
      <c r="G88" s="32"/>
      <c r="H88" s="32"/>
    </row>
    <row r="89" spans="1:8" ht="29.25" customHeight="1" x14ac:dyDescent="0.2">
      <c r="A89" s="32"/>
      <c r="B89" s="32"/>
      <c r="C89" s="32"/>
      <c r="D89" s="32"/>
      <c r="E89" s="29" t="s">
        <v>1289</v>
      </c>
      <c r="F89" s="32"/>
      <c r="G89" s="32"/>
      <c r="H89" s="32"/>
    </row>
    <row r="90" spans="1:8" ht="29.25" customHeight="1" x14ac:dyDescent="0.2">
      <c r="A90" s="32"/>
      <c r="B90" s="32"/>
      <c r="C90" s="32"/>
      <c r="D90" s="32"/>
      <c r="E90" s="29" t="s">
        <v>1290</v>
      </c>
      <c r="F90" s="32"/>
      <c r="G90" s="32"/>
      <c r="H90" s="32"/>
    </row>
    <row r="91" spans="1:8" ht="80" x14ac:dyDescent="0.2">
      <c r="A91" s="32"/>
      <c r="B91" s="32"/>
      <c r="C91" s="32"/>
      <c r="D91" s="32"/>
      <c r="E91" s="29" t="s">
        <v>1291</v>
      </c>
      <c r="F91" s="32"/>
      <c r="G91" s="32"/>
      <c r="H91" s="32"/>
    </row>
    <row r="92" spans="1:8" ht="112" x14ac:dyDescent="0.2">
      <c r="A92" s="32"/>
      <c r="B92" s="32"/>
      <c r="C92" s="32"/>
      <c r="D92" s="32"/>
      <c r="E92" s="29" t="s">
        <v>1292</v>
      </c>
      <c r="F92" s="32"/>
      <c r="G92" s="32"/>
      <c r="H92" s="32"/>
    </row>
    <row r="93" spans="1:8" ht="29.25" customHeight="1" x14ac:dyDescent="0.2">
      <c r="A93" s="32"/>
      <c r="B93" s="32"/>
      <c r="C93" s="32"/>
      <c r="D93" s="32"/>
      <c r="E93" s="29" t="s">
        <v>1293</v>
      </c>
      <c r="F93" s="32"/>
      <c r="G93" s="32"/>
      <c r="H93" s="32"/>
    </row>
    <row r="94" spans="1:8" ht="29.25" customHeight="1" x14ac:dyDescent="0.2">
      <c r="A94" s="32"/>
      <c r="B94" s="32"/>
      <c r="C94" s="32"/>
      <c r="D94" s="32"/>
      <c r="E94" s="29" t="s">
        <v>1294</v>
      </c>
      <c r="F94" s="32"/>
      <c r="G94" s="32"/>
      <c r="H94" s="32"/>
    </row>
    <row r="95" spans="1:8" ht="29.25" customHeight="1" x14ac:dyDescent="0.2">
      <c r="A95" s="32"/>
      <c r="B95" s="32"/>
      <c r="C95" s="32"/>
      <c r="D95" s="32"/>
      <c r="E95" s="29" t="s">
        <v>1295</v>
      </c>
      <c r="F95" s="32"/>
      <c r="G95" s="32"/>
      <c r="H95" s="32"/>
    </row>
    <row r="96" spans="1:8" ht="29.25" customHeight="1" x14ac:dyDescent="0.2">
      <c r="A96" s="32"/>
      <c r="B96" s="32"/>
      <c r="C96" s="32"/>
      <c r="D96" s="32"/>
      <c r="E96" s="29" t="s">
        <v>1296</v>
      </c>
      <c r="F96" s="32"/>
      <c r="G96" s="32"/>
      <c r="H96" s="32"/>
    </row>
    <row r="97" spans="1:8" ht="29.25" customHeight="1" x14ac:dyDescent="0.2">
      <c r="A97" s="32"/>
      <c r="B97" s="32"/>
      <c r="C97" s="32"/>
      <c r="D97" s="32"/>
      <c r="E97" s="29" t="s">
        <v>1297</v>
      </c>
      <c r="F97" s="32"/>
      <c r="G97" s="32"/>
      <c r="H97" s="32"/>
    </row>
    <row r="98" spans="1:8" ht="29.25" customHeight="1" x14ac:dyDescent="0.2">
      <c r="A98" s="32"/>
      <c r="B98" s="32"/>
      <c r="C98" s="32"/>
      <c r="D98" s="32"/>
      <c r="E98" s="29" t="s">
        <v>1298</v>
      </c>
      <c r="F98" s="32"/>
      <c r="G98" s="32"/>
      <c r="H98" s="32"/>
    </row>
    <row r="99" spans="1:8" ht="32" x14ac:dyDescent="0.2">
      <c r="A99" s="32"/>
      <c r="B99" s="32"/>
      <c r="C99" s="32"/>
      <c r="D99" s="32"/>
      <c r="E99" s="29" t="s">
        <v>1299</v>
      </c>
      <c r="F99" s="32"/>
      <c r="G99" s="32"/>
      <c r="H99" s="32"/>
    </row>
    <row r="100" spans="1:8" ht="32" x14ac:dyDescent="0.2">
      <c r="A100" s="32"/>
      <c r="B100" s="32"/>
      <c r="C100" s="32"/>
      <c r="D100" s="32"/>
      <c r="E100" s="29" t="s">
        <v>1300</v>
      </c>
      <c r="F100" s="32"/>
      <c r="G100" s="32"/>
      <c r="H100" s="32"/>
    </row>
    <row r="101" spans="1:8" ht="32" x14ac:dyDescent="0.2">
      <c r="A101" s="32"/>
      <c r="B101" s="32"/>
      <c r="C101" s="32"/>
      <c r="D101" s="32"/>
      <c r="E101" s="29" t="s">
        <v>1301</v>
      </c>
      <c r="F101" s="32"/>
      <c r="G101" s="32"/>
      <c r="H101" s="32"/>
    </row>
    <row r="102" spans="1:8" ht="32" x14ac:dyDescent="0.2">
      <c r="A102" s="32"/>
      <c r="B102" s="32"/>
      <c r="C102" s="32"/>
      <c r="D102" s="32"/>
      <c r="E102" s="29" t="s">
        <v>1302</v>
      </c>
      <c r="F102" s="32"/>
      <c r="G102" s="32"/>
      <c r="H102" s="32"/>
    </row>
    <row r="103" spans="1:8" ht="32" x14ac:dyDescent="0.2">
      <c r="A103" s="32"/>
      <c r="B103" s="32"/>
      <c r="C103" s="32"/>
      <c r="D103" s="32"/>
      <c r="E103" s="29" t="s">
        <v>1303</v>
      </c>
      <c r="F103" s="32"/>
      <c r="G103" s="32"/>
      <c r="H103" s="32"/>
    </row>
    <row r="104" spans="1:8" ht="32" x14ac:dyDescent="0.2">
      <c r="A104" s="32"/>
      <c r="B104" s="32"/>
      <c r="C104" s="32"/>
      <c r="D104" s="32"/>
      <c r="E104" s="29" t="s">
        <v>1304</v>
      </c>
      <c r="F104" s="32"/>
      <c r="G104" s="32"/>
      <c r="H104" s="32"/>
    </row>
    <row r="105" spans="1:8" ht="32" x14ac:dyDescent="0.2">
      <c r="A105" s="32"/>
      <c r="B105" s="32"/>
      <c r="C105" s="32"/>
      <c r="D105" s="32"/>
      <c r="E105" s="29" t="s">
        <v>1305</v>
      </c>
      <c r="F105" s="32"/>
      <c r="G105" s="32"/>
      <c r="H105" s="32"/>
    </row>
    <row r="106" spans="1:8" ht="32" x14ac:dyDescent="0.2">
      <c r="A106" s="32"/>
      <c r="B106" s="32"/>
      <c r="C106" s="32"/>
      <c r="D106" s="32"/>
      <c r="E106" s="29" t="s">
        <v>1306</v>
      </c>
      <c r="F106" s="32"/>
      <c r="G106" s="32"/>
      <c r="H106" s="32"/>
    </row>
    <row r="107" spans="1:8" ht="32" x14ac:dyDescent="0.2">
      <c r="A107" s="32"/>
      <c r="B107" s="32"/>
      <c r="C107" s="32"/>
      <c r="D107" s="32"/>
      <c r="E107" s="29" t="s">
        <v>1307</v>
      </c>
      <c r="F107" s="32"/>
      <c r="G107" s="32"/>
      <c r="H107" s="32"/>
    </row>
    <row r="108" spans="1:8" ht="32" x14ac:dyDescent="0.2">
      <c r="A108" s="32"/>
      <c r="B108" s="32"/>
      <c r="C108" s="32"/>
      <c r="D108" s="32"/>
      <c r="E108" s="29" t="s">
        <v>1308</v>
      </c>
      <c r="F108" s="32"/>
      <c r="G108" s="32"/>
      <c r="H108" s="32"/>
    </row>
    <row r="109" spans="1:8" ht="32" x14ac:dyDescent="0.2">
      <c r="A109" s="32"/>
      <c r="B109" s="32"/>
      <c r="C109" s="32"/>
      <c r="D109" s="32"/>
      <c r="E109" s="29" t="s">
        <v>1309</v>
      </c>
      <c r="F109" s="32"/>
      <c r="G109" s="32"/>
      <c r="H109" s="32"/>
    </row>
    <row r="110" spans="1:8" ht="32" x14ac:dyDescent="0.2">
      <c r="A110" s="32"/>
      <c r="B110" s="32"/>
      <c r="C110" s="32"/>
      <c r="D110" s="32"/>
      <c r="E110" s="29" t="s">
        <v>1310</v>
      </c>
      <c r="F110" s="32"/>
      <c r="G110" s="32"/>
      <c r="H110" s="32"/>
    </row>
    <row r="111" spans="1:8" ht="32" x14ac:dyDescent="0.2">
      <c r="A111" s="32"/>
      <c r="B111" s="32"/>
      <c r="C111" s="32"/>
      <c r="D111" s="32"/>
      <c r="E111" s="29" t="s">
        <v>1311</v>
      </c>
      <c r="F111" s="32"/>
      <c r="G111" s="32"/>
      <c r="H111" s="32"/>
    </row>
    <row r="112" spans="1:8" ht="32" x14ac:dyDescent="0.2">
      <c r="A112" s="32"/>
      <c r="B112" s="32"/>
      <c r="C112" s="32"/>
      <c r="D112" s="32"/>
      <c r="E112" s="29" t="s">
        <v>1312</v>
      </c>
      <c r="F112" s="32"/>
      <c r="G112" s="32"/>
      <c r="H112" s="32"/>
    </row>
    <row r="113" spans="1:8" ht="32" x14ac:dyDescent="0.2">
      <c r="A113" s="32"/>
      <c r="B113" s="32"/>
      <c r="C113" s="32"/>
      <c r="D113" s="32"/>
      <c r="E113" s="29" t="s">
        <v>1313</v>
      </c>
      <c r="F113" s="32"/>
      <c r="G113" s="32"/>
      <c r="H113" s="32"/>
    </row>
    <row r="114" spans="1:8" ht="32" x14ac:dyDescent="0.2">
      <c r="A114" s="32"/>
      <c r="B114" s="32"/>
      <c r="C114" s="32"/>
      <c r="D114" s="32"/>
      <c r="E114" s="29" t="s">
        <v>1314</v>
      </c>
      <c r="F114" s="32"/>
      <c r="G114" s="32"/>
      <c r="H114" s="32"/>
    </row>
    <row r="115" spans="1:8" ht="32" x14ac:dyDescent="0.2">
      <c r="A115" s="32"/>
      <c r="B115" s="32"/>
      <c r="C115" s="32"/>
      <c r="D115" s="32"/>
      <c r="E115" s="29" t="s">
        <v>1315</v>
      </c>
      <c r="F115" s="32"/>
      <c r="G115" s="32"/>
      <c r="H115" s="32"/>
    </row>
    <row r="116" spans="1:8" ht="32" x14ac:dyDescent="0.2">
      <c r="A116" s="32"/>
      <c r="B116" s="32"/>
      <c r="C116" s="32"/>
      <c r="D116" s="32"/>
      <c r="E116" s="29" t="s">
        <v>1316</v>
      </c>
      <c r="F116" s="32"/>
      <c r="G116" s="32"/>
      <c r="H116" s="32"/>
    </row>
    <row r="117" spans="1:8" ht="32" x14ac:dyDescent="0.2">
      <c r="A117" s="32"/>
      <c r="B117" s="32"/>
      <c r="C117" s="32"/>
      <c r="D117" s="32"/>
      <c r="E117" s="32" t="s">
        <v>1317</v>
      </c>
      <c r="F117" s="32"/>
      <c r="G117" s="32"/>
      <c r="H117" s="32"/>
    </row>
    <row r="118" spans="1:8" ht="32" x14ac:dyDescent="0.2">
      <c r="A118" s="32"/>
      <c r="B118" s="32"/>
      <c r="C118" s="32"/>
      <c r="D118" s="32"/>
      <c r="E118" s="32" t="s">
        <v>1318</v>
      </c>
      <c r="F118" s="32"/>
      <c r="G118" s="32"/>
      <c r="H118" s="32"/>
    </row>
    <row r="119" spans="1:8" ht="32" x14ac:dyDescent="0.2">
      <c r="A119" s="32"/>
      <c r="B119" s="32"/>
      <c r="C119" s="32"/>
      <c r="D119" s="32"/>
      <c r="E119" s="32" t="s">
        <v>1319</v>
      </c>
      <c r="F119" s="32"/>
      <c r="G119" s="32"/>
      <c r="H119" s="32"/>
    </row>
    <row r="120" spans="1:8" ht="32" x14ac:dyDescent="0.2">
      <c r="A120" s="32"/>
      <c r="B120" s="32"/>
      <c r="C120" s="32"/>
      <c r="D120" s="32"/>
      <c r="E120" s="32" t="s">
        <v>1320</v>
      </c>
      <c r="F120" s="32"/>
      <c r="G120" s="32"/>
      <c r="H120" s="32"/>
    </row>
    <row r="121" spans="1:8" ht="32" x14ac:dyDescent="0.2">
      <c r="A121" s="32"/>
      <c r="B121" s="32"/>
      <c r="C121" s="32"/>
      <c r="D121" s="32"/>
      <c r="E121" s="29" t="s">
        <v>1302</v>
      </c>
      <c r="F121" s="32"/>
      <c r="G121" s="32"/>
      <c r="H121" s="32"/>
    </row>
    <row r="122" spans="1:8" ht="101.5" customHeight="1" x14ac:dyDescent="0.2">
      <c r="A122" s="32" t="s">
        <v>5</v>
      </c>
      <c r="B122" s="76" t="s">
        <v>560</v>
      </c>
      <c r="C122" s="32" t="s">
        <v>397</v>
      </c>
      <c r="D122" s="32" t="s">
        <v>561</v>
      </c>
      <c r="E122" s="76" t="s">
        <v>1321</v>
      </c>
      <c r="F122" s="32"/>
      <c r="G122" s="32"/>
      <c r="H122" s="32"/>
    </row>
    <row r="123" spans="1:8" ht="16" x14ac:dyDescent="0.2">
      <c r="A123" s="32"/>
      <c r="B123" s="32"/>
      <c r="C123" s="32"/>
      <c r="D123" s="32"/>
      <c r="E123" s="76" t="s">
        <v>1322</v>
      </c>
      <c r="F123" s="32"/>
      <c r="G123" s="32"/>
      <c r="H123" s="32"/>
    </row>
    <row r="124" spans="1:8" ht="29.25" customHeight="1" x14ac:dyDescent="0.2">
      <c r="A124" s="32"/>
      <c r="B124" s="32"/>
      <c r="C124" s="32"/>
      <c r="D124" s="32"/>
      <c r="E124" s="32" t="s">
        <v>1323</v>
      </c>
      <c r="F124" s="32"/>
      <c r="G124" s="32"/>
      <c r="H124" s="32"/>
    </row>
    <row r="125" spans="1:8" ht="192" x14ac:dyDescent="0.2">
      <c r="A125" s="32"/>
      <c r="B125" s="32"/>
      <c r="C125" s="32"/>
      <c r="D125" s="32"/>
      <c r="E125" s="32" t="s">
        <v>1324</v>
      </c>
      <c r="F125" s="32"/>
      <c r="G125" s="32"/>
      <c r="H125" s="32"/>
    </row>
    <row r="126" spans="1:8" ht="16" x14ac:dyDescent="0.2">
      <c r="A126" s="32"/>
      <c r="B126" s="32"/>
      <c r="C126" s="32"/>
      <c r="D126" s="32"/>
      <c r="E126" s="32" t="s">
        <v>1325</v>
      </c>
      <c r="F126" s="32"/>
      <c r="G126" s="32"/>
      <c r="H126" s="32"/>
    </row>
    <row r="127" spans="1:8" ht="29.25" customHeight="1" x14ac:dyDescent="0.2">
      <c r="A127" s="32"/>
      <c r="B127" s="32"/>
      <c r="C127" s="32"/>
      <c r="D127" s="32"/>
      <c r="E127" s="32" t="s">
        <v>1326</v>
      </c>
      <c r="F127" s="32"/>
      <c r="G127" s="32"/>
      <c r="H127" s="32"/>
    </row>
    <row r="128" spans="1:8" ht="48" x14ac:dyDescent="0.2">
      <c r="A128" s="32"/>
      <c r="B128" s="32"/>
      <c r="C128" s="32"/>
      <c r="D128" s="32"/>
      <c r="E128" s="32" t="s">
        <v>1327</v>
      </c>
      <c r="F128" s="32"/>
      <c r="G128" s="32"/>
      <c r="H128" s="32"/>
    </row>
    <row r="129" spans="1:8" ht="32" x14ac:dyDescent="0.2">
      <c r="A129" s="32"/>
      <c r="B129" s="32"/>
      <c r="C129" s="32"/>
      <c r="D129" s="32"/>
      <c r="E129" s="32" t="s">
        <v>1328</v>
      </c>
      <c r="F129" s="32"/>
      <c r="G129" s="32"/>
      <c r="H129" s="32"/>
    </row>
    <row r="130" spans="1:8" ht="64" x14ac:dyDescent="0.2">
      <c r="A130" s="32"/>
      <c r="B130" s="32"/>
      <c r="C130" s="32"/>
      <c r="D130" s="32"/>
      <c r="E130" s="32" t="s">
        <v>1329</v>
      </c>
      <c r="F130" s="32"/>
      <c r="G130" s="32"/>
      <c r="H130" s="32"/>
    </row>
    <row r="131" spans="1:8" ht="29.25" customHeight="1" x14ac:dyDescent="0.2">
      <c r="A131" s="32"/>
      <c r="B131" s="32"/>
      <c r="C131" s="32"/>
      <c r="D131" s="32"/>
      <c r="E131" s="32" t="s">
        <v>1330</v>
      </c>
      <c r="F131" s="32"/>
      <c r="G131" s="32"/>
      <c r="H131" s="32"/>
    </row>
    <row r="132" spans="1:8" ht="29.25" customHeight="1" x14ac:dyDescent="0.2">
      <c r="A132" s="32"/>
      <c r="B132" s="32"/>
      <c r="C132" s="32"/>
      <c r="D132" s="32"/>
      <c r="E132" s="32" t="s">
        <v>1331</v>
      </c>
      <c r="F132" s="32"/>
      <c r="G132" s="32"/>
      <c r="H132" s="32"/>
    </row>
    <row r="133" spans="1:8" ht="32" x14ac:dyDescent="0.2">
      <c r="A133" s="32"/>
      <c r="B133" s="32"/>
      <c r="C133" s="32"/>
      <c r="D133" s="32"/>
      <c r="E133" s="32" t="s">
        <v>1332</v>
      </c>
      <c r="F133" s="32"/>
      <c r="G133" s="32"/>
      <c r="H133" s="32"/>
    </row>
    <row r="134" spans="1:8" ht="29.25" customHeight="1" x14ac:dyDescent="0.2">
      <c r="A134" s="32"/>
      <c r="B134" s="32"/>
      <c r="C134" s="32"/>
      <c r="D134" s="32"/>
      <c r="E134" s="32" t="s">
        <v>1333</v>
      </c>
      <c r="F134" s="32"/>
      <c r="G134" s="32"/>
      <c r="H134" s="32"/>
    </row>
    <row r="135" spans="1:8" ht="16" x14ac:dyDescent="0.2">
      <c r="A135" s="32"/>
      <c r="B135" s="32"/>
      <c r="C135" s="32"/>
      <c r="D135" s="32"/>
      <c r="E135" s="32" t="s">
        <v>1334</v>
      </c>
      <c r="F135" s="32"/>
      <c r="G135" s="32"/>
      <c r="H135" s="32"/>
    </row>
    <row r="136" spans="1:8" ht="16" x14ac:dyDescent="0.2">
      <c r="A136" s="32"/>
      <c r="B136" s="32"/>
      <c r="C136" s="32"/>
      <c r="D136" s="32"/>
      <c r="E136" s="32" t="s">
        <v>1335</v>
      </c>
      <c r="F136" s="32"/>
      <c r="G136" s="32"/>
      <c r="H136" s="32"/>
    </row>
    <row r="137" spans="1:8" ht="16" x14ac:dyDescent="0.2">
      <c r="A137" s="32"/>
      <c r="B137" s="32"/>
      <c r="C137" s="32"/>
      <c r="D137" s="32"/>
      <c r="E137" s="32" t="s">
        <v>1336</v>
      </c>
      <c r="F137" s="32"/>
      <c r="G137" s="32"/>
      <c r="H137" s="32"/>
    </row>
    <row r="138" spans="1:8" ht="36" customHeight="1" x14ac:dyDescent="0.2">
      <c r="A138" s="32"/>
      <c r="B138" s="32"/>
      <c r="C138" s="32"/>
      <c r="D138" s="32"/>
      <c r="E138" s="32" t="s">
        <v>1337</v>
      </c>
      <c r="F138" s="32"/>
      <c r="G138" s="32"/>
      <c r="H138" s="32"/>
    </row>
    <row r="139" spans="1:8" ht="16" x14ac:dyDescent="0.2">
      <c r="A139" s="32"/>
      <c r="B139" s="32"/>
      <c r="C139" s="32"/>
      <c r="D139" s="32"/>
      <c r="E139" s="32" t="s">
        <v>1338</v>
      </c>
      <c r="F139" s="32"/>
      <c r="G139" s="32"/>
      <c r="H139" s="32"/>
    </row>
    <row r="140" spans="1:8" ht="16" x14ac:dyDescent="0.2">
      <c r="A140" s="32"/>
      <c r="B140" s="32"/>
      <c r="C140" s="32"/>
      <c r="D140" s="32"/>
      <c r="E140" s="32" t="s">
        <v>1339</v>
      </c>
      <c r="F140" s="32"/>
      <c r="G140" s="32"/>
      <c r="H140" s="32"/>
    </row>
    <row r="141" spans="1:8" ht="32" x14ac:dyDescent="0.2">
      <c r="A141" s="32"/>
      <c r="B141" s="32"/>
      <c r="C141" s="32"/>
      <c r="D141" s="32"/>
      <c r="E141" s="32" t="s">
        <v>1340</v>
      </c>
      <c r="F141" s="32"/>
      <c r="G141" s="32"/>
      <c r="H141" s="32"/>
    </row>
    <row r="142" spans="1:8" ht="101.5" customHeight="1" x14ac:dyDescent="0.2">
      <c r="A142" s="32" t="s">
        <v>5</v>
      </c>
      <c r="B142" s="76" t="s">
        <v>562</v>
      </c>
      <c r="C142" s="32" t="s">
        <v>397</v>
      </c>
      <c r="D142" s="32" t="s">
        <v>563</v>
      </c>
      <c r="E142" s="32" t="s">
        <v>1341</v>
      </c>
      <c r="F142" s="32"/>
      <c r="G142" s="32"/>
      <c r="H142" s="32"/>
    </row>
    <row r="143" spans="1:8" ht="29.25" customHeight="1" x14ac:dyDescent="0.2">
      <c r="A143" s="32"/>
      <c r="B143" s="32"/>
      <c r="C143" s="32"/>
      <c r="D143" s="32"/>
      <c r="E143" s="32" t="s">
        <v>1342</v>
      </c>
      <c r="F143" s="32"/>
      <c r="G143" s="32"/>
      <c r="H143" s="32"/>
    </row>
    <row r="144" spans="1:8" ht="29.25" customHeight="1" x14ac:dyDescent="0.2">
      <c r="A144" s="32"/>
      <c r="B144" s="32"/>
      <c r="C144" s="32"/>
      <c r="D144" s="32"/>
      <c r="E144" s="32" t="s">
        <v>1343</v>
      </c>
      <c r="F144" s="32"/>
      <c r="G144" s="32"/>
      <c r="H144" s="32"/>
    </row>
    <row r="145" spans="1:8" ht="29.25" customHeight="1" x14ac:dyDescent="0.2">
      <c r="A145" s="32"/>
      <c r="B145" s="32"/>
      <c r="C145" s="32"/>
      <c r="D145" s="32"/>
      <c r="E145" s="32" t="s">
        <v>1344</v>
      </c>
      <c r="F145" s="32"/>
      <c r="G145" s="32"/>
      <c r="H145" s="32"/>
    </row>
    <row r="146" spans="1:8" ht="29.25" customHeight="1" x14ac:dyDescent="0.2">
      <c r="A146" s="32"/>
      <c r="B146" s="32"/>
      <c r="C146" s="32"/>
      <c r="D146" s="32"/>
      <c r="E146" s="32" t="s">
        <v>1345</v>
      </c>
      <c r="F146" s="32"/>
      <c r="G146" s="32"/>
      <c r="H146" s="32"/>
    </row>
    <row r="147" spans="1:8" ht="29.25" customHeight="1" x14ac:dyDescent="0.2">
      <c r="A147" s="32"/>
      <c r="B147" s="32"/>
      <c r="C147" s="32"/>
      <c r="D147" s="32"/>
      <c r="E147" s="32" t="s">
        <v>1346</v>
      </c>
      <c r="F147" s="32"/>
      <c r="G147" s="32"/>
      <c r="H147" s="32"/>
    </row>
    <row r="148" spans="1:8" ht="29.25" customHeight="1" x14ac:dyDescent="0.2">
      <c r="A148" s="32"/>
      <c r="B148" s="32"/>
      <c r="C148" s="32"/>
      <c r="D148" s="32"/>
      <c r="E148" s="32" t="s">
        <v>1347</v>
      </c>
      <c r="F148" s="32"/>
      <c r="G148" s="32"/>
      <c r="H148" s="32"/>
    </row>
    <row r="149" spans="1:8" ht="29.25" customHeight="1" x14ac:dyDescent="0.2">
      <c r="A149" s="32"/>
      <c r="B149" s="32"/>
      <c r="C149" s="32"/>
      <c r="D149" s="32"/>
      <c r="E149" s="32" t="s">
        <v>1348</v>
      </c>
      <c r="F149" s="32"/>
      <c r="G149" s="32"/>
      <c r="H149" s="32"/>
    </row>
    <row r="150" spans="1:8" ht="29.25" customHeight="1" x14ac:dyDescent="0.2">
      <c r="A150" s="32"/>
      <c r="B150" s="32"/>
      <c r="C150" s="32"/>
      <c r="D150" s="32"/>
      <c r="E150" s="32" t="s">
        <v>1349</v>
      </c>
      <c r="F150" s="32"/>
      <c r="G150" s="32"/>
      <c r="H150" s="32"/>
    </row>
    <row r="151" spans="1:8" ht="32" x14ac:dyDescent="0.2">
      <c r="A151" s="32"/>
      <c r="B151" s="32"/>
      <c r="C151" s="32"/>
      <c r="D151" s="32"/>
      <c r="E151" s="32" t="s">
        <v>1350</v>
      </c>
      <c r="F151" s="32"/>
      <c r="G151" s="32"/>
      <c r="H151" s="32"/>
    </row>
    <row r="152" spans="1:8" ht="32" x14ac:dyDescent="0.2">
      <c r="A152" s="32"/>
      <c r="B152" s="32"/>
      <c r="C152" s="32"/>
      <c r="D152" s="32"/>
      <c r="E152" s="32" t="s">
        <v>1351</v>
      </c>
      <c r="F152" s="32"/>
      <c r="G152" s="32"/>
      <c r="H152" s="32"/>
    </row>
    <row r="153" spans="1:8" ht="32" x14ac:dyDescent="0.2">
      <c r="A153" s="32"/>
      <c r="B153" s="32"/>
      <c r="C153" s="32"/>
      <c r="D153" s="32"/>
      <c r="E153" s="32" t="s">
        <v>1352</v>
      </c>
      <c r="F153" s="32"/>
      <c r="G153" s="32"/>
      <c r="H153" s="32"/>
    </row>
    <row r="154" spans="1:8" ht="32" x14ac:dyDescent="0.2">
      <c r="A154" s="32"/>
      <c r="B154" s="32"/>
      <c r="C154" s="32"/>
      <c r="D154" s="32"/>
      <c r="E154" s="32" t="s">
        <v>1353</v>
      </c>
      <c r="F154" s="32"/>
      <c r="G154" s="32"/>
      <c r="H154" s="32"/>
    </row>
    <row r="155" spans="1:8" ht="80" x14ac:dyDescent="0.2">
      <c r="A155" s="32"/>
      <c r="B155" s="32"/>
      <c r="C155" s="32"/>
      <c r="D155" s="32"/>
      <c r="E155" s="32" t="s">
        <v>1354</v>
      </c>
      <c r="F155" s="32"/>
      <c r="G155" s="32"/>
      <c r="H155" s="32"/>
    </row>
    <row r="156" spans="1:8" ht="48" x14ac:dyDescent="0.2">
      <c r="A156" s="32"/>
      <c r="B156" s="32"/>
      <c r="C156" s="32"/>
      <c r="D156" s="32"/>
      <c r="E156" s="32" t="s">
        <v>1355</v>
      </c>
      <c r="F156" s="32"/>
      <c r="G156" s="32"/>
      <c r="H156" s="32"/>
    </row>
    <row r="157" spans="1:8" ht="105.75" customHeight="1" x14ac:dyDescent="0.2">
      <c r="A157" s="32"/>
      <c r="B157" s="32"/>
      <c r="C157" s="32"/>
      <c r="D157" s="32"/>
      <c r="E157" s="32" t="s">
        <v>1356</v>
      </c>
      <c r="F157" s="32"/>
      <c r="G157" s="32"/>
      <c r="H157" s="32"/>
    </row>
    <row r="158" spans="1:8" ht="32" x14ac:dyDescent="0.2">
      <c r="A158" s="32"/>
      <c r="B158" s="32"/>
      <c r="C158" s="32"/>
      <c r="D158" s="32"/>
      <c r="E158" s="32" t="s">
        <v>1357</v>
      </c>
      <c r="F158" s="32"/>
      <c r="G158" s="32"/>
      <c r="H158" s="32"/>
    </row>
    <row r="159" spans="1:8" ht="32" x14ac:dyDescent="0.2">
      <c r="A159" s="32"/>
      <c r="B159" s="32"/>
      <c r="C159" s="32"/>
      <c r="D159" s="32"/>
      <c r="E159" s="32" t="s">
        <v>1358</v>
      </c>
      <c r="F159" s="32"/>
      <c r="G159" s="32"/>
      <c r="H159" s="32"/>
    </row>
    <row r="160" spans="1:8" ht="32" x14ac:dyDescent="0.2">
      <c r="A160" s="32"/>
      <c r="B160" s="32"/>
      <c r="C160" s="32"/>
      <c r="D160" s="32"/>
      <c r="E160" s="32" t="s">
        <v>1345</v>
      </c>
      <c r="F160" s="32"/>
      <c r="G160" s="32"/>
      <c r="H160" s="32"/>
    </row>
    <row r="161" spans="1:8" ht="32" x14ac:dyDescent="0.2">
      <c r="A161" s="32"/>
      <c r="B161" s="32"/>
      <c r="C161" s="32"/>
      <c r="D161" s="32"/>
      <c r="E161" s="32" t="s">
        <v>1346</v>
      </c>
      <c r="F161" s="32"/>
      <c r="G161" s="32"/>
      <c r="H161" s="32"/>
    </row>
    <row r="162" spans="1:8" ht="32" x14ac:dyDescent="0.2">
      <c r="A162" s="32"/>
      <c r="B162" s="32"/>
      <c r="C162" s="32"/>
      <c r="D162" s="32"/>
      <c r="E162" s="32" t="s">
        <v>1359</v>
      </c>
      <c r="F162" s="32"/>
      <c r="G162" s="32"/>
      <c r="H162" s="32"/>
    </row>
    <row r="163" spans="1:8" ht="32" x14ac:dyDescent="0.2">
      <c r="A163" s="32"/>
      <c r="B163" s="32"/>
      <c r="C163" s="32"/>
      <c r="D163" s="32"/>
      <c r="E163" s="32" t="s">
        <v>1360</v>
      </c>
      <c r="F163" s="32"/>
      <c r="G163" s="32"/>
      <c r="H163" s="32"/>
    </row>
    <row r="164" spans="1:8" ht="32" x14ac:dyDescent="0.2">
      <c r="A164" s="32"/>
      <c r="B164" s="32"/>
      <c r="C164" s="32"/>
      <c r="D164" s="32"/>
      <c r="E164" s="32" t="s">
        <v>1361</v>
      </c>
      <c r="F164" s="32"/>
      <c r="G164" s="32"/>
      <c r="H164" s="32"/>
    </row>
    <row r="165" spans="1:8" ht="32" x14ac:dyDescent="0.2">
      <c r="A165" s="32"/>
      <c r="B165" s="32"/>
      <c r="C165" s="32"/>
      <c r="D165" s="32"/>
      <c r="E165" s="32" t="s">
        <v>1362</v>
      </c>
      <c r="F165" s="32"/>
      <c r="G165" s="32"/>
      <c r="H165" s="32"/>
    </row>
    <row r="166" spans="1:8" ht="32" x14ac:dyDescent="0.2">
      <c r="A166" s="32"/>
      <c r="B166" s="32"/>
      <c r="C166" s="32"/>
      <c r="D166" s="32"/>
      <c r="E166" s="32" t="s">
        <v>1363</v>
      </c>
      <c r="F166" s="32"/>
      <c r="G166" s="32"/>
      <c r="H166" s="32"/>
    </row>
    <row r="167" spans="1:8" ht="32" x14ac:dyDescent="0.2">
      <c r="A167" s="32"/>
      <c r="B167" s="32"/>
      <c r="C167" s="32"/>
      <c r="D167" s="32"/>
      <c r="E167" s="32" t="s">
        <v>1364</v>
      </c>
      <c r="F167" s="32"/>
      <c r="G167" s="32"/>
      <c r="H167" s="32"/>
    </row>
    <row r="168" spans="1:8" ht="32" x14ac:dyDescent="0.2">
      <c r="A168" s="32"/>
      <c r="B168" s="32"/>
      <c r="C168" s="32"/>
      <c r="D168" s="32"/>
      <c r="E168" s="32" t="s">
        <v>1365</v>
      </c>
      <c r="F168" s="32"/>
      <c r="G168" s="32"/>
      <c r="H168" s="32"/>
    </row>
    <row r="169" spans="1:8" ht="32" x14ac:dyDescent="0.2">
      <c r="A169" s="32"/>
      <c r="B169" s="32"/>
      <c r="C169" s="32"/>
      <c r="D169" s="32"/>
      <c r="E169" s="32" t="s">
        <v>1366</v>
      </c>
      <c r="F169" s="32"/>
      <c r="G169" s="32"/>
      <c r="H169" s="32"/>
    </row>
    <row r="170" spans="1:8" ht="32" x14ac:dyDescent="0.2">
      <c r="A170" s="32"/>
      <c r="B170" s="32"/>
      <c r="C170" s="32"/>
      <c r="D170" s="32"/>
      <c r="E170" s="32" t="s">
        <v>1367</v>
      </c>
      <c r="F170" s="32"/>
      <c r="G170" s="32"/>
      <c r="H170" s="32"/>
    </row>
    <row r="171" spans="1:8" ht="48" x14ac:dyDescent="0.2">
      <c r="A171" s="32" t="s">
        <v>5</v>
      </c>
      <c r="B171" s="32" t="s">
        <v>703</v>
      </c>
      <c r="C171" s="32" t="s">
        <v>397</v>
      </c>
      <c r="D171" s="32" t="s">
        <v>704</v>
      </c>
      <c r="E171" s="100" t="s">
        <v>856</v>
      </c>
      <c r="F171" s="32"/>
      <c r="G171" s="32"/>
      <c r="H171" s="32"/>
    </row>
    <row r="172" spans="1:8" ht="32" x14ac:dyDescent="0.2">
      <c r="A172" s="32"/>
      <c r="B172" s="32"/>
      <c r="C172" s="32"/>
      <c r="D172" s="32"/>
      <c r="E172" s="32" t="s">
        <v>781</v>
      </c>
      <c r="F172" s="32"/>
      <c r="G172" s="32"/>
      <c r="H172" s="32"/>
    </row>
    <row r="173" spans="1:8" ht="16" x14ac:dyDescent="0.2">
      <c r="A173" s="32"/>
      <c r="B173" s="32"/>
      <c r="C173" s="32"/>
      <c r="D173" s="32"/>
      <c r="E173" s="32" t="s">
        <v>1368</v>
      </c>
      <c r="F173" s="32"/>
      <c r="G173" s="32"/>
      <c r="H173" s="32"/>
    </row>
    <row r="174" spans="1:8" ht="16" x14ac:dyDescent="0.2">
      <c r="A174" s="32"/>
      <c r="B174" s="32"/>
      <c r="C174" s="32"/>
      <c r="D174" s="32"/>
      <c r="E174" s="32" t="s">
        <v>1369</v>
      </c>
      <c r="F174" s="32"/>
      <c r="G174" s="32"/>
      <c r="H174" s="32"/>
    </row>
    <row r="175" spans="1:8" ht="101.5" customHeight="1" x14ac:dyDescent="0.2">
      <c r="A175" s="32" t="s">
        <v>5</v>
      </c>
      <c r="B175" s="32" t="s">
        <v>564</v>
      </c>
      <c r="C175" s="32" t="s">
        <v>397</v>
      </c>
      <c r="D175" s="32" t="s">
        <v>565</v>
      </c>
      <c r="E175" s="32" t="s">
        <v>1370</v>
      </c>
      <c r="F175" s="32"/>
      <c r="G175" s="32"/>
      <c r="H175" s="32"/>
    </row>
    <row r="176" spans="1:8" ht="29.25" customHeight="1" x14ac:dyDescent="0.2">
      <c r="A176" s="32"/>
      <c r="B176" s="32"/>
      <c r="C176" s="32"/>
      <c r="D176" s="32"/>
      <c r="E176" s="32" t="s">
        <v>1371</v>
      </c>
      <c r="F176" s="32"/>
      <c r="G176" s="32"/>
      <c r="H176" s="32"/>
    </row>
    <row r="177" spans="1:8" ht="16" x14ac:dyDescent="0.2">
      <c r="A177" s="32"/>
      <c r="B177" s="32"/>
      <c r="C177" s="32"/>
      <c r="D177" s="32"/>
      <c r="E177" s="32" t="s">
        <v>1372</v>
      </c>
      <c r="F177" s="32"/>
      <c r="G177" s="32"/>
      <c r="H177" s="32"/>
    </row>
    <row r="178" spans="1:8" ht="29.25" customHeight="1" x14ac:dyDescent="0.2">
      <c r="A178" s="32"/>
      <c r="B178" s="32"/>
      <c r="C178" s="32"/>
      <c r="D178" s="32"/>
      <c r="E178" s="32" t="s">
        <v>1373</v>
      </c>
      <c r="F178" s="32"/>
      <c r="G178" s="32"/>
      <c r="H178" s="32"/>
    </row>
    <row r="179" spans="1:8" ht="29.25" customHeight="1" x14ac:dyDescent="0.2">
      <c r="A179" s="32"/>
      <c r="B179" s="32"/>
      <c r="C179" s="32"/>
      <c r="D179" s="32"/>
      <c r="E179" s="32" t="s">
        <v>1374</v>
      </c>
      <c r="F179" s="32"/>
      <c r="G179" s="32"/>
      <c r="H179" s="32"/>
    </row>
    <row r="180" spans="1:8" ht="29.25" customHeight="1" x14ac:dyDescent="0.2">
      <c r="A180" s="32"/>
      <c r="B180" s="32"/>
      <c r="C180" s="32"/>
      <c r="D180" s="32"/>
      <c r="E180" s="32" t="s">
        <v>1375</v>
      </c>
      <c r="F180" s="32"/>
      <c r="G180" s="32"/>
      <c r="H180" s="32"/>
    </row>
    <row r="181" spans="1:8" ht="29.25" customHeight="1" x14ac:dyDescent="0.2">
      <c r="A181" s="32"/>
      <c r="B181" s="32"/>
      <c r="C181" s="32"/>
      <c r="D181" s="32"/>
      <c r="E181" s="32" t="s">
        <v>1376</v>
      </c>
      <c r="F181" s="32"/>
      <c r="G181" s="32"/>
      <c r="H181" s="32"/>
    </row>
    <row r="182" spans="1:8" ht="29.25" customHeight="1" x14ac:dyDescent="0.2">
      <c r="A182" s="32"/>
      <c r="B182" s="32"/>
      <c r="C182" s="32"/>
      <c r="D182" s="32"/>
      <c r="E182" s="32" t="s">
        <v>1377</v>
      </c>
      <c r="F182" s="32"/>
      <c r="G182" s="32"/>
      <c r="H182" s="32"/>
    </row>
    <row r="183" spans="1:8" ht="29.25" customHeight="1" x14ac:dyDescent="0.2">
      <c r="A183" s="32"/>
      <c r="B183" s="32"/>
      <c r="C183" s="32"/>
      <c r="D183" s="32"/>
      <c r="E183" s="32" t="s">
        <v>1378</v>
      </c>
      <c r="F183" s="32"/>
      <c r="G183" s="32"/>
      <c r="H183" s="32"/>
    </row>
    <row r="184" spans="1:8" ht="80" x14ac:dyDescent="0.2">
      <c r="A184" s="32"/>
      <c r="B184" s="32"/>
      <c r="C184" s="32"/>
      <c r="D184" s="32"/>
      <c r="E184" s="32" t="s">
        <v>1379</v>
      </c>
      <c r="F184" s="32"/>
      <c r="G184" s="32"/>
      <c r="H184" s="32"/>
    </row>
    <row r="185" spans="1:8" ht="49" customHeight="1" x14ac:dyDescent="0.2">
      <c r="A185" s="32"/>
      <c r="B185" s="32"/>
      <c r="C185" s="32"/>
      <c r="D185" s="32"/>
      <c r="E185" s="32" t="s">
        <v>1380</v>
      </c>
      <c r="F185" s="32"/>
      <c r="G185" s="32"/>
      <c r="H185" s="32"/>
    </row>
    <row r="186" spans="1:8" ht="29.25" customHeight="1" x14ac:dyDescent="0.2">
      <c r="A186" s="32"/>
      <c r="B186" s="32"/>
      <c r="C186" s="32"/>
      <c r="D186" s="32"/>
      <c r="E186" s="32" t="s">
        <v>1381</v>
      </c>
      <c r="F186" s="32"/>
      <c r="G186" s="32"/>
      <c r="H186" s="32"/>
    </row>
    <row r="187" spans="1:8" ht="29.25" customHeight="1" x14ac:dyDescent="0.2">
      <c r="A187" s="32"/>
      <c r="B187" s="32"/>
      <c r="C187" s="32"/>
      <c r="D187" s="32"/>
      <c r="E187" s="32" t="s">
        <v>1382</v>
      </c>
      <c r="F187" s="32"/>
      <c r="G187" s="32"/>
      <c r="H187" s="32"/>
    </row>
    <row r="188" spans="1:8" ht="29.25" customHeight="1" x14ac:dyDescent="0.2">
      <c r="A188" s="32"/>
      <c r="B188" s="32"/>
      <c r="C188" s="32"/>
      <c r="D188" s="32"/>
      <c r="E188" s="32" t="s">
        <v>1383</v>
      </c>
      <c r="F188" s="32"/>
      <c r="G188" s="32"/>
      <c r="H188" s="32"/>
    </row>
    <row r="189" spans="1:8" ht="29.25" customHeight="1" x14ac:dyDescent="0.2">
      <c r="A189" s="32"/>
      <c r="B189" s="32"/>
      <c r="C189" s="32"/>
      <c r="D189" s="32"/>
      <c r="E189" s="32" t="s">
        <v>1384</v>
      </c>
      <c r="F189" s="32"/>
      <c r="G189" s="32"/>
      <c r="H189" s="32"/>
    </row>
    <row r="190" spans="1:8" ht="29.25" customHeight="1" x14ac:dyDescent="0.2">
      <c r="A190" s="32"/>
      <c r="B190" s="32"/>
      <c r="C190" s="32"/>
      <c r="D190" s="32"/>
      <c r="E190" s="32" t="s">
        <v>1385</v>
      </c>
      <c r="F190" s="32"/>
      <c r="G190" s="32"/>
      <c r="H190" s="32"/>
    </row>
    <row r="191" spans="1:8" ht="29.25" customHeight="1" x14ac:dyDescent="0.2">
      <c r="A191" s="32"/>
      <c r="B191" s="32"/>
      <c r="C191" s="32"/>
      <c r="D191" s="32"/>
      <c r="E191" s="32" t="s">
        <v>1386</v>
      </c>
      <c r="F191" s="32"/>
      <c r="G191" s="32"/>
      <c r="H191" s="32"/>
    </row>
    <row r="192" spans="1:8" ht="29.25" customHeight="1" x14ac:dyDescent="0.2">
      <c r="A192" s="32"/>
      <c r="B192" s="32"/>
      <c r="C192" s="32"/>
      <c r="D192" s="32"/>
      <c r="E192" s="32" t="s">
        <v>1387</v>
      </c>
      <c r="F192" s="32"/>
      <c r="G192" s="32"/>
      <c r="H192" s="32"/>
    </row>
    <row r="193" spans="1:8" ht="29.25" customHeight="1" x14ac:dyDescent="0.2">
      <c r="A193" s="32"/>
      <c r="B193" s="32"/>
      <c r="C193" s="32"/>
      <c r="D193" s="32"/>
      <c r="E193" s="32" t="s">
        <v>1388</v>
      </c>
      <c r="F193" s="32"/>
      <c r="G193" s="32"/>
      <c r="H193" s="32"/>
    </row>
    <row r="194" spans="1:8" ht="29.25" customHeight="1" x14ac:dyDescent="0.2">
      <c r="A194" s="32"/>
      <c r="B194" s="32"/>
      <c r="C194" s="32"/>
      <c r="D194" s="32"/>
      <c r="E194" s="32" t="s">
        <v>1389</v>
      </c>
      <c r="F194" s="32"/>
      <c r="G194" s="32"/>
      <c r="H194" s="32"/>
    </row>
    <row r="195" spans="1:8" ht="29.25" customHeight="1" x14ac:dyDescent="0.2">
      <c r="A195" s="32"/>
      <c r="B195" s="32"/>
      <c r="C195" s="32"/>
      <c r="D195" s="32"/>
      <c r="E195" s="32" t="s">
        <v>1390</v>
      </c>
      <c r="F195" s="32"/>
      <c r="G195" s="32"/>
      <c r="H195" s="32"/>
    </row>
    <row r="196" spans="1:8" ht="29.25" customHeight="1" x14ac:dyDescent="0.2">
      <c r="A196" s="32"/>
      <c r="B196" s="32"/>
      <c r="C196" s="32"/>
      <c r="D196" s="32"/>
      <c r="E196" s="32" t="s">
        <v>1391</v>
      </c>
      <c r="F196" s="32"/>
      <c r="G196" s="32"/>
      <c r="H196" s="32"/>
    </row>
    <row r="197" spans="1:8" ht="32" x14ac:dyDescent="0.2">
      <c r="A197" s="32"/>
      <c r="B197" s="32"/>
      <c r="C197" s="32"/>
      <c r="D197" s="32"/>
      <c r="E197" s="32" t="s">
        <v>1392</v>
      </c>
      <c r="F197" s="32"/>
      <c r="G197" s="32"/>
      <c r="H197" s="32"/>
    </row>
    <row r="198" spans="1:8" ht="32" x14ac:dyDescent="0.2">
      <c r="A198" s="32"/>
      <c r="B198" s="32"/>
      <c r="C198" s="32"/>
      <c r="D198" s="32"/>
      <c r="E198" s="32" t="s">
        <v>1393</v>
      </c>
      <c r="F198" s="32"/>
      <c r="G198" s="32"/>
      <c r="H198" s="32"/>
    </row>
    <row r="199" spans="1:8" ht="29.25" customHeight="1" x14ac:dyDescent="0.2">
      <c r="A199" s="32"/>
      <c r="B199" s="32"/>
      <c r="C199" s="32"/>
      <c r="D199" s="32"/>
      <c r="E199" s="32" t="s">
        <v>1394</v>
      </c>
      <c r="F199" s="32"/>
      <c r="G199" s="32"/>
      <c r="H199" s="32"/>
    </row>
    <row r="200" spans="1:8" ht="29.25" customHeight="1" x14ac:dyDescent="0.2">
      <c r="A200" s="32"/>
      <c r="B200" s="32"/>
      <c r="C200" s="32"/>
      <c r="D200" s="32"/>
      <c r="E200" s="32" t="s">
        <v>1395</v>
      </c>
      <c r="F200" s="32"/>
      <c r="G200" s="32"/>
      <c r="H200" s="32"/>
    </row>
    <row r="201" spans="1:8" ht="29.25" customHeight="1" x14ac:dyDescent="0.2">
      <c r="A201" s="32"/>
      <c r="B201" s="32"/>
      <c r="C201" s="32"/>
      <c r="D201" s="32"/>
      <c r="E201" s="32" t="s">
        <v>1396</v>
      </c>
      <c r="F201" s="32"/>
      <c r="G201" s="32"/>
      <c r="H201" s="32"/>
    </row>
    <row r="202" spans="1:8" ht="32" x14ac:dyDescent="0.2">
      <c r="A202" s="32"/>
      <c r="B202" s="32"/>
      <c r="C202" s="32"/>
      <c r="D202" s="32"/>
      <c r="E202" s="32" t="s">
        <v>1397</v>
      </c>
      <c r="F202" s="32"/>
      <c r="G202" s="32"/>
      <c r="H202" s="32"/>
    </row>
    <row r="203" spans="1:8" ht="32" x14ac:dyDescent="0.2">
      <c r="A203" s="32"/>
      <c r="B203" s="32"/>
      <c r="C203" s="32"/>
      <c r="D203" s="32"/>
      <c r="E203" s="32" t="s">
        <v>1398</v>
      </c>
      <c r="F203" s="32"/>
      <c r="G203" s="32"/>
      <c r="H203" s="32"/>
    </row>
    <row r="204" spans="1:8" ht="32" x14ac:dyDescent="0.2">
      <c r="A204" s="32"/>
      <c r="B204" s="32"/>
      <c r="C204" s="32"/>
      <c r="D204" s="32"/>
      <c r="E204" s="32" t="s">
        <v>1399</v>
      </c>
      <c r="F204" s="32"/>
      <c r="G204" s="32"/>
      <c r="H204" s="32"/>
    </row>
    <row r="205" spans="1:8" ht="32" x14ac:dyDescent="0.2">
      <c r="A205" s="32"/>
      <c r="B205" s="32"/>
      <c r="C205" s="32"/>
      <c r="D205" s="32"/>
      <c r="E205" s="32" t="s">
        <v>1400</v>
      </c>
      <c r="F205" s="32"/>
      <c r="G205" s="32"/>
      <c r="H205" s="32"/>
    </row>
    <row r="206" spans="1:8" ht="32" x14ac:dyDescent="0.2">
      <c r="A206" s="32"/>
      <c r="B206" s="32"/>
      <c r="C206" s="32"/>
      <c r="D206" s="32"/>
      <c r="E206" s="32" t="s">
        <v>1401</v>
      </c>
      <c r="F206" s="32"/>
      <c r="G206" s="32"/>
      <c r="H206" s="32"/>
    </row>
    <row r="207" spans="1:8" ht="32" x14ac:dyDescent="0.2">
      <c r="A207" s="32"/>
      <c r="B207" s="32"/>
      <c r="C207" s="32"/>
      <c r="D207" s="32"/>
      <c r="E207" s="32" t="s">
        <v>1402</v>
      </c>
      <c r="F207" s="32"/>
      <c r="G207" s="32"/>
      <c r="H207" s="32"/>
    </row>
    <row r="208" spans="1:8" ht="32" x14ac:dyDescent="0.2">
      <c r="A208" s="32"/>
      <c r="B208" s="32"/>
      <c r="C208" s="32"/>
      <c r="D208" s="32"/>
      <c r="E208" s="32" t="s">
        <v>1403</v>
      </c>
      <c r="F208" s="32"/>
      <c r="G208" s="32"/>
      <c r="H208" s="32"/>
    </row>
    <row r="209" spans="1:9" ht="32" x14ac:dyDescent="0.2">
      <c r="A209" s="32"/>
      <c r="B209" s="32"/>
      <c r="C209" s="32"/>
      <c r="D209" s="32"/>
      <c r="E209" s="32" t="s">
        <v>1404</v>
      </c>
      <c r="F209" s="32"/>
      <c r="G209" s="32"/>
      <c r="H209" s="32"/>
    </row>
    <row r="210" spans="1:9" ht="32" x14ac:dyDescent="0.2">
      <c r="A210" s="32"/>
      <c r="B210" s="32"/>
      <c r="C210" s="32"/>
      <c r="D210" s="32"/>
      <c r="E210" s="32" t="s">
        <v>1405</v>
      </c>
      <c r="F210" s="32"/>
      <c r="G210" s="32"/>
      <c r="H210" s="32"/>
    </row>
    <row r="211" spans="1:9" ht="32" x14ac:dyDescent="0.2">
      <c r="A211" s="32"/>
      <c r="B211" s="32"/>
      <c r="C211" s="32"/>
      <c r="D211" s="32"/>
      <c r="E211" s="32" t="s">
        <v>1406</v>
      </c>
      <c r="F211" s="32"/>
      <c r="G211" s="32"/>
      <c r="H211" s="32"/>
    </row>
    <row r="212" spans="1:9" ht="32" x14ac:dyDescent="0.2">
      <c r="A212" s="32"/>
      <c r="B212" s="32"/>
      <c r="C212" s="32"/>
      <c r="D212" s="32"/>
      <c r="E212" s="32" t="s">
        <v>1407</v>
      </c>
      <c r="F212" s="32"/>
      <c r="G212" s="32"/>
      <c r="H212" s="32"/>
    </row>
    <row r="213" spans="1:9" ht="32" x14ac:dyDescent="0.2">
      <c r="A213" s="32"/>
      <c r="B213" s="32"/>
      <c r="C213" s="32"/>
      <c r="D213" s="32"/>
      <c r="E213" s="32" t="s">
        <v>1408</v>
      </c>
      <c r="F213" s="32"/>
      <c r="G213" s="32"/>
      <c r="H213" s="32"/>
    </row>
    <row r="214" spans="1:9" ht="32" x14ac:dyDescent="0.2">
      <c r="A214" s="32"/>
      <c r="B214" s="32"/>
      <c r="C214" s="32"/>
      <c r="D214" s="32"/>
      <c r="E214" s="32" t="s">
        <v>1409</v>
      </c>
      <c r="F214" s="32"/>
      <c r="G214" s="32"/>
      <c r="H214" s="32"/>
    </row>
    <row r="215" spans="1:9" ht="32" x14ac:dyDescent="0.2">
      <c r="A215" s="32"/>
      <c r="B215" s="32"/>
      <c r="C215" s="32"/>
      <c r="D215" s="32"/>
      <c r="E215" s="32" t="s">
        <v>1410</v>
      </c>
      <c r="F215" s="32"/>
      <c r="G215" s="32"/>
      <c r="H215" s="32"/>
    </row>
    <row r="216" spans="1:9" ht="32" x14ac:dyDescent="0.2">
      <c r="A216" s="32"/>
      <c r="B216" s="32"/>
      <c r="C216" s="32"/>
      <c r="D216" s="32"/>
      <c r="E216" s="32" t="s">
        <v>1411</v>
      </c>
      <c r="F216" s="32"/>
      <c r="G216" s="32"/>
      <c r="H216" s="32"/>
    </row>
    <row r="217" spans="1:9" ht="29.25" customHeight="1" x14ac:dyDescent="0.2">
      <c r="A217" s="32"/>
      <c r="B217" s="32"/>
      <c r="C217" s="32"/>
      <c r="D217" s="32"/>
      <c r="E217" s="32" t="s">
        <v>1412</v>
      </c>
      <c r="F217" s="32"/>
      <c r="G217" s="32"/>
      <c r="H217" s="32"/>
    </row>
    <row r="218" spans="1:9" ht="29.25" customHeight="1" x14ac:dyDescent="0.2">
      <c r="A218" s="32"/>
      <c r="B218" s="32"/>
      <c r="C218" s="32"/>
      <c r="D218" s="32"/>
      <c r="E218" s="32" t="s">
        <v>1413</v>
      </c>
      <c r="F218" s="32"/>
      <c r="G218" s="32"/>
      <c r="H218" s="32"/>
    </row>
    <row r="219" spans="1:9" ht="29.25" customHeight="1" x14ac:dyDescent="0.2">
      <c r="A219" s="32"/>
      <c r="B219" s="32"/>
      <c r="C219" s="32"/>
      <c r="D219" s="32"/>
      <c r="E219" s="32" t="s">
        <v>1414</v>
      </c>
      <c r="F219" s="32"/>
      <c r="G219" s="32"/>
      <c r="H219" s="32"/>
    </row>
    <row r="220" spans="1:9" ht="29.25" customHeight="1" x14ac:dyDescent="0.2">
      <c r="A220" s="32"/>
      <c r="B220" s="32"/>
      <c r="C220" s="32"/>
      <c r="D220" s="32"/>
      <c r="E220" s="32" t="s">
        <v>1415</v>
      </c>
      <c r="F220" s="32"/>
      <c r="G220" s="32"/>
      <c r="H220" s="32"/>
    </row>
    <row r="221" spans="1:9" ht="16" x14ac:dyDescent="0.2">
      <c r="A221" s="32"/>
      <c r="B221" s="32"/>
      <c r="C221" s="32"/>
      <c r="D221" s="32"/>
      <c r="E221" s="32" t="s">
        <v>1416</v>
      </c>
      <c r="F221" s="32"/>
      <c r="G221" s="32"/>
      <c r="H221" s="32"/>
    </row>
    <row r="222" spans="1:9" s="33" customFormat="1" ht="16" x14ac:dyDescent="0.2">
      <c r="E222" s="32" t="s">
        <v>1417</v>
      </c>
      <c r="I222" s="75"/>
    </row>
    <row r="223" spans="1:9" ht="64" x14ac:dyDescent="0.2">
      <c r="A223" s="32" t="s">
        <v>5</v>
      </c>
      <c r="B223" s="76" t="s">
        <v>782</v>
      </c>
      <c r="C223" s="32" t="s">
        <v>397</v>
      </c>
      <c r="D223" s="32" t="s">
        <v>783</v>
      </c>
      <c r="E223" s="32" t="s">
        <v>1418</v>
      </c>
      <c r="F223" s="33"/>
      <c r="G223" s="33"/>
      <c r="H223" s="33"/>
    </row>
    <row r="224" spans="1:9" ht="32" x14ac:dyDescent="0.2">
      <c r="A224" s="33"/>
      <c r="B224" s="33"/>
      <c r="C224" s="33"/>
      <c r="D224" s="33"/>
      <c r="E224" s="32" t="s">
        <v>1419</v>
      </c>
      <c r="F224" s="33"/>
      <c r="G224" s="33"/>
      <c r="H224" s="33"/>
    </row>
    <row r="225" spans="1:8" ht="48" x14ac:dyDescent="0.2">
      <c r="A225" s="33"/>
      <c r="B225" s="33"/>
      <c r="C225" s="33"/>
      <c r="D225" s="33"/>
      <c r="E225" s="32" t="s">
        <v>1420</v>
      </c>
      <c r="F225" s="33"/>
      <c r="G225" s="33"/>
      <c r="H225" s="33"/>
    </row>
    <row r="226" spans="1:8" ht="32" x14ac:dyDescent="0.2">
      <c r="A226" s="33"/>
      <c r="B226" s="33"/>
      <c r="C226" s="33"/>
      <c r="D226" s="33"/>
      <c r="E226" s="32" t="s">
        <v>1421</v>
      </c>
      <c r="F226" s="33"/>
      <c r="G226" s="33"/>
      <c r="H226" s="33"/>
    </row>
    <row r="227" spans="1:8" ht="80" x14ac:dyDescent="0.2">
      <c r="A227" s="33"/>
      <c r="B227" s="33"/>
      <c r="C227" s="33"/>
      <c r="D227" s="33"/>
      <c r="E227" s="32" t="s">
        <v>1422</v>
      </c>
      <c r="F227" s="33"/>
      <c r="G227" s="33"/>
      <c r="H227" s="33"/>
    </row>
    <row r="228" spans="1:8" ht="32" x14ac:dyDescent="0.2">
      <c r="A228" s="33"/>
      <c r="B228" s="33"/>
      <c r="C228" s="33"/>
      <c r="D228" s="33"/>
      <c r="E228" s="32" t="s">
        <v>1423</v>
      </c>
      <c r="F228" s="33"/>
      <c r="G228" s="33"/>
      <c r="H228" s="33"/>
    </row>
    <row r="229" spans="1:8" ht="128" x14ac:dyDescent="0.2">
      <c r="A229" s="33"/>
      <c r="B229" s="33"/>
      <c r="C229" s="33"/>
      <c r="D229" s="33"/>
      <c r="E229" s="32" t="s">
        <v>1424</v>
      </c>
      <c r="F229" s="33"/>
      <c r="G229" s="33"/>
      <c r="H229" s="33"/>
    </row>
    <row r="230" spans="1:8" ht="32" x14ac:dyDescent="0.2">
      <c r="A230" s="33"/>
      <c r="B230" s="33"/>
      <c r="C230" s="33"/>
      <c r="D230" s="33"/>
      <c r="E230" s="32" t="s">
        <v>1425</v>
      </c>
      <c r="F230" s="33"/>
      <c r="G230" s="33"/>
      <c r="H230" s="33"/>
    </row>
    <row r="231" spans="1:8" ht="32" x14ac:dyDescent="0.2">
      <c r="A231" s="33"/>
      <c r="B231" s="33"/>
      <c r="C231" s="33"/>
      <c r="D231" s="33"/>
      <c r="E231" s="32" t="s">
        <v>1426</v>
      </c>
      <c r="F231" s="33"/>
      <c r="G231" s="33"/>
      <c r="H231" s="33"/>
    </row>
    <row r="232" spans="1:8" ht="48" x14ac:dyDescent="0.2">
      <c r="A232" s="33"/>
      <c r="B232" s="33"/>
      <c r="C232" s="33"/>
      <c r="D232" s="33"/>
      <c r="E232" s="32" t="s">
        <v>1427</v>
      </c>
      <c r="F232" s="33"/>
      <c r="G232" s="33"/>
      <c r="H232" s="33"/>
    </row>
    <row r="233" spans="1:8" ht="32" x14ac:dyDescent="0.2">
      <c r="A233" s="33"/>
      <c r="B233" s="33"/>
      <c r="C233" s="33"/>
      <c r="D233" s="33"/>
      <c r="E233" s="32" t="s">
        <v>1428</v>
      </c>
      <c r="F233" s="33"/>
      <c r="G233" s="33"/>
      <c r="H233" s="33"/>
    </row>
    <row r="234" spans="1:8" ht="80" x14ac:dyDescent="0.2">
      <c r="A234" s="33"/>
      <c r="B234" s="33"/>
      <c r="C234" s="33"/>
      <c r="D234" s="33"/>
      <c r="E234" s="32" t="s">
        <v>1429</v>
      </c>
      <c r="F234" s="33"/>
      <c r="G234" s="33"/>
      <c r="H234" s="33"/>
    </row>
    <row r="235" spans="1:8" ht="32" x14ac:dyDescent="0.2">
      <c r="A235" s="33"/>
      <c r="B235" s="33"/>
      <c r="C235" s="33"/>
      <c r="D235" s="33"/>
      <c r="E235" s="32" t="s">
        <v>1430</v>
      </c>
      <c r="F235" s="33"/>
      <c r="G235" s="33"/>
      <c r="H235" s="33"/>
    </row>
    <row r="236" spans="1:8" ht="128" x14ac:dyDescent="0.2">
      <c r="A236" s="33"/>
      <c r="B236" s="33"/>
      <c r="C236" s="33"/>
      <c r="D236" s="33"/>
      <c r="E236" s="32" t="s">
        <v>1431</v>
      </c>
      <c r="F236" s="33"/>
      <c r="G236" s="33"/>
      <c r="H236" s="33"/>
    </row>
    <row r="237" spans="1:8" ht="32" x14ac:dyDescent="0.2">
      <c r="A237" s="33"/>
      <c r="B237" s="33"/>
      <c r="C237" s="33"/>
      <c r="D237" s="33"/>
      <c r="E237" s="32" t="s">
        <v>1432</v>
      </c>
      <c r="F237" s="33"/>
      <c r="G237" s="33"/>
      <c r="H237" s="33"/>
    </row>
    <row r="238" spans="1:8" ht="32" x14ac:dyDescent="0.2">
      <c r="A238" s="33"/>
      <c r="B238" s="33"/>
      <c r="C238" s="33"/>
      <c r="D238" s="33"/>
      <c r="E238" s="32" t="s">
        <v>1433</v>
      </c>
      <c r="F238" s="33"/>
      <c r="G238" s="33"/>
      <c r="H238" s="33"/>
    </row>
    <row r="239" spans="1:8" ht="48" x14ac:dyDescent="0.2">
      <c r="A239" s="33"/>
      <c r="B239" s="33"/>
      <c r="C239" s="33"/>
      <c r="D239" s="33"/>
      <c r="E239" s="32" t="s">
        <v>1434</v>
      </c>
      <c r="F239" s="33"/>
      <c r="G239" s="33"/>
      <c r="H239" s="33"/>
    </row>
    <row r="240" spans="1:8" ht="32" x14ac:dyDescent="0.2">
      <c r="A240" s="33"/>
      <c r="B240" s="33"/>
      <c r="C240" s="33"/>
      <c r="D240" s="33"/>
      <c r="E240" s="32" t="s">
        <v>1435</v>
      </c>
      <c r="F240" s="33"/>
      <c r="G240" s="33"/>
      <c r="H240" s="33"/>
    </row>
    <row r="241" spans="1:8" ht="80" x14ac:dyDescent="0.2">
      <c r="A241" s="33"/>
      <c r="B241" s="33"/>
      <c r="C241" s="33"/>
      <c r="D241" s="33"/>
      <c r="E241" s="32" t="s">
        <v>1436</v>
      </c>
      <c r="F241" s="33"/>
      <c r="G241" s="33"/>
      <c r="H241" s="33"/>
    </row>
    <row r="242" spans="1:8" ht="32" x14ac:dyDescent="0.2">
      <c r="A242" s="33"/>
      <c r="B242" s="33"/>
      <c r="C242" s="33"/>
      <c r="D242" s="33"/>
      <c r="E242" s="32" t="s">
        <v>1437</v>
      </c>
      <c r="F242" s="33"/>
      <c r="G242" s="33"/>
      <c r="H242" s="33"/>
    </row>
    <row r="243" spans="1:8" ht="128" x14ac:dyDescent="0.2">
      <c r="A243" s="33"/>
      <c r="B243" s="33"/>
      <c r="C243" s="33"/>
      <c r="D243" s="33"/>
      <c r="E243" s="32" t="s">
        <v>1438</v>
      </c>
      <c r="F243" s="33"/>
      <c r="G243" s="33"/>
      <c r="H243" s="33"/>
    </row>
    <row r="244" spans="1:8" ht="32" x14ac:dyDescent="0.2">
      <c r="A244" s="33"/>
      <c r="B244" s="33"/>
      <c r="C244" s="33"/>
      <c r="D244" s="33"/>
      <c r="E244" s="32" t="s">
        <v>1439</v>
      </c>
      <c r="F244" s="33"/>
      <c r="G244" s="33"/>
      <c r="H244" s="33"/>
    </row>
    <row r="245" spans="1:8" ht="32" x14ac:dyDescent="0.2">
      <c r="A245" s="33"/>
      <c r="B245" s="33"/>
      <c r="C245" s="33"/>
      <c r="D245" s="33"/>
      <c r="E245" s="32" t="s">
        <v>1440</v>
      </c>
      <c r="F245" s="33"/>
      <c r="G245" s="33"/>
      <c r="H245" s="33"/>
    </row>
    <row r="246" spans="1:8" ht="48" x14ac:dyDescent="0.2">
      <c r="A246" s="33"/>
      <c r="B246" s="33"/>
      <c r="C246" s="33"/>
      <c r="D246" s="33"/>
      <c r="E246" s="32" t="s">
        <v>1441</v>
      </c>
      <c r="F246" s="33"/>
      <c r="G246" s="33"/>
      <c r="H246" s="33"/>
    </row>
    <row r="247" spans="1:8" ht="32" x14ac:dyDescent="0.2">
      <c r="A247" s="33"/>
      <c r="B247" s="33"/>
      <c r="C247" s="33"/>
      <c r="D247" s="33"/>
      <c r="E247" s="32" t="s">
        <v>1442</v>
      </c>
      <c r="F247" s="33"/>
      <c r="G247" s="33"/>
      <c r="H247" s="33"/>
    </row>
    <row r="248" spans="1:8" ht="80" x14ac:dyDescent="0.2">
      <c r="A248" s="33"/>
      <c r="B248" s="33"/>
      <c r="C248" s="33"/>
      <c r="D248" s="33"/>
      <c r="E248" s="32" t="s">
        <v>1443</v>
      </c>
      <c r="F248" s="33"/>
      <c r="G248" s="33"/>
      <c r="H248" s="33"/>
    </row>
    <row r="249" spans="1:8" ht="32" x14ac:dyDescent="0.2">
      <c r="A249" s="33"/>
      <c r="B249" s="33"/>
      <c r="C249" s="33"/>
      <c r="D249" s="33"/>
      <c r="E249" s="32" t="s">
        <v>1444</v>
      </c>
      <c r="F249" s="33"/>
      <c r="G249" s="33"/>
      <c r="H249" s="33"/>
    </row>
    <row r="250" spans="1:8" ht="192" x14ac:dyDescent="0.2">
      <c r="A250" s="33"/>
      <c r="B250" s="33"/>
      <c r="C250" s="33"/>
      <c r="D250" s="33"/>
      <c r="E250" s="32" t="s">
        <v>1445</v>
      </c>
      <c r="F250" s="33"/>
      <c r="G250" s="33"/>
      <c r="H250" s="33"/>
    </row>
    <row r="251" spans="1:8" ht="112" x14ac:dyDescent="0.2">
      <c r="A251" s="33" t="s">
        <v>5</v>
      </c>
      <c r="B251" s="33" t="s">
        <v>1015</v>
      </c>
      <c r="C251" s="33" t="s">
        <v>397</v>
      </c>
      <c r="D251" s="32" t="s">
        <v>1016</v>
      </c>
      <c r="E251" s="32" t="s">
        <v>1446</v>
      </c>
      <c r="F251" s="33"/>
      <c r="G251" s="33"/>
      <c r="H251" s="33"/>
    </row>
    <row r="252" spans="1:8" ht="32" x14ac:dyDescent="0.2">
      <c r="A252" s="33"/>
      <c r="B252" s="33"/>
      <c r="C252" s="33"/>
      <c r="D252" s="32"/>
      <c r="E252" s="32" t="s">
        <v>1447</v>
      </c>
      <c r="F252" s="33"/>
      <c r="G252" s="33"/>
      <c r="H252" s="33"/>
    </row>
    <row r="253" spans="1:8" ht="48" x14ac:dyDescent="0.2">
      <c r="A253" s="33"/>
      <c r="B253" s="33"/>
      <c r="C253" s="33"/>
      <c r="D253" s="32"/>
      <c r="E253" s="32" t="s">
        <v>1448</v>
      </c>
      <c r="F253" s="33"/>
      <c r="G253" s="33"/>
      <c r="H253" s="33"/>
    </row>
    <row r="254" spans="1:8" ht="32" x14ac:dyDescent="0.2">
      <c r="A254" s="33"/>
      <c r="B254" s="33"/>
      <c r="C254" s="33"/>
      <c r="D254" s="32"/>
      <c r="E254" s="32" t="s">
        <v>1449</v>
      </c>
      <c r="F254" s="33"/>
      <c r="G254" s="33"/>
      <c r="H254" s="33"/>
    </row>
    <row r="255" spans="1:8" x14ac:dyDescent="0.2">
      <c r="A255" s="33" t="s">
        <v>4</v>
      </c>
      <c r="B255" s="33"/>
      <c r="C255" s="33"/>
      <c r="D255" s="33"/>
      <c r="E255" s="33"/>
      <c r="F255" s="33"/>
      <c r="G255" s="33"/>
      <c r="H255" s="33"/>
    </row>
    <row r="256" spans="1:8" ht="101.5" customHeight="1" x14ac:dyDescent="0.2">
      <c r="A256" s="32" t="s">
        <v>5</v>
      </c>
      <c r="B256" s="32" t="s">
        <v>784</v>
      </c>
      <c r="C256" s="32" t="s">
        <v>397</v>
      </c>
      <c r="D256" s="32" t="s">
        <v>785</v>
      </c>
      <c r="E256" s="32" t="s">
        <v>1450</v>
      </c>
      <c r="F256" s="32"/>
      <c r="G256" s="32"/>
      <c r="H256" s="32"/>
    </row>
    <row r="257" spans="1:8" ht="43.5" customHeight="1" x14ac:dyDescent="0.2">
      <c r="A257" s="32"/>
      <c r="B257" s="32"/>
      <c r="C257" s="32"/>
      <c r="D257" s="32"/>
      <c r="E257" s="32" t="s">
        <v>1451</v>
      </c>
      <c r="F257" s="32"/>
      <c r="G257" s="32"/>
      <c r="H257" s="32"/>
    </row>
    <row r="258" spans="1:8" ht="43.5" customHeight="1" x14ac:dyDescent="0.2">
      <c r="A258" s="32"/>
      <c r="B258" s="32"/>
      <c r="C258" s="32"/>
      <c r="D258" s="32"/>
      <c r="E258" s="32" t="s">
        <v>1452</v>
      </c>
      <c r="F258" s="32"/>
      <c r="G258" s="32"/>
      <c r="H258" s="32"/>
    </row>
    <row r="259" spans="1:8" ht="116.25" customHeight="1" x14ac:dyDescent="0.2">
      <c r="A259" s="32" t="s">
        <v>5</v>
      </c>
      <c r="B259" s="32" t="s">
        <v>786</v>
      </c>
      <c r="C259" s="32" t="s">
        <v>397</v>
      </c>
      <c r="D259" s="32" t="s">
        <v>787</v>
      </c>
      <c r="E259" s="32" t="s">
        <v>1453</v>
      </c>
      <c r="F259" s="32"/>
      <c r="G259" s="32"/>
      <c r="H259" s="32"/>
    </row>
    <row r="260" spans="1:8" ht="43.5" customHeight="1" x14ac:dyDescent="0.2">
      <c r="A260" s="32"/>
      <c r="B260" s="32"/>
      <c r="C260" s="32"/>
      <c r="D260" s="32"/>
      <c r="E260" s="32" t="s">
        <v>1454</v>
      </c>
      <c r="F260" s="32"/>
      <c r="G260" s="32"/>
      <c r="H260" s="32"/>
    </row>
    <row r="261" spans="1:8" ht="43.5" customHeight="1" x14ac:dyDescent="0.2">
      <c r="A261" s="32"/>
      <c r="B261" s="32"/>
      <c r="C261" s="32"/>
      <c r="D261" s="32"/>
      <c r="E261" s="32" t="s">
        <v>1455</v>
      </c>
      <c r="F261" s="32"/>
      <c r="G261" s="32"/>
      <c r="H261" s="32"/>
    </row>
    <row r="263" spans="1:8" ht="29" customHeight="1" x14ac:dyDescent="0.2">
      <c r="A263" s="33"/>
      <c r="B263" s="33"/>
      <c r="C263" s="33"/>
      <c r="D263" s="32"/>
      <c r="E263" s="32"/>
      <c r="F263" s="33"/>
      <c r="G263" s="33"/>
      <c r="H263" s="33"/>
    </row>
    <row r="264" spans="1:8" ht="29" customHeight="1" x14ac:dyDescent="0.2">
      <c r="A264" s="33"/>
      <c r="B264" s="33"/>
      <c r="C264" s="33"/>
      <c r="D264" s="32"/>
      <c r="E264" s="32"/>
      <c r="F264" s="33"/>
      <c r="G264" s="33"/>
      <c r="H264" s="33"/>
    </row>
    <row r="265" spans="1:8" ht="29" customHeight="1" x14ac:dyDescent="0.2">
      <c r="A265" s="33"/>
      <c r="B265" s="33"/>
      <c r="C265" s="33"/>
      <c r="D265" s="32"/>
      <c r="E265" s="32"/>
      <c r="F265" s="33"/>
      <c r="G265" s="33"/>
      <c r="H265" s="33"/>
    </row>
    <row r="266" spans="1:8" ht="29" customHeight="1" x14ac:dyDescent="0.2">
      <c r="A266" s="33"/>
      <c r="B266" s="33"/>
      <c r="C266" s="33"/>
      <c r="D266" s="32"/>
      <c r="E266" s="32"/>
      <c r="F266" s="33"/>
      <c r="G266" s="33"/>
      <c r="H266" s="33"/>
    </row>
    <row r="267" spans="1:8" ht="29" customHeight="1" x14ac:dyDescent="0.2">
      <c r="A267" s="33"/>
      <c r="B267" s="33"/>
      <c r="C267" s="33"/>
      <c r="D267" s="32"/>
      <c r="E267" s="32"/>
      <c r="F267" s="33"/>
      <c r="G267" s="33"/>
      <c r="H267" s="33"/>
    </row>
    <row r="268" spans="1:8" ht="29" customHeight="1" x14ac:dyDescent="0.2">
      <c r="A268" s="33"/>
      <c r="B268" s="33"/>
      <c r="C268" s="33"/>
      <c r="D268" s="32"/>
      <c r="E268" s="32"/>
      <c r="F268" s="33"/>
      <c r="G268" s="33"/>
      <c r="H268" s="33"/>
    </row>
    <row r="269" spans="1:8" x14ac:dyDescent="0.2">
      <c r="A269" s="33"/>
      <c r="B269" s="33"/>
      <c r="C269" s="33"/>
      <c r="D269" s="32"/>
      <c r="E269" s="32"/>
      <c r="F269" s="33"/>
      <c r="G269" s="33"/>
      <c r="H269" s="33"/>
    </row>
    <row r="270" spans="1:8" ht="29" customHeight="1" x14ac:dyDescent="0.2">
      <c r="A270" s="33"/>
      <c r="B270" s="33"/>
      <c r="C270" s="33"/>
      <c r="D270" s="32"/>
      <c r="E270" s="32"/>
      <c r="F270" s="33"/>
      <c r="G270" s="33"/>
      <c r="H270" s="33"/>
    </row>
    <row r="271" spans="1:8" ht="29" customHeight="1" x14ac:dyDescent="0.2">
      <c r="A271" s="33"/>
      <c r="B271" s="33"/>
      <c r="C271" s="33"/>
      <c r="D271" s="32"/>
      <c r="E271" s="32"/>
      <c r="F271" s="33"/>
      <c r="G271" s="33"/>
      <c r="H271" s="33"/>
    </row>
  </sheetData>
  <mergeCells count="1">
    <mergeCell ref="A1:H1"/>
  </mergeCells>
  <dataValidations count="2">
    <dataValidation allowBlank="1" sqref="A1:A2 C1:C2 D263:XFD1048576 E1:E63 E68:E79 F1:F79 D1:D262 B1:B1048576 G1:XFD262 F81:F262 E81:E250 E255:E262" xr:uid="{0F084404-C956-844E-AC2A-572FC80402BE}"/>
    <dataValidation showInputMessage="1" showErrorMessage="1" sqref="E64:E67 E251:E254" xr:uid="{0BB606A6-FE27-A04A-9AF9-E995F396DDF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E00BE7AC-40A9-DD48-9303-570F82E7A287}">
          <x14:formula1>
            <xm:f>drop_down_rule_set!$L$2:$L$54</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4" customHeight="1" x14ac:dyDescent="0.2">
      <c r="A1" s="136" t="s">
        <v>669</v>
      </c>
      <c r="B1" s="137"/>
      <c r="C1" s="137"/>
      <c r="D1" s="137"/>
      <c r="E1" s="137"/>
      <c r="F1" s="138"/>
      <c r="G1" s="139" t="s">
        <v>955</v>
      </c>
      <c r="H1" s="140"/>
      <c r="I1" s="141"/>
    </row>
    <row r="2" spans="1:9" x14ac:dyDescent="0.2">
      <c r="A2" s="37" t="s">
        <v>0</v>
      </c>
      <c r="B2" s="36" t="s">
        <v>6</v>
      </c>
      <c r="C2" s="36" t="s">
        <v>290</v>
      </c>
      <c r="D2" s="36" t="s">
        <v>291</v>
      </c>
      <c r="E2" s="36" t="s">
        <v>292</v>
      </c>
      <c r="F2" s="36" t="s">
        <v>293</v>
      </c>
      <c r="G2" s="36" t="s">
        <v>294</v>
      </c>
      <c r="H2" s="36" t="s">
        <v>295</v>
      </c>
      <c r="I2" s="37" t="s">
        <v>778</v>
      </c>
    </row>
    <row r="3" spans="1:9" ht="28.75" customHeight="1" x14ac:dyDescent="0.2">
      <c r="A3" s="39" t="s">
        <v>4</v>
      </c>
      <c r="B3" s="33"/>
      <c r="C3" s="33"/>
      <c r="D3" s="33"/>
      <c r="E3" s="33"/>
      <c r="F3" s="33"/>
      <c r="G3" s="33"/>
      <c r="H3" s="33"/>
      <c r="I3" s="38"/>
    </row>
    <row r="4" spans="1:9" x14ac:dyDescent="0.2">
      <c r="A4" s="53" t="s">
        <v>5</v>
      </c>
      <c r="B4" s="53" t="s">
        <v>397</v>
      </c>
      <c r="C4" s="53" t="s">
        <v>296</v>
      </c>
      <c r="D4" s="53" t="s">
        <v>297</v>
      </c>
      <c r="E4" s="53" t="s">
        <v>298</v>
      </c>
      <c r="F4" s="53" t="s">
        <v>1457</v>
      </c>
      <c r="G4" s="53" t="b">
        <v>0</v>
      </c>
      <c r="H4" s="53" t="s">
        <v>299</v>
      </c>
      <c r="I4" s="53" t="s">
        <v>751</v>
      </c>
    </row>
    <row r="5" spans="1:9" ht="32" x14ac:dyDescent="0.2">
      <c r="A5" s="53" t="s">
        <v>5</v>
      </c>
      <c r="B5" s="53" t="s">
        <v>397</v>
      </c>
      <c r="C5" s="53" t="s">
        <v>296</v>
      </c>
      <c r="D5" s="53" t="s">
        <v>297</v>
      </c>
      <c r="E5" s="53" t="s">
        <v>300</v>
      </c>
      <c r="F5" s="53" t="s">
        <v>1458</v>
      </c>
      <c r="G5" s="53" t="b">
        <v>0</v>
      </c>
      <c r="H5" s="54" t="s">
        <v>424</v>
      </c>
      <c r="I5" s="53"/>
    </row>
    <row r="6" spans="1:9" ht="28.75" customHeight="1" x14ac:dyDescent="0.2">
      <c r="A6" s="53" t="s">
        <v>5</v>
      </c>
      <c r="B6" s="53" t="s">
        <v>397</v>
      </c>
      <c r="C6" s="53" t="s">
        <v>301</v>
      </c>
      <c r="D6" s="53" t="s">
        <v>1459</v>
      </c>
      <c r="E6" s="53" t="s">
        <v>302</v>
      </c>
      <c r="F6" s="53" t="s">
        <v>1460</v>
      </c>
      <c r="G6" s="53" t="b">
        <v>0</v>
      </c>
      <c r="H6" s="53"/>
      <c r="I6" s="53"/>
    </row>
    <row r="7" spans="1:9" x14ac:dyDescent="0.2">
      <c r="A7" s="53" t="s">
        <v>5</v>
      </c>
      <c r="B7" s="53" t="s">
        <v>350</v>
      </c>
      <c r="C7" s="53" t="s">
        <v>93</v>
      </c>
      <c r="D7" s="53" t="s">
        <v>418</v>
      </c>
      <c r="E7" s="53" t="s">
        <v>303</v>
      </c>
      <c r="F7" s="53" t="s">
        <v>1461</v>
      </c>
      <c r="G7" s="53" t="b">
        <v>0</v>
      </c>
      <c r="H7" s="53"/>
      <c r="I7" s="53"/>
    </row>
    <row r="8" spans="1:9" ht="28.75" customHeight="1" x14ac:dyDescent="0.2">
      <c r="A8" s="53" t="s">
        <v>5</v>
      </c>
      <c r="B8" s="53" t="s">
        <v>350</v>
      </c>
      <c r="C8" s="53" t="s">
        <v>93</v>
      </c>
      <c r="D8" s="53" t="s">
        <v>418</v>
      </c>
      <c r="E8" s="53" t="s">
        <v>304</v>
      </c>
      <c r="F8" s="53" t="s">
        <v>1462</v>
      </c>
      <c r="G8" s="53" t="b">
        <v>0</v>
      </c>
      <c r="H8" s="53"/>
      <c r="I8" s="53"/>
    </row>
    <row r="9" spans="1:9" ht="28.75" customHeight="1" x14ac:dyDescent="0.2">
      <c r="A9" s="53" t="s">
        <v>5</v>
      </c>
      <c r="B9" s="53" t="s">
        <v>350</v>
      </c>
      <c r="C9" s="53" t="s">
        <v>305</v>
      </c>
      <c r="D9" s="53" t="s">
        <v>1463</v>
      </c>
      <c r="E9" s="53" t="s">
        <v>306</v>
      </c>
      <c r="F9" s="53" t="s">
        <v>307</v>
      </c>
      <c r="G9" s="53" t="b">
        <v>1</v>
      </c>
      <c r="H9" s="53"/>
      <c r="I9" s="53" t="s">
        <v>752</v>
      </c>
    </row>
    <row r="10" spans="1:9" x14ac:dyDescent="0.2">
      <c r="A10" s="53" t="s">
        <v>5</v>
      </c>
      <c r="B10" s="53" t="s">
        <v>350</v>
      </c>
      <c r="C10" s="53" t="s">
        <v>305</v>
      </c>
      <c r="D10" s="53" t="s">
        <v>1463</v>
      </c>
      <c r="E10" s="53" t="s">
        <v>308</v>
      </c>
      <c r="F10" s="53" t="s">
        <v>1464</v>
      </c>
      <c r="G10" s="53" t="b">
        <v>0</v>
      </c>
      <c r="H10" s="53"/>
      <c r="I10" s="53"/>
    </row>
    <row r="11" spans="1:9" ht="28.75" customHeight="1" x14ac:dyDescent="0.2">
      <c r="A11" s="53" t="s">
        <v>5</v>
      </c>
      <c r="B11" s="53" t="s">
        <v>350</v>
      </c>
      <c r="C11" s="53" t="s">
        <v>305</v>
      </c>
      <c r="D11" s="53" t="s">
        <v>1463</v>
      </c>
      <c r="E11" s="53" t="s">
        <v>309</v>
      </c>
      <c r="F11" s="53" t="s">
        <v>1465</v>
      </c>
      <c r="G11" s="53" t="b">
        <v>0</v>
      </c>
      <c r="H11" s="53"/>
      <c r="I11" s="53"/>
    </row>
    <row r="12" spans="1:9" x14ac:dyDescent="0.2">
      <c r="A12" s="53" t="s">
        <v>5</v>
      </c>
      <c r="B12" s="53" t="s">
        <v>350</v>
      </c>
      <c r="C12" s="53" t="s">
        <v>305</v>
      </c>
      <c r="D12" s="53" t="s">
        <v>1463</v>
      </c>
      <c r="E12" s="53" t="s">
        <v>310</v>
      </c>
      <c r="F12" s="53" t="s">
        <v>1466</v>
      </c>
      <c r="G12" s="53" t="b">
        <v>0</v>
      </c>
      <c r="H12" s="53"/>
      <c r="I12" s="53" t="s">
        <v>367</v>
      </c>
    </row>
    <row r="13" spans="1:9" x14ac:dyDescent="0.2">
      <c r="A13" s="53" t="s">
        <v>5</v>
      </c>
      <c r="B13" s="53" t="s">
        <v>397</v>
      </c>
      <c r="C13" s="53" t="s">
        <v>753</v>
      </c>
      <c r="D13" s="53" t="s">
        <v>705</v>
      </c>
      <c r="E13" s="53" t="s">
        <v>594</v>
      </c>
      <c r="F13" s="53" t="s">
        <v>595</v>
      </c>
      <c r="G13" s="53" t="b">
        <v>1</v>
      </c>
      <c r="H13" s="53"/>
      <c r="I13" s="53" t="s">
        <v>749</v>
      </c>
    </row>
    <row r="14" spans="1:9" x14ac:dyDescent="0.2">
      <c r="A14" s="53" t="s">
        <v>5</v>
      </c>
      <c r="B14" s="53" t="s">
        <v>397</v>
      </c>
      <c r="C14" s="53" t="s">
        <v>753</v>
      </c>
      <c r="D14" s="53" t="s">
        <v>705</v>
      </c>
      <c r="E14" s="53" t="s">
        <v>596</v>
      </c>
      <c r="F14" s="53" t="s">
        <v>597</v>
      </c>
      <c r="G14" s="53" t="b">
        <v>0</v>
      </c>
      <c r="H14" s="53"/>
      <c r="I14" s="53" t="s">
        <v>750</v>
      </c>
    </row>
  </sheetData>
  <mergeCells count="2">
    <mergeCell ref="A1:F1"/>
    <mergeCell ref="G1:I1"/>
  </mergeCells>
  <dataValidations count="1">
    <dataValidation allowBlank="1" sqref="A1:B2 H1:H1048576 G1:G2 I1:I2 J1:XFD1048576 C1:F1048576" xr:uid="{159A49D2-66E0-AE48-889D-4E8A70544D5F}"/>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99DF5-19EF-A945-BEF1-80635114F16D}">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0" customFormat="1" ht="92" customHeight="1" x14ac:dyDescent="0.2">
      <c r="A1" s="132" t="s">
        <v>1029</v>
      </c>
      <c r="B1" s="132"/>
      <c r="C1" s="132"/>
      <c r="D1" s="132"/>
      <c r="E1" s="132"/>
    </row>
    <row r="2" spans="1:5" x14ac:dyDescent="0.2">
      <c r="A2" s="107" t="s">
        <v>0</v>
      </c>
      <c r="B2" s="108" t="s">
        <v>1</v>
      </c>
      <c r="C2" s="108" t="s">
        <v>2</v>
      </c>
      <c r="D2" s="108" t="s">
        <v>1030</v>
      </c>
      <c r="E2" s="109" t="s">
        <v>421</v>
      </c>
    </row>
    <row r="3" spans="1:5" ht="112" x14ac:dyDescent="0.2">
      <c r="A3" s="63" t="s">
        <v>5</v>
      </c>
      <c r="B3" s="63" t="s">
        <v>1031</v>
      </c>
      <c r="C3" s="63" t="s">
        <v>1032</v>
      </c>
      <c r="D3" s="32" t="s">
        <v>1033</v>
      </c>
      <c r="E3" s="33"/>
    </row>
  </sheetData>
  <mergeCells count="1">
    <mergeCell ref="A1:E1"/>
  </mergeCells>
  <dataValidations count="1">
    <dataValidation allowBlank="1" sqref="A1:XFD1" xr:uid="{F063C368-0BB4-A84C-ADF5-3314037DFBDC}"/>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E6D03812-7727-6C47-8725-1453BACD5A9E}">
          <x14:formula1>
            <xm:f>drop_down_rule_set!$L$2:$L$54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FF281-CA9A-DF4D-A37D-2BB737E103E8}">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17" bestFit="1" customWidth="1"/>
    <col min="9" max="9" width="16.5" style="118" bestFit="1" customWidth="1"/>
    <col min="10" max="10" width="15.6640625" style="118" bestFit="1" customWidth="1"/>
    <col min="11" max="11" width="15.33203125" bestFit="1" customWidth="1"/>
    <col min="12" max="13" width="65.6640625" customWidth="1"/>
    <col min="14" max="14" width="41.5" style="119" customWidth="1"/>
  </cols>
  <sheetData>
    <row r="1" spans="1:14" s="40" customFormat="1" ht="207" customHeight="1" x14ac:dyDescent="0.2">
      <c r="A1" s="132" t="s">
        <v>1139</v>
      </c>
      <c r="B1" s="134"/>
      <c r="C1" s="134"/>
      <c r="D1" s="134"/>
      <c r="E1" s="134"/>
      <c r="F1" s="134"/>
      <c r="G1" s="134"/>
      <c r="H1" s="134"/>
      <c r="I1" s="134"/>
      <c r="J1" s="134"/>
      <c r="K1" s="134"/>
      <c r="L1" s="134"/>
      <c r="M1" s="134"/>
      <c r="N1" s="135"/>
    </row>
    <row r="2" spans="1:14" ht="16" x14ac:dyDescent="0.2">
      <c r="A2" s="107" t="s">
        <v>0</v>
      </c>
      <c r="B2" s="108" t="s">
        <v>1</v>
      </c>
      <c r="C2" s="108" t="s">
        <v>2</v>
      </c>
      <c r="D2" s="108" t="s">
        <v>1034</v>
      </c>
      <c r="E2" s="109" t="s">
        <v>1035</v>
      </c>
      <c r="F2" s="109" t="s">
        <v>1036</v>
      </c>
      <c r="G2" s="109" t="s">
        <v>1037</v>
      </c>
      <c r="H2" s="110" t="s">
        <v>1038</v>
      </c>
      <c r="I2" s="111" t="s">
        <v>1039</v>
      </c>
      <c r="J2" s="111" t="s">
        <v>1040</v>
      </c>
      <c r="K2" s="109" t="s">
        <v>1041</v>
      </c>
      <c r="L2" s="109" t="s">
        <v>1042</v>
      </c>
      <c r="M2" s="109" t="s">
        <v>1043</v>
      </c>
      <c r="N2" s="112" t="s">
        <v>421</v>
      </c>
    </row>
    <row r="3" spans="1:14" ht="29" customHeight="1" x14ac:dyDescent="0.2">
      <c r="A3" s="32" t="s">
        <v>5</v>
      </c>
      <c r="B3" s="32" t="s">
        <v>1044</v>
      </c>
      <c r="C3" s="32" t="s">
        <v>1045</v>
      </c>
      <c r="D3" s="32" t="s">
        <v>1046</v>
      </c>
      <c r="E3" s="32" t="s">
        <v>397</v>
      </c>
      <c r="F3" s="32" t="s">
        <v>1047</v>
      </c>
      <c r="G3" s="32">
        <v>10</v>
      </c>
      <c r="H3" s="113"/>
      <c r="I3" s="114" t="s">
        <v>1048</v>
      </c>
      <c r="J3" s="114" t="s">
        <v>1049</v>
      </c>
      <c r="K3" s="32"/>
      <c r="L3" s="32"/>
      <c r="M3" s="32"/>
      <c r="N3" s="32"/>
    </row>
    <row r="4" spans="1:14" ht="28" customHeight="1" x14ac:dyDescent="0.2">
      <c r="A4" s="32" t="s">
        <v>5</v>
      </c>
      <c r="B4" s="32" t="s">
        <v>1050</v>
      </c>
      <c r="C4" s="32" t="s">
        <v>1051</v>
      </c>
      <c r="D4" s="32" t="s">
        <v>1052</v>
      </c>
      <c r="E4" s="32" t="s">
        <v>1053</v>
      </c>
      <c r="F4" s="32" t="s">
        <v>1054</v>
      </c>
      <c r="G4" s="32">
        <v>100</v>
      </c>
      <c r="H4" s="113">
        <v>5</v>
      </c>
      <c r="I4" s="114"/>
      <c r="J4" s="114"/>
      <c r="K4" s="32" t="s">
        <v>1055</v>
      </c>
      <c r="L4" s="115"/>
      <c r="M4" s="32"/>
      <c r="N4" s="116"/>
    </row>
    <row r="5" spans="1:14" ht="16" x14ac:dyDescent="0.2">
      <c r="A5" s="32"/>
      <c r="B5" s="32"/>
      <c r="C5" s="32"/>
      <c r="D5" s="32"/>
      <c r="E5" s="32"/>
      <c r="F5" s="32"/>
      <c r="G5" s="32"/>
      <c r="H5" s="113"/>
      <c r="I5" s="114"/>
      <c r="J5" s="114"/>
      <c r="K5" s="32" t="s">
        <v>1056</v>
      </c>
      <c r="L5" s="33" t="s">
        <v>1057</v>
      </c>
      <c r="M5" s="32" t="s">
        <v>1058</v>
      </c>
      <c r="N5" s="116"/>
    </row>
    <row r="6" spans="1:14" ht="16" x14ac:dyDescent="0.2">
      <c r="A6" s="32"/>
      <c r="B6" s="32"/>
      <c r="C6" s="32"/>
      <c r="D6" s="32"/>
      <c r="E6" s="32"/>
      <c r="F6" s="32"/>
      <c r="G6" s="32"/>
      <c r="H6" s="113"/>
      <c r="I6" s="114"/>
      <c r="J6" s="114"/>
      <c r="K6" s="32" t="s">
        <v>1059</v>
      </c>
      <c r="L6" s="33" t="s">
        <v>1060</v>
      </c>
      <c r="M6" s="32"/>
      <c r="N6" s="116"/>
    </row>
    <row r="7" spans="1:14" ht="15.75" customHeight="1" x14ac:dyDescent="0.2">
      <c r="A7" s="32" t="s">
        <v>4</v>
      </c>
      <c r="B7" s="32"/>
      <c r="C7" s="32"/>
      <c r="D7" s="32"/>
      <c r="E7" s="32"/>
      <c r="F7" s="32"/>
      <c r="G7" s="32"/>
      <c r="H7" s="113"/>
      <c r="I7" s="114"/>
      <c r="J7" s="114"/>
      <c r="K7" s="32"/>
      <c r="L7" s="32"/>
      <c r="M7" s="32"/>
      <c r="N7" s="116"/>
    </row>
  </sheetData>
  <mergeCells count="1">
    <mergeCell ref="A1:N1"/>
  </mergeCells>
  <dataValidations count="7">
    <dataValidation type="list" allowBlank="1" sqref="D1:D1048576" xr:uid="{40509403-0BEA-7E47-9614-E862FCDAFE75}">
      <formula1>"COMPARTMENT,TAG"</formula1>
    </dataValidation>
    <dataValidation type="custom" showInputMessage="1" showErrorMessage="1" error="Not Applicable if Schedule is SINGLE_USE" sqref="H3" xr:uid="{0C908740-92E2-5149-BE46-3046773D76B5}">
      <formula1>F3&lt;&gt;"SINGLE_USE"</formula1>
    </dataValidation>
    <dataValidation type="list" showInputMessage="1" showErrorMessage="1" sqref="F77:F1048576" xr:uid="{081F3CDB-DEB6-0D44-83BA-EFAF2B9B03F6}">
      <formula1>"MONTH;SINGLE_USE"</formula1>
    </dataValidation>
    <dataValidation showInputMessage="1" showErrorMessage="1" sqref="E1:XFD1 A1:C1" xr:uid="{5A19F9DC-A73C-7C4C-9411-D1C3688AC8C3}"/>
    <dataValidation type="custom" showInputMessage="1" showErrorMessage="1" error="Not applicable if Schedule is MONTH" sqref="J3:J7" xr:uid="{FCD8477B-887E-0249-9CFE-AE65BAA4ADCA}">
      <formula1>F3&lt;&gt;"MONTH"</formula1>
    </dataValidation>
    <dataValidation type="custom" showInputMessage="1" showErrorMessage="1" error="Not applicable if Schedule is MONTH" sqref="I3:I7" xr:uid="{D715900D-4826-D141-99AC-C52713C3231C}">
      <formula1>F3&lt;&gt;"MONTH"</formula1>
    </dataValidation>
    <dataValidation type="list" showInputMessage="1" showErrorMessage="1" error="Select MONTH or SINGLE_USE" prompt="Select MONTH or SINGLE_USE" sqref="F3:F76" xr:uid="{5B217A88-A77A-3C42-B163-CB1653B926E4}">
      <formula1>"MONTH,SINGLE_USE"</formula1>
    </dataValidation>
  </dataValidations>
  <hyperlinks>
    <hyperlink ref="L4" r:id="rId1" display="mailto:suruchi.single@oracle.com" xr:uid="{FC449A97-0C83-7E4E-A58A-2B54DA41A7CF}"/>
  </hyperlinks>
  <pageMargins left="0.7" right="0.7" top="0.75" bottom="0.75" header="0.3" footer="0.3"/>
  <legacyDrawing r:id="rId2"/>
  <extLst>
    <ext xmlns:x14="http://schemas.microsoft.com/office/spreadsheetml/2009/9/main" uri="{CCE6A557-97BC-4b89-ADB6-D9C93CAAB3DF}">
      <x14:dataValidations xmlns:xm="http://schemas.microsoft.com/office/excel/2006/main" count="1">
        <x14:dataValidation type="list" allowBlank="1" xr:uid="{E899A9A9-772D-834A-870D-DFBC301DD33A}">
          <x14:formula1>
            <xm:f>drop_down_rule_set!$L$2:$L$54</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36" t="s">
        <v>1061</v>
      </c>
      <c r="B1" s="137"/>
      <c r="C1" s="137"/>
      <c r="D1" s="137"/>
      <c r="E1" s="137"/>
      <c r="F1" s="138"/>
      <c r="G1" s="136" t="s">
        <v>1470</v>
      </c>
      <c r="H1" s="137"/>
      <c r="I1" s="137"/>
      <c r="J1" s="137"/>
      <c r="K1" s="137"/>
      <c r="L1" s="138"/>
    </row>
    <row r="2" spans="1:12" s="40" customFormat="1" ht="45" customHeight="1" x14ac:dyDescent="0.2">
      <c r="A2" s="6" t="s">
        <v>0</v>
      </c>
      <c r="B2" s="6" t="s">
        <v>6</v>
      </c>
      <c r="C2" s="6" t="s">
        <v>10</v>
      </c>
      <c r="D2" s="6" t="s">
        <v>736</v>
      </c>
      <c r="E2" s="6" t="s">
        <v>12</v>
      </c>
      <c r="F2" s="6" t="s">
        <v>13</v>
      </c>
      <c r="G2" s="6" t="s">
        <v>14</v>
      </c>
      <c r="H2" s="6" t="s">
        <v>15</v>
      </c>
      <c r="I2" s="6" t="s">
        <v>16</v>
      </c>
      <c r="J2" s="6" t="s">
        <v>17</v>
      </c>
      <c r="K2" s="6" t="s">
        <v>18</v>
      </c>
      <c r="L2" s="26" t="s">
        <v>421</v>
      </c>
    </row>
    <row r="3" spans="1:12" s="30" customFormat="1" x14ac:dyDescent="0.2">
      <c r="A3" s="33" t="s">
        <v>315</v>
      </c>
      <c r="B3" s="33" t="s">
        <v>350</v>
      </c>
      <c r="C3" s="33" t="s">
        <v>721</v>
      </c>
      <c r="D3" s="33" t="s">
        <v>20</v>
      </c>
      <c r="E3" s="33" t="s">
        <v>722</v>
      </c>
      <c r="F3" s="33" t="s">
        <v>21</v>
      </c>
      <c r="G3" s="33" t="s">
        <v>21</v>
      </c>
      <c r="H3" s="33" t="s">
        <v>21</v>
      </c>
      <c r="I3" s="33" t="s">
        <v>23</v>
      </c>
      <c r="J3" s="33" t="s">
        <v>723</v>
      </c>
      <c r="K3" s="33"/>
      <c r="L3" s="28"/>
    </row>
    <row r="4" spans="1:12" s="30" customFormat="1" x14ac:dyDescent="0.2">
      <c r="A4" s="33" t="s">
        <v>4</v>
      </c>
      <c r="B4" s="32"/>
      <c r="C4" s="33"/>
      <c r="D4" s="33"/>
      <c r="E4" s="33"/>
      <c r="F4" s="33"/>
      <c r="G4" s="33"/>
      <c r="H4" s="33"/>
      <c r="I4" s="33"/>
      <c r="J4" s="33"/>
      <c r="K4" s="33"/>
      <c r="L4" s="28"/>
    </row>
    <row r="5" spans="1:12" ht="28.75" customHeight="1" x14ac:dyDescent="0.2">
      <c r="A5" s="53" t="s">
        <v>5</v>
      </c>
      <c r="B5" s="53" t="s">
        <v>350</v>
      </c>
      <c r="C5" s="53" t="s">
        <v>19</v>
      </c>
      <c r="D5" s="53" t="s">
        <v>20</v>
      </c>
      <c r="E5" s="53" t="s">
        <v>724</v>
      </c>
      <c r="F5" s="53" t="s">
        <v>23</v>
      </c>
      <c r="G5" s="53" t="s">
        <v>21</v>
      </c>
      <c r="H5" s="53" t="s">
        <v>21</v>
      </c>
      <c r="I5" s="53" t="s">
        <v>725</v>
      </c>
      <c r="J5" s="53" t="s">
        <v>726</v>
      </c>
      <c r="K5" s="53" t="s">
        <v>727</v>
      </c>
      <c r="L5" s="54" t="s">
        <v>429</v>
      </c>
    </row>
    <row r="6" spans="1:12" s="30" customFormat="1" x14ac:dyDescent="0.2">
      <c r="A6" s="53" t="s">
        <v>5</v>
      </c>
      <c r="B6" s="53" t="s">
        <v>366</v>
      </c>
      <c r="C6" s="53" t="s">
        <v>368</v>
      </c>
      <c r="D6" s="53" t="s">
        <v>22</v>
      </c>
      <c r="E6" s="53" t="s">
        <v>23</v>
      </c>
      <c r="F6" s="53" t="s">
        <v>23</v>
      </c>
      <c r="G6" s="53" t="s">
        <v>21</v>
      </c>
      <c r="H6" s="53" t="s">
        <v>21</v>
      </c>
      <c r="I6" s="53" t="s">
        <v>728</v>
      </c>
      <c r="J6" s="53" t="s">
        <v>729</v>
      </c>
      <c r="K6" s="53"/>
      <c r="L6" s="53"/>
    </row>
    <row r="7" spans="1:12" s="30" customFormat="1" x14ac:dyDescent="0.2">
      <c r="A7" s="53" t="s">
        <v>5</v>
      </c>
      <c r="B7" s="53" t="s">
        <v>367</v>
      </c>
      <c r="C7" s="53" t="s">
        <v>369</v>
      </c>
      <c r="D7" s="53" t="s">
        <v>24</v>
      </c>
      <c r="E7" s="53" t="s">
        <v>23</v>
      </c>
      <c r="F7" s="53" t="s">
        <v>23</v>
      </c>
      <c r="G7" s="53" t="s">
        <v>21</v>
      </c>
      <c r="H7" s="53" t="s">
        <v>21</v>
      </c>
      <c r="I7" s="53" t="s">
        <v>730</v>
      </c>
      <c r="J7" s="53" t="s">
        <v>729</v>
      </c>
      <c r="K7" s="53"/>
      <c r="L7" s="53"/>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DD45063-BB48-7349-81E3-372E15617792}">
          <x14:formula1>
            <xm:f>drop_down_rule_set!$L$2:$L$54</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F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14.5" customWidth="1"/>
    <col min="6" max="6" width="23.33203125" bestFit="1" customWidth="1"/>
    <col min="7" max="7" width="30.83203125" bestFit="1" customWidth="1"/>
    <col min="8" max="8" width="45.1640625" customWidth="1"/>
    <col min="9" max="9" width="11.33203125" bestFit="1" customWidth="1"/>
    <col min="10" max="19" width="8.6640625" customWidth="1"/>
  </cols>
  <sheetData>
    <row r="1" spans="1:9" ht="222" customHeight="1" x14ac:dyDescent="0.2">
      <c r="A1" s="132" t="s">
        <v>1471</v>
      </c>
      <c r="B1" s="132"/>
      <c r="C1" s="132"/>
      <c r="D1" s="132"/>
      <c r="E1" s="132"/>
      <c r="F1" s="132"/>
      <c r="G1" s="142" t="s">
        <v>985</v>
      </c>
      <c r="H1" s="142"/>
      <c r="I1" s="142"/>
    </row>
    <row r="2" spans="1:9" ht="16" x14ac:dyDescent="0.2">
      <c r="A2" s="26" t="s">
        <v>0</v>
      </c>
      <c r="B2" s="26" t="s">
        <v>6</v>
      </c>
      <c r="C2" s="26" t="s">
        <v>602</v>
      </c>
      <c r="D2" s="26" t="s">
        <v>603</v>
      </c>
      <c r="E2" s="26" t="s">
        <v>978</v>
      </c>
      <c r="F2" s="26" t="s">
        <v>604</v>
      </c>
      <c r="G2" s="95" t="s">
        <v>605</v>
      </c>
      <c r="H2" s="27" t="s">
        <v>606</v>
      </c>
      <c r="I2" s="26" t="s">
        <v>421</v>
      </c>
    </row>
    <row r="3" spans="1:9" ht="16" x14ac:dyDescent="0.2">
      <c r="A3" s="32" t="s">
        <v>315</v>
      </c>
      <c r="B3" s="32" t="s">
        <v>350</v>
      </c>
      <c r="C3" s="32" t="s">
        <v>722</v>
      </c>
      <c r="D3" s="32" t="s">
        <v>860</v>
      </c>
      <c r="E3" s="32"/>
      <c r="F3" s="32" t="s">
        <v>731</v>
      </c>
      <c r="G3" s="32" t="s">
        <v>732</v>
      </c>
      <c r="H3" s="32" t="s">
        <v>610</v>
      </c>
      <c r="I3" s="33"/>
    </row>
    <row r="4" spans="1:9" ht="16" x14ac:dyDescent="0.2">
      <c r="A4" s="32" t="s">
        <v>4</v>
      </c>
      <c r="B4" s="32"/>
      <c r="C4" s="32"/>
      <c r="D4" s="32"/>
      <c r="E4" s="32"/>
      <c r="F4" s="32"/>
      <c r="G4" s="32"/>
      <c r="H4" s="32"/>
      <c r="I4" s="33"/>
    </row>
    <row r="5" spans="1:9" ht="32" x14ac:dyDescent="0.2">
      <c r="A5" s="32" t="s">
        <v>315</v>
      </c>
      <c r="B5" s="32" t="s">
        <v>350</v>
      </c>
      <c r="C5" s="32" t="s">
        <v>722</v>
      </c>
      <c r="D5" s="32" t="s">
        <v>979</v>
      </c>
      <c r="E5" s="33" t="s">
        <v>980</v>
      </c>
      <c r="F5" s="32" t="s">
        <v>981</v>
      </c>
      <c r="G5" s="33"/>
      <c r="H5" s="33"/>
      <c r="I5" s="33"/>
    </row>
    <row r="6" spans="1:9" ht="32" x14ac:dyDescent="0.2">
      <c r="A6" s="32" t="s">
        <v>5</v>
      </c>
      <c r="B6" s="32" t="s">
        <v>350</v>
      </c>
      <c r="C6" s="32" t="s">
        <v>982</v>
      </c>
      <c r="D6" s="32" t="s">
        <v>986</v>
      </c>
      <c r="E6" s="33" t="s">
        <v>983</v>
      </c>
      <c r="F6" s="32" t="s">
        <v>984</v>
      </c>
      <c r="G6" s="33"/>
      <c r="H6" s="33"/>
      <c r="I6" s="33"/>
    </row>
  </sheetData>
  <mergeCells count="2">
    <mergeCell ref="A1:F1"/>
    <mergeCell ref="G1:I1"/>
  </mergeCells>
  <dataValidations count="1">
    <dataValidation allowBlank="1" sqref="C1:C1048576 D1:E2 E3:E1048576 A1:B2 F1:XFD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023F0ACA-3005-DD4D-B580-772123D2A3CF}">
          <x14:formula1>
            <xm:f>drop_down_rule_set!$L$2:$L$54</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0" customFormat="1" ht="92.25" customHeight="1" x14ac:dyDescent="0.2">
      <c r="A1" s="132" t="s">
        <v>971</v>
      </c>
      <c r="B1" s="141"/>
    </row>
    <row r="2" spans="1:2" x14ac:dyDescent="0.2">
      <c r="A2" s="9" t="s">
        <v>25</v>
      </c>
      <c r="B2" s="9" t="s">
        <v>26</v>
      </c>
    </row>
    <row r="3" spans="1:2" x14ac:dyDescent="0.2">
      <c r="A3" s="2" t="s">
        <v>27</v>
      </c>
      <c r="B3" s="33" t="s">
        <v>133</v>
      </c>
    </row>
    <row r="4" spans="1:2" x14ac:dyDescent="0.2">
      <c r="A4" s="2" t="s">
        <v>28</v>
      </c>
      <c r="B4" s="33" t="s">
        <v>29</v>
      </c>
    </row>
    <row r="5" spans="1:2" x14ac:dyDescent="0.2">
      <c r="A5" s="2" t="s">
        <v>30</v>
      </c>
      <c r="B5" s="33"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7"/>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32" t="s">
        <v>972</v>
      </c>
      <c r="B1" s="132"/>
      <c r="C1" s="132"/>
      <c r="D1" s="132"/>
      <c r="E1" s="132"/>
      <c r="F1" s="132"/>
      <c r="G1" s="132"/>
      <c r="H1" s="132"/>
    </row>
    <row r="2" spans="1:8" s="40" customFormat="1" ht="43.5" customHeight="1" x14ac:dyDescent="0.2">
      <c r="A2" s="26" t="s">
        <v>0</v>
      </c>
      <c r="B2" s="26" t="s">
        <v>6</v>
      </c>
      <c r="C2" s="26" t="s">
        <v>10</v>
      </c>
      <c r="D2" s="26" t="s">
        <v>31</v>
      </c>
      <c r="E2" s="27" t="s">
        <v>32</v>
      </c>
      <c r="F2" s="26" t="s">
        <v>33</v>
      </c>
      <c r="G2" s="26" t="s">
        <v>34</v>
      </c>
      <c r="H2" s="26" t="s">
        <v>421</v>
      </c>
    </row>
    <row r="3" spans="1:8" ht="28.75" customHeight="1" x14ac:dyDescent="0.2">
      <c r="A3" s="33" t="s">
        <v>315</v>
      </c>
      <c r="B3" s="33" t="s">
        <v>350</v>
      </c>
      <c r="C3" s="33" t="s">
        <v>721</v>
      </c>
      <c r="D3" s="33" t="s">
        <v>35</v>
      </c>
      <c r="E3" s="33" t="s">
        <v>38</v>
      </c>
      <c r="F3" s="33" t="s">
        <v>733</v>
      </c>
      <c r="G3" s="33"/>
      <c r="H3" s="33"/>
    </row>
    <row r="4" spans="1:8" ht="28.75" customHeight="1" x14ac:dyDescent="0.2">
      <c r="A4" s="33" t="s">
        <v>4</v>
      </c>
      <c r="B4" s="33"/>
      <c r="C4" s="33"/>
      <c r="D4" s="33"/>
      <c r="E4" s="33"/>
      <c r="F4" s="33"/>
      <c r="G4" s="33"/>
      <c r="H4" s="33"/>
    </row>
    <row r="5" spans="1:8" ht="28.75" customHeight="1" x14ac:dyDescent="0.2">
      <c r="A5" s="53" t="s">
        <v>5</v>
      </c>
      <c r="B5" s="53" t="s">
        <v>350</v>
      </c>
      <c r="C5" s="53" t="s">
        <v>19</v>
      </c>
      <c r="D5" s="53" t="s">
        <v>35</v>
      </c>
      <c r="E5" s="53" t="s">
        <v>36</v>
      </c>
      <c r="F5" s="53" t="s">
        <v>37</v>
      </c>
      <c r="G5" s="53" t="s">
        <v>370</v>
      </c>
      <c r="H5" s="54" t="s">
        <v>429</v>
      </c>
    </row>
    <row r="6" spans="1:8" ht="28.75" customHeight="1" x14ac:dyDescent="0.2">
      <c r="A6" s="53" t="s">
        <v>5</v>
      </c>
      <c r="B6" s="53" t="s">
        <v>366</v>
      </c>
      <c r="C6" s="53" t="s">
        <v>368</v>
      </c>
      <c r="D6" s="53" t="s">
        <v>35</v>
      </c>
      <c r="E6" s="53" t="s">
        <v>38</v>
      </c>
      <c r="F6" s="53" t="s">
        <v>37</v>
      </c>
      <c r="G6" s="53"/>
      <c r="H6" s="53"/>
    </row>
    <row r="7" spans="1:8" ht="28.75" customHeight="1" x14ac:dyDescent="0.2">
      <c r="A7" s="53" t="s">
        <v>5</v>
      </c>
      <c r="B7" s="53" t="s">
        <v>367</v>
      </c>
      <c r="C7" s="53" t="s">
        <v>369</v>
      </c>
      <c r="D7" s="53" t="s">
        <v>371</v>
      </c>
      <c r="E7" s="53" t="s">
        <v>38</v>
      </c>
      <c r="F7" s="53" t="s">
        <v>37</v>
      </c>
      <c r="G7" s="53"/>
      <c r="H7" s="53"/>
    </row>
  </sheetData>
  <mergeCells count="1">
    <mergeCell ref="A1:H1"/>
  </mergeCells>
  <dataValidations count="1">
    <dataValidation allowBlank="1" sqref="A1:H1 D3:H1048576"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D597F0E4-823A-9B44-8B7F-04045F1DBBEB}">
          <x14:formula1>
            <xm:f>drop_down_rule_set!$L$2:$L$54</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15"/>
  <sheetViews>
    <sheetView zoomScale="99" zoomScaleNormal="99" workbookViewId="0">
      <selection sqref="A1:I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3.25" customHeight="1" x14ac:dyDescent="0.2">
      <c r="A1" s="136" t="s">
        <v>973</v>
      </c>
      <c r="B1" s="137"/>
      <c r="C1" s="137"/>
      <c r="D1" s="137"/>
      <c r="E1" s="137"/>
      <c r="F1" s="137"/>
      <c r="G1" s="137"/>
      <c r="H1" s="137"/>
      <c r="I1" s="138"/>
      <c r="J1" s="143" t="s">
        <v>974</v>
      </c>
      <c r="K1" s="143"/>
      <c r="L1" s="143"/>
      <c r="M1" s="143"/>
      <c r="N1" s="143"/>
      <c r="O1" s="143"/>
      <c r="P1" s="143"/>
      <c r="Q1" s="143"/>
      <c r="R1" s="143"/>
      <c r="S1" s="143"/>
      <c r="T1" s="143"/>
    </row>
    <row r="2" spans="1:20" s="40" customFormat="1" ht="59.5" customHeight="1" x14ac:dyDescent="0.2">
      <c r="A2" s="26" t="s">
        <v>0</v>
      </c>
      <c r="B2" s="26" t="s">
        <v>6</v>
      </c>
      <c r="C2" s="26" t="s">
        <v>10</v>
      </c>
      <c r="D2" s="26" t="s">
        <v>311</v>
      </c>
      <c r="E2" s="26" t="s">
        <v>864</v>
      </c>
      <c r="F2" s="26" t="s">
        <v>11</v>
      </c>
      <c r="G2" s="27" t="s">
        <v>39</v>
      </c>
      <c r="H2" s="26" t="s">
        <v>40</v>
      </c>
      <c r="I2" s="27" t="s">
        <v>31</v>
      </c>
      <c r="J2" s="27" t="s">
        <v>41</v>
      </c>
      <c r="K2" s="27" t="s">
        <v>42</v>
      </c>
      <c r="L2" s="27" t="s">
        <v>96</v>
      </c>
      <c r="M2" s="27" t="s">
        <v>43</v>
      </c>
      <c r="N2" s="27" t="s">
        <v>44</v>
      </c>
      <c r="O2" s="27" t="s">
        <v>45</v>
      </c>
      <c r="P2" s="27" t="s">
        <v>46</v>
      </c>
      <c r="Q2" s="27" t="s">
        <v>47</v>
      </c>
      <c r="R2" s="27" t="s">
        <v>48</v>
      </c>
      <c r="S2" s="27" t="s">
        <v>18</v>
      </c>
      <c r="T2" s="27" t="s">
        <v>421</v>
      </c>
    </row>
    <row r="3" spans="1:20" x14ac:dyDescent="0.2">
      <c r="A3" s="75" t="s">
        <v>315</v>
      </c>
      <c r="B3" s="33" t="s">
        <v>350</v>
      </c>
      <c r="C3" s="33" t="s">
        <v>721</v>
      </c>
      <c r="D3" s="33" t="s">
        <v>735</v>
      </c>
      <c r="E3" s="33" t="s">
        <v>617</v>
      </c>
      <c r="F3" s="33" t="s">
        <v>49</v>
      </c>
      <c r="G3" s="33" t="s">
        <v>50</v>
      </c>
      <c r="H3" s="33" t="s">
        <v>567</v>
      </c>
      <c r="I3" s="33" t="s">
        <v>35</v>
      </c>
      <c r="J3" s="33"/>
      <c r="K3" s="33"/>
      <c r="L3" s="33"/>
      <c r="M3" s="33" t="s">
        <v>23</v>
      </c>
      <c r="N3" s="33" t="s">
        <v>23</v>
      </c>
      <c r="O3" s="33" t="s">
        <v>23</v>
      </c>
      <c r="P3" s="33" t="s">
        <v>21</v>
      </c>
      <c r="Q3" s="33" t="s">
        <v>21</v>
      </c>
      <c r="R3" s="33" t="s">
        <v>23</v>
      </c>
      <c r="S3" s="33"/>
      <c r="T3" s="28"/>
    </row>
    <row r="4" spans="1:20" x14ac:dyDescent="0.2">
      <c r="A4" s="33" t="s">
        <v>315</v>
      </c>
      <c r="B4" s="33" t="s">
        <v>350</v>
      </c>
      <c r="C4" s="33" t="s">
        <v>721</v>
      </c>
      <c r="D4" s="33" t="s">
        <v>734</v>
      </c>
      <c r="E4" s="33" t="s">
        <v>617</v>
      </c>
      <c r="F4" s="33" t="s">
        <v>566</v>
      </c>
      <c r="G4" s="33" t="s">
        <v>50</v>
      </c>
      <c r="H4" s="33" t="s">
        <v>56</v>
      </c>
      <c r="I4" s="33" t="s">
        <v>35</v>
      </c>
      <c r="J4" s="33"/>
      <c r="K4" s="33"/>
      <c r="L4" s="33"/>
      <c r="M4" s="33" t="s">
        <v>23</v>
      </c>
      <c r="N4" s="33" t="s">
        <v>23</v>
      </c>
      <c r="O4" s="33" t="s">
        <v>21</v>
      </c>
      <c r="P4" s="33" t="s">
        <v>23</v>
      </c>
      <c r="Q4" s="33" t="s">
        <v>21</v>
      </c>
      <c r="R4" s="33" t="s">
        <v>23</v>
      </c>
      <c r="S4" s="33"/>
      <c r="T4" s="33"/>
    </row>
    <row r="5" spans="1:20" x14ac:dyDescent="0.2">
      <c r="A5" s="33" t="s">
        <v>315</v>
      </c>
      <c r="B5" s="33" t="s">
        <v>350</v>
      </c>
      <c r="C5" s="33" t="s">
        <v>721</v>
      </c>
      <c r="D5" s="33" t="s">
        <v>1177</v>
      </c>
      <c r="E5" s="33" t="s">
        <v>617</v>
      </c>
      <c r="F5" s="33" t="s">
        <v>613</v>
      </c>
      <c r="G5" s="33" t="s">
        <v>50</v>
      </c>
      <c r="H5" s="33" t="s">
        <v>56</v>
      </c>
      <c r="I5" s="33" t="s">
        <v>35</v>
      </c>
      <c r="J5" s="33"/>
      <c r="K5" s="33"/>
      <c r="L5" s="33"/>
      <c r="M5" s="33" t="s">
        <v>23</v>
      </c>
      <c r="N5" s="33" t="s">
        <v>373</v>
      </c>
      <c r="O5" s="33" t="s">
        <v>21</v>
      </c>
      <c r="P5" s="33" t="s">
        <v>23</v>
      </c>
      <c r="Q5" s="33" t="s">
        <v>21</v>
      </c>
      <c r="R5" s="33" t="s">
        <v>23</v>
      </c>
      <c r="S5" s="33"/>
      <c r="T5" s="33"/>
    </row>
    <row r="6" spans="1:20" x14ac:dyDescent="0.2">
      <c r="A6" s="33" t="s">
        <v>4</v>
      </c>
      <c r="B6" s="33"/>
      <c r="C6" s="33"/>
      <c r="D6" s="33"/>
      <c r="E6" s="33"/>
      <c r="F6" s="33"/>
      <c r="G6" s="33"/>
      <c r="H6" s="33"/>
      <c r="I6" s="33"/>
      <c r="J6" s="33"/>
      <c r="K6" s="33"/>
      <c r="L6" s="33"/>
      <c r="M6" s="33"/>
      <c r="N6" s="33"/>
      <c r="O6" s="33"/>
      <c r="P6" s="33"/>
      <c r="Q6" s="33"/>
      <c r="R6" s="33"/>
      <c r="S6" s="33"/>
      <c r="T6" s="33"/>
    </row>
    <row r="7" spans="1:20" ht="32" x14ac:dyDescent="0.2">
      <c r="A7" s="53" t="s">
        <v>5</v>
      </c>
      <c r="B7" s="53" t="s">
        <v>350</v>
      </c>
      <c r="C7" s="53" t="s">
        <v>867</v>
      </c>
      <c r="D7" s="53" t="s">
        <v>868</v>
      </c>
      <c r="E7" s="53" t="s">
        <v>865</v>
      </c>
      <c r="F7" s="53" t="s">
        <v>869</v>
      </c>
      <c r="G7" s="53" t="s">
        <v>50</v>
      </c>
      <c r="H7" s="53" t="s">
        <v>56</v>
      </c>
      <c r="I7" s="53"/>
      <c r="J7" s="53" t="s">
        <v>870</v>
      </c>
      <c r="K7" s="53"/>
      <c r="L7" s="54" t="s">
        <v>830</v>
      </c>
      <c r="M7" s="53" t="s">
        <v>21</v>
      </c>
      <c r="N7" s="53" t="s">
        <v>373</v>
      </c>
      <c r="O7" s="53" t="s">
        <v>21</v>
      </c>
      <c r="P7" s="53" t="s">
        <v>23</v>
      </c>
      <c r="Q7" s="53" t="s">
        <v>21</v>
      </c>
      <c r="R7" s="53" t="s">
        <v>21</v>
      </c>
      <c r="S7" s="53"/>
      <c r="T7" s="53"/>
    </row>
    <row r="8" spans="1:20" ht="16" x14ac:dyDescent="0.2">
      <c r="A8" s="53" t="s">
        <v>5</v>
      </c>
      <c r="B8" s="53" t="s">
        <v>350</v>
      </c>
      <c r="C8" s="53" t="s">
        <v>867</v>
      </c>
      <c r="D8" s="53" t="s">
        <v>871</v>
      </c>
      <c r="E8" s="53" t="s">
        <v>866</v>
      </c>
      <c r="F8" s="53" t="s">
        <v>872</v>
      </c>
      <c r="G8" s="53" t="s">
        <v>50</v>
      </c>
      <c r="H8" s="53" t="s">
        <v>56</v>
      </c>
      <c r="I8" s="53"/>
      <c r="J8" s="53" t="s">
        <v>870</v>
      </c>
      <c r="K8" s="53"/>
      <c r="L8" s="53"/>
      <c r="M8" s="54" t="s">
        <v>21</v>
      </c>
      <c r="N8" s="53" t="s">
        <v>373</v>
      </c>
      <c r="O8" s="53" t="s">
        <v>373</v>
      </c>
      <c r="P8" s="53" t="str">
        <f t="shared" ref="P8" si="0">IF(H8="public","n",IF(H8="private","y",""))</f>
        <v>y</v>
      </c>
      <c r="Q8" s="53" t="str">
        <f t="shared" ref="Q8" si="1">IF(H8="public","y",IF(H8="private","n",""))</f>
        <v>n</v>
      </c>
      <c r="R8" s="53" t="s">
        <v>21</v>
      </c>
      <c r="S8" s="53"/>
      <c r="T8" s="53"/>
    </row>
    <row r="9" spans="1:20" x14ac:dyDescent="0.2">
      <c r="A9" s="53" t="s">
        <v>4</v>
      </c>
      <c r="B9" s="53"/>
      <c r="C9" s="53"/>
      <c r="D9" s="53"/>
      <c r="E9" s="53"/>
      <c r="F9" s="53"/>
      <c r="G9" s="53"/>
      <c r="H9" s="53"/>
      <c r="I9" s="53"/>
      <c r="J9" s="53"/>
      <c r="K9" s="53"/>
      <c r="L9" s="53"/>
      <c r="M9" s="54"/>
      <c r="N9" s="53"/>
      <c r="O9" s="53"/>
      <c r="P9" s="53"/>
      <c r="Q9" s="53"/>
      <c r="R9" s="53"/>
      <c r="S9" s="53"/>
      <c r="T9" s="53"/>
    </row>
    <row r="10" spans="1:20" ht="31.75" customHeight="1" x14ac:dyDescent="0.2">
      <c r="A10" s="53" t="s">
        <v>5</v>
      </c>
      <c r="B10" s="53" t="s">
        <v>350</v>
      </c>
      <c r="C10" s="53" t="s">
        <v>19</v>
      </c>
      <c r="D10" s="53" t="s">
        <v>372</v>
      </c>
      <c r="E10" s="53"/>
      <c r="F10" s="53" t="s">
        <v>49</v>
      </c>
      <c r="G10" s="53" t="s">
        <v>50</v>
      </c>
      <c r="H10" s="53" t="s">
        <v>56</v>
      </c>
      <c r="I10" s="53" t="s">
        <v>35</v>
      </c>
      <c r="J10" s="53" t="s">
        <v>51</v>
      </c>
      <c r="K10" s="53"/>
      <c r="L10" s="53"/>
      <c r="M10" s="53" t="s">
        <v>21</v>
      </c>
      <c r="N10" s="53" t="s">
        <v>373</v>
      </c>
      <c r="O10" s="53" t="s">
        <v>21</v>
      </c>
      <c r="P10" s="53" t="s">
        <v>23</v>
      </c>
      <c r="Q10" s="53" t="s">
        <v>21</v>
      </c>
      <c r="R10" s="53" t="s">
        <v>21</v>
      </c>
      <c r="S10" s="53"/>
      <c r="T10" s="54" t="s">
        <v>429</v>
      </c>
    </row>
    <row r="11" spans="1:20" ht="27" customHeight="1" x14ac:dyDescent="0.2">
      <c r="A11" s="53" t="s">
        <v>5</v>
      </c>
      <c r="B11" s="53" t="s">
        <v>366</v>
      </c>
      <c r="C11" s="53" t="s">
        <v>368</v>
      </c>
      <c r="D11" s="53" t="s">
        <v>374</v>
      </c>
      <c r="E11" s="53"/>
      <c r="F11" s="53" t="s">
        <v>375</v>
      </c>
      <c r="G11" s="53" t="s">
        <v>50</v>
      </c>
      <c r="H11" s="53" t="s">
        <v>56</v>
      </c>
      <c r="I11" s="53" t="s">
        <v>35</v>
      </c>
      <c r="J11" s="53"/>
      <c r="K11" s="53"/>
      <c r="L11" s="53"/>
      <c r="M11" s="53" t="s">
        <v>21</v>
      </c>
      <c r="N11" s="53" t="s">
        <v>53</v>
      </c>
      <c r="O11" s="53" t="s">
        <v>21</v>
      </c>
      <c r="P11" s="53" t="s">
        <v>23</v>
      </c>
      <c r="Q11" s="53" t="s">
        <v>21</v>
      </c>
      <c r="R11" s="53" t="s">
        <v>21</v>
      </c>
      <c r="S11" s="53"/>
      <c r="T11" s="53"/>
    </row>
    <row r="12" spans="1:20" ht="28.75" customHeight="1" x14ac:dyDescent="0.2">
      <c r="A12" s="53" t="s">
        <v>5</v>
      </c>
      <c r="B12" s="53" t="s">
        <v>366</v>
      </c>
      <c r="C12" s="53" t="s">
        <v>368</v>
      </c>
      <c r="D12" s="53" t="s">
        <v>376</v>
      </c>
      <c r="E12" s="53"/>
      <c r="F12" s="53" t="s">
        <v>54</v>
      </c>
      <c r="G12" s="53" t="s">
        <v>50</v>
      </c>
      <c r="H12" s="53" t="s">
        <v>56</v>
      </c>
      <c r="I12" s="53" t="s">
        <v>35</v>
      </c>
      <c r="J12" s="53"/>
      <c r="K12" s="53"/>
      <c r="L12" s="53"/>
      <c r="M12" s="53" t="s">
        <v>21</v>
      </c>
      <c r="N12" s="53" t="s">
        <v>53</v>
      </c>
      <c r="O12" s="53" t="s">
        <v>21</v>
      </c>
      <c r="P12" s="53" t="s">
        <v>23</v>
      </c>
      <c r="Q12" s="53" t="s">
        <v>23</v>
      </c>
      <c r="R12" s="53" t="s">
        <v>21</v>
      </c>
      <c r="S12" s="53"/>
      <c r="T12" s="53"/>
    </row>
    <row r="13" spans="1:20" x14ac:dyDescent="0.2">
      <c r="A13" s="53" t="s">
        <v>5</v>
      </c>
      <c r="B13" s="53" t="s">
        <v>367</v>
      </c>
      <c r="C13" s="53" t="s">
        <v>369</v>
      </c>
      <c r="D13" s="53" t="s">
        <v>374</v>
      </c>
      <c r="E13" s="53"/>
      <c r="F13" s="53" t="s">
        <v>377</v>
      </c>
      <c r="G13" s="53" t="s">
        <v>50</v>
      </c>
      <c r="H13" s="53" t="s">
        <v>56</v>
      </c>
      <c r="I13" s="53" t="s">
        <v>371</v>
      </c>
      <c r="J13" s="53"/>
      <c r="K13" s="53" t="s">
        <v>52</v>
      </c>
      <c r="L13" s="53"/>
      <c r="M13" s="53" t="s">
        <v>23</v>
      </c>
      <c r="N13" s="53" t="s">
        <v>23</v>
      </c>
      <c r="O13" s="53" t="s">
        <v>23</v>
      </c>
      <c r="P13" s="53" t="s">
        <v>23</v>
      </c>
      <c r="Q13" s="53" t="s">
        <v>21</v>
      </c>
      <c r="R13" s="53" t="s">
        <v>21</v>
      </c>
      <c r="S13" s="53"/>
      <c r="T13" s="53"/>
    </row>
    <row r="14" spans="1:20" x14ac:dyDescent="0.2">
      <c r="A14" s="53" t="s">
        <v>5</v>
      </c>
      <c r="B14" s="53" t="s">
        <v>367</v>
      </c>
      <c r="C14" s="53" t="s">
        <v>369</v>
      </c>
      <c r="D14" s="53" t="s">
        <v>376</v>
      </c>
      <c r="E14" s="53"/>
      <c r="F14" s="53" t="s">
        <v>378</v>
      </c>
      <c r="G14" s="53" t="s">
        <v>50</v>
      </c>
      <c r="H14" s="53" t="s">
        <v>56</v>
      </c>
      <c r="I14" s="53" t="s">
        <v>371</v>
      </c>
      <c r="J14" s="53"/>
      <c r="K14" s="53" t="s">
        <v>379</v>
      </c>
      <c r="L14" s="53"/>
      <c r="M14" s="53" t="s">
        <v>23</v>
      </c>
      <c r="N14" s="53" t="s">
        <v>23</v>
      </c>
      <c r="O14" s="53" t="s">
        <v>23</v>
      </c>
      <c r="P14" s="53" t="s">
        <v>23</v>
      </c>
      <c r="Q14" s="53" t="s">
        <v>23</v>
      </c>
      <c r="R14" s="53" t="s">
        <v>21</v>
      </c>
      <c r="S14" s="53"/>
      <c r="T14" s="53"/>
    </row>
    <row r="15" spans="1:20" x14ac:dyDescent="0.2">
      <c r="A15" s="53" t="s">
        <v>5</v>
      </c>
      <c r="B15" s="53" t="s">
        <v>367</v>
      </c>
      <c r="C15" s="53" t="s">
        <v>369</v>
      </c>
      <c r="D15" s="53" t="s">
        <v>380</v>
      </c>
      <c r="E15" s="53"/>
      <c r="F15" s="53" t="s">
        <v>381</v>
      </c>
      <c r="G15" s="53" t="s">
        <v>50</v>
      </c>
      <c r="H15" s="53" t="s">
        <v>56</v>
      </c>
      <c r="I15" s="53" t="s">
        <v>371</v>
      </c>
      <c r="J15" s="53"/>
      <c r="K15" s="53" t="s">
        <v>382</v>
      </c>
      <c r="L15" s="53"/>
      <c r="M15" s="53" t="s">
        <v>23</v>
      </c>
      <c r="N15" s="53" t="s">
        <v>373</v>
      </c>
      <c r="O15" s="53" t="s">
        <v>23</v>
      </c>
      <c r="P15" s="53" t="s">
        <v>23</v>
      </c>
      <c r="Q15" s="53" t="s">
        <v>23</v>
      </c>
      <c r="R15" s="53" t="s">
        <v>23</v>
      </c>
      <c r="S15" s="53"/>
      <c r="T15" s="53"/>
    </row>
  </sheetData>
  <mergeCells count="2">
    <mergeCell ref="A1:I1"/>
    <mergeCell ref="J1:T1"/>
  </mergeCells>
  <dataValidations count="1">
    <dataValidation allowBlank="1" sqref="H10:XFD1048576 A1:F1 A2:C2 K7:XFD9 G1:G2 J1:XFD6 D2:F1048576 H1:I9"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5007D1D0-5169-6E48-9374-72C28B681C3E}">
          <x14:formula1>
            <xm:f>drop_down_rule_set!$L$2:$L$54</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K2"/>
  <sheetViews>
    <sheetView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32" t="s">
        <v>975</v>
      </c>
      <c r="B1" s="132"/>
      <c r="C1" s="132"/>
      <c r="D1" s="132"/>
      <c r="E1" s="132"/>
      <c r="F1" s="132"/>
      <c r="G1" s="132"/>
      <c r="H1" s="132"/>
      <c r="I1" s="132"/>
      <c r="J1" s="132"/>
    </row>
    <row r="2" spans="1:11" ht="29.25" customHeight="1" x14ac:dyDescent="0.2">
      <c r="A2" s="26" t="s">
        <v>0</v>
      </c>
      <c r="B2" s="26" t="s">
        <v>6</v>
      </c>
      <c r="C2" s="26" t="s">
        <v>602</v>
      </c>
      <c r="D2" s="26" t="s">
        <v>604</v>
      </c>
      <c r="E2" s="27" t="s">
        <v>605</v>
      </c>
      <c r="F2" s="26" t="s">
        <v>57</v>
      </c>
      <c r="G2" s="27" t="s">
        <v>607</v>
      </c>
      <c r="H2" s="26" t="s">
        <v>59</v>
      </c>
      <c r="I2" s="26" t="s">
        <v>608</v>
      </c>
      <c r="J2" s="26" t="s">
        <v>421</v>
      </c>
      <c r="K2" s="48"/>
    </row>
  </sheetData>
  <mergeCells count="1">
    <mergeCell ref="A1:J1"/>
  </mergeCells>
  <dataValidations count="1">
    <dataValidation allowBlank="1" sqref="C1:XFD1048576 A1:B2"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44875E50-AA91-924C-BD66-15885D0F230E}">
          <x14:formula1>
            <xm:f>drop_down_rule_set!$L$2:$L$54</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32" t="s">
        <v>976</v>
      </c>
      <c r="B1" s="132"/>
      <c r="C1" s="132"/>
      <c r="D1" s="132"/>
      <c r="E1" s="132"/>
      <c r="F1" s="132"/>
      <c r="G1" s="132"/>
      <c r="H1" s="132"/>
      <c r="I1" s="132"/>
    </row>
    <row r="2" spans="1:9" x14ac:dyDescent="0.2">
      <c r="A2" s="9" t="s">
        <v>0</v>
      </c>
      <c r="B2" s="9" t="s">
        <v>6</v>
      </c>
      <c r="C2" s="9" t="s">
        <v>10</v>
      </c>
      <c r="D2" s="9" t="s">
        <v>41</v>
      </c>
      <c r="E2" s="9" t="s">
        <v>57</v>
      </c>
      <c r="F2" s="9" t="s">
        <v>58</v>
      </c>
      <c r="G2" s="9" t="s">
        <v>59</v>
      </c>
      <c r="H2" s="9" t="s">
        <v>60</v>
      </c>
      <c r="I2" s="26" t="s">
        <v>421</v>
      </c>
    </row>
  </sheetData>
  <mergeCells count="1">
    <mergeCell ref="A1:I1"/>
  </mergeCells>
  <dataValidations count="1">
    <dataValidation allowBlank="1" sqref="D3:D1048576 E1:XFD1048576 A1:D2"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F87DDB2C-D0BD-7F48-8099-7659AB7B5FE8}">
          <x14:formula1>
            <xm:f>drop_down_rule_set!$L$2:$L$54</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32" t="s">
        <v>977</v>
      </c>
      <c r="B1" s="132"/>
      <c r="C1" s="132"/>
      <c r="D1" s="132"/>
      <c r="E1" s="132"/>
      <c r="F1" s="132"/>
      <c r="G1" s="132"/>
      <c r="H1" s="132"/>
      <c r="I1" s="132"/>
      <c r="J1" s="132"/>
      <c r="K1" s="132"/>
      <c r="L1" s="132"/>
      <c r="M1" s="132"/>
      <c r="N1" s="132"/>
      <c r="O1" s="132"/>
      <c r="P1" s="132"/>
      <c r="Q1" s="132"/>
    </row>
    <row r="2" spans="1:17" x14ac:dyDescent="0.2">
      <c r="A2" s="9" t="s">
        <v>0</v>
      </c>
      <c r="B2" s="9" t="s">
        <v>6</v>
      </c>
      <c r="C2" s="9" t="s">
        <v>10</v>
      </c>
      <c r="D2" s="9" t="s">
        <v>61</v>
      </c>
      <c r="E2" s="9" t="s">
        <v>62</v>
      </c>
      <c r="F2" s="9" t="s">
        <v>63</v>
      </c>
      <c r="G2" s="9" t="s">
        <v>64</v>
      </c>
      <c r="H2" s="9" t="s">
        <v>65</v>
      </c>
      <c r="I2" s="9" t="s">
        <v>66</v>
      </c>
      <c r="J2" s="9" t="s">
        <v>67</v>
      </c>
      <c r="K2" s="9" t="s">
        <v>68</v>
      </c>
      <c r="L2" s="9" t="s">
        <v>69</v>
      </c>
      <c r="M2" s="9" t="s">
        <v>70</v>
      </c>
      <c r="N2" s="9" t="s">
        <v>71</v>
      </c>
      <c r="O2" s="9" t="s">
        <v>72</v>
      </c>
      <c r="P2" s="9" t="s">
        <v>60</v>
      </c>
      <c r="Q2" s="26" t="s">
        <v>421</v>
      </c>
    </row>
  </sheetData>
  <mergeCells count="1">
    <mergeCell ref="A1:Q1"/>
  </mergeCells>
  <dataValidations count="1">
    <dataValidation allowBlank="1" sqref="E1:G2 A1:C2 H1:XFD1048576 D1:D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3EBA249B-B7EE-D34D-9B23-FA53B452E590}">
          <x14:formula1>
            <xm:f>drop_down_rule_set!$L$2:$L$54</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32" t="s">
        <v>962</v>
      </c>
      <c r="B1" s="132"/>
      <c r="C1" s="132"/>
      <c r="D1" s="132"/>
      <c r="E1" s="132"/>
      <c r="F1" s="132"/>
      <c r="G1" s="132"/>
      <c r="H1" s="132"/>
      <c r="I1" s="132"/>
      <c r="J1" s="132"/>
      <c r="K1" s="132"/>
      <c r="L1" s="132"/>
      <c r="M1" s="132"/>
      <c r="N1" s="132"/>
      <c r="O1" s="132"/>
      <c r="P1" s="132"/>
      <c r="Q1" s="132"/>
      <c r="R1" s="132"/>
      <c r="S1" s="132"/>
      <c r="T1" s="132"/>
    </row>
    <row r="2" spans="1:20" ht="16" x14ac:dyDescent="0.2">
      <c r="A2" s="47" t="s">
        <v>0</v>
      </c>
      <c r="B2" s="79" t="s">
        <v>6</v>
      </c>
      <c r="C2" s="47" t="s">
        <v>10</v>
      </c>
      <c r="D2" s="47" t="s">
        <v>73</v>
      </c>
      <c r="E2" s="47" t="s">
        <v>74</v>
      </c>
      <c r="F2" s="47" t="s">
        <v>63</v>
      </c>
      <c r="G2" s="47" t="s">
        <v>64</v>
      </c>
      <c r="H2" s="47" t="s">
        <v>75</v>
      </c>
      <c r="I2" s="80" t="s">
        <v>65</v>
      </c>
      <c r="J2" s="47" t="s">
        <v>59</v>
      </c>
      <c r="K2" s="47" t="s">
        <v>68</v>
      </c>
      <c r="L2" s="47" t="s">
        <v>66</v>
      </c>
      <c r="M2" s="47" t="s">
        <v>67</v>
      </c>
      <c r="N2" s="47" t="s">
        <v>69</v>
      </c>
      <c r="O2" s="47" t="s">
        <v>70</v>
      </c>
      <c r="P2" s="47" t="s">
        <v>71</v>
      </c>
      <c r="Q2" s="47" t="s">
        <v>72</v>
      </c>
      <c r="R2" s="47" t="s">
        <v>60</v>
      </c>
      <c r="S2" s="47" t="s">
        <v>420</v>
      </c>
      <c r="T2" s="47" t="s">
        <v>421</v>
      </c>
    </row>
    <row r="3" spans="1:20" ht="29.25" customHeight="1" x14ac:dyDescent="0.2">
      <c r="A3" s="32" t="s">
        <v>315</v>
      </c>
      <c r="B3" s="32" t="s">
        <v>350</v>
      </c>
      <c r="C3" s="32" t="s">
        <v>721</v>
      </c>
      <c r="D3" s="32" t="s">
        <v>568</v>
      </c>
      <c r="E3" s="32" t="s">
        <v>569</v>
      </c>
      <c r="F3" s="32" t="s">
        <v>385</v>
      </c>
      <c r="G3" s="32" t="s">
        <v>78</v>
      </c>
      <c r="H3" s="32"/>
      <c r="I3" s="32"/>
      <c r="J3" s="32" t="s">
        <v>386</v>
      </c>
      <c r="K3" s="32" t="s">
        <v>570</v>
      </c>
      <c r="L3" s="32"/>
      <c r="M3" s="32"/>
      <c r="N3" s="32">
        <v>80</v>
      </c>
      <c r="O3" s="32">
        <v>80</v>
      </c>
      <c r="P3" s="32"/>
      <c r="Q3" s="32"/>
      <c r="R3" s="32" t="s">
        <v>571</v>
      </c>
      <c r="S3" s="32"/>
      <c r="T3" s="32"/>
    </row>
    <row r="4" spans="1:20" ht="28.75" customHeight="1" x14ac:dyDescent="0.2">
      <c r="A4" s="32" t="s">
        <v>315</v>
      </c>
      <c r="B4" s="32" t="s">
        <v>350</v>
      </c>
      <c r="C4" s="32" t="s">
        <v>721</v>
      </c>
      <c r="D4" s="32" t="s">
        <v>568</v>
      </c>
      <c r="E4" s="32" t="s">
        <v>572</v>
      </c>
      <c r="F4" s="32" t="s">
        <v>385</v>
      </c>
      <c r="G4" s="32" t="s">
        <v>78</v>
      </c>
      <c r="H4" s="32" t="s">
        <v>573</v>
      </c>
      <c r="I4" s="32" t="s">
        <v>29</v>
      </c>
      <c r="J4" s="32"/>
      <c r="K4" s="32"/>
      <c r="L4" s="32"/>
      <c r="M4" s="32"/>
      <c r="N4" s="32">
        <v>443</v>
      </c>
      <c r="O4" s="32">
        <v>443</v>
      </c>
      <c r="P4" s="32"/>
      <c r="Q4" s="32"/>
      <c r="R4" s="32" t="s">
        <v>574</v>
      </c>
      <c r="S4" s="32"/>
      <c r="T4" s="32"/>
    </row>
    <row r="5" spans="1:20" ht="28.75" customHeight="1" x14ac:dyDescent="0.2">
      <c r="A5" s="32" t="s">
        <v>315</v>
      </c>
      <c r="B5" s="32" t="s">
        <v>350</v>
      </c>
      <c r="C5" s="32" t="s">
        <v>721</v>
      </c>
      <c r="D5" s="32" t="s">
        <v>568</v>
      </c>
      <c r="E5" s="32" t="s">
        <v>572</v>
      </c>
      <c r="F5" s="32" t="s">
        <v>385</v>
      </c>
      <c r="G5" s="32" t="s">
        <v>78</v>
      </c>
      <c r="H5" s="32" t="s">
        <v>573</v>
      </c>
      <c r="I5" s="32" t="s">
        <v>575</v>
      </c>
      <c r="J5" s="32"/>
      <c r="K5" s="32"/>
      <c r="L5" s="32"/>
      <c r="M5" s="32"/>
      <c r="N5" s="32">
        <v>443</v>
      </c>
      <c r="O5" s="32">
        <v>443</v>
      </c>
      <c r="P5" s="32"/>
      <c r="Q5" s="32"/>
      <c r="R5" s="32" t="s">
        <v>576</v>
      </c>
      <c r="S5" s="32"/>
      <c r="T5" s="32"/>
    </row>
    <row r="6" spans="1:20" ht="32" x14ac:dyDescent="0.2">
      <c r="A6" s="32" t="s">
        <v>315</v>
      </c>
      <c r="B6" s="32" t="s">
        <v>350</v>
      </c>
      <c r="C6" s="32" t="s">
        <v>721</v>
      </c>
      <c r="D6" s="32" t="s">
        <v>577</v>
      </c>
      <c r="E6" s="32" t="s">
        <v>569</v>
      </c>
      <c r="F6" s="32" t="s">
        <v>385</v>
      </c>
      <c r="G6" s="32" t="s">
        <v>78</v>
      </c>
      <c r="H6" s="32"/>
      <c r="I6" s="32"/>
      <c r="J6" s="32" t="s">
        <v>386</v>
      </c>
      <c r="K6" s="32" t="s">
        <v>570</v>
      </c>
      <c r="L6" s="32"/>
      <c r="M6" s="32"/>
      <c r="N6" s="32">
        <v>22</v>
      </c>
      <c r="O6" s="32">
        <v>22</v>
      </c>
      <c r="P6" s="32"/>
      <c r="Q6" s="32"/>
      <c r="R6" s="32" t="s">
        <v>578</v>
      </c>
      <c r="S6" s="32"/>
      <c r="T6" s="32"/>
    </row>
    <row r="7" spans="1:20" ht="32" x14ac:dyDescent="0.2">
      <c r="A7" s="32" t="s">
        <v>315</v>
      </c>
      <c r="B7" s="32" t="s">
        <v>350</v>
      </c>
      <c r="C7" s="32" t="s">
        <v>721</v>
      </c>
      <c r="D7" s="32" t="s">
        <v>577</v>
      </c>
      <c r="E7" s="32" t="s">
        <v>572</v>
      </c>
      <c r="F7" s="32" t="s">
        <v>385</v>
      </c>
      <c r="G7" s="32" t="s">
        <v>78</v>
      </c>
      <c r="H7" s="32" t="s">
        <v>573</v>
      </c>
      <c r="I7" s="32" t="s">
        <v>575</v>
      </c>
      <c r="J7" s="32"/>
      <c r="K7" s="32"/>
      <c r="L7" s="32"/>
      <c r="M7" s="32"/>
      <c r="N7" s="32">
        <v>22</v>
      </c>
      <c r="O7" s="32">
        <v>22</v>
      </c>
      <c r="P7" s="32"/>
      <c r="Q7" s="32"/>
      <c r="R7" s="32" t="s">
        <v>579</v>
      </c>
      <c r="S7" s="32"/>
      <c r="T7" s="32"/>
    </row>
    <row r="8" spans="1:20" ht="32" x14ac:dyDescent="0.2">
      <c r="A8" s="32" t="s">
        <v>315</v>
      </c>
      <c r="B8" s="32" t="s">
        <v>350</v>
      </c>
      <c r="C8" s="32" t="s">
        <v>721</v>
      </c>
      <c r="D8" s="32" t="s">
        <v>577</v>
      </c>
      <c r="E8" s="32" t="s">
        <v>572</v>
      </c>
      <c r="F8" s="32" t="s">
        <v>385</v>
      </c>
      <c r="G8" s="32" t="s">
        <v>78</v>
      </c>
      <c r="H8" s="32" t="s">
        <v>573</v>
      </c>
      <c r="I8" s="32" t="s">
        <v>580</v>
      </c>
      <c r="J8" s="32"/>
      <c r="K8" s="32"/>
      <c r="L8" s="32"/>
      <c r="M8" s="32"/>
      <c r="N8" s="32">
        <v>22</v>
      </c>
      <c r="O8" s="32">
        <v>22</v>
      </c>
      <c r="P8" s="32"/>
      <c r="Q8" s="32"/>
      <c r="R8" s="32" t="s">
        <v>581</v>
      </c>
      <c r="S8" s="32"/>
      <c r="T8" s="32"/>
    </row>
    <row r="9" spans="1:20" ht="32" x14ac:dyDescent="0.2">
      <c r="A9" s="32" t="s">
        <v>315</v>
      </c>
      <c r="B9" s="32" t="s">
        <v>350</v>
      </c>
      <c r="C9" s="32" t="s">
        <v>721</v>
      </c>
      <c r="D9" s="32" t="s">
        <v>577</v>
      </c>
      <c r="E9" s="32" t="s">
        <v>569</v>
      </c>
      <c r="F9" s="32" t="s">
        <v>385</v>
      </c>
      <c r="G9" s="32" t="s">
        <v>78</v>
      </c>
      <c r="H9" s="32"/>
      <c r="I9" s="32"/>
      <c r="J9" s="32" t="s">
        <v>386</v>
      </c>
      <c r="K9" s="32" t="s">
        <v>582</v>
      </c>
      <c r="L9" s="32"/>
      <c r="M9" s="32"/>
      <c r="N9" s="32">
        <v>22</v>
      </c>
      <c r="O9" s="32">
        <v>22</v>
      </c>
      <c r="P9" s="32"/>
      <c r="Q9" s="32"/>
      <c r="R9" s="32" t="s">
        <v>583</v>
      </c>
      <c r="S9" s="32"/>
      <c r="T9" s="32"/>
    </row>
    <row r="10" spans="1:20" ht="48" x14ac:dyDescent="0.2">
      <c r="A10" s="32" t="s">
        <v>315</v>
      </c>
      <c r="B10" s="32" t="s">
        <v>350</v>
      </c>
      <c r="C10" s="32" t="s">
        <v>721</v>
      </c>
      <c r="D10" s="32" t="s">
        <v>582</v>
      </c>
      <c r="E10" s="32" t="s">
        <v>569</v>
      </c>
      <c r="F10" s="32" t="s">
        <v>385</v>
      </c>
      <c r="G10" s="32" t="s">
        <v>78</v>
      </c>
      <c r="H10" s="32"/>
      <c r="I10" s="32"/>
      <c r="J10" s="32" t="s">
        <v>584</v>
      </c>
      <c r="K10" s="32" t="s">
        <v>585</v>
      </c>
      <c r="L10" s="32"/>
      <c r="M10" s="32"/>
      <c r="N10" s="32">
        <v>443</v>
      </c>
      <c r="O10" s="32">
        <v>443</v>
      </c>
      <c r="P10" s="32"/>
      <c r="Q10" s="32"/>
      <c r="R10" s="32" t="s">
        <v>586</v>
      </c>
      <c r="S10" s="32"/>
      <c r="T10" s="32"/>
    </row>
    <row r="11" spans="1:20" ht="48" x14ac:dyDescent="0.2">
      <c r="A11" s="32" t="s">
        <v>315</v>
      </c>
      <c r="B11" s="32" t="s">
        <v>350</v>
      </c>
      <c r="C11" s="32" t="s">
        <v>721</v>
      </c>
      <c r="D11" s="32" t="s">
        <v>582</v>
      </c>
      <c r="E11" s="32" t="s">
        <v>572</v>
      </c>
      <c r="F11" s="32" t="s">
        <v>385</v>
      </c>
      <c r="G11" s="32" t="s">
        <v>78</v>
      </c>
      <c r="H11" s="32" t="s">
        <v>587</v>
      </c>
      <c r="I11" s="32" t="s">
        <v>570</v>
      </c>
      <c r="J11" s="32"/>
      <c r="K11" s="32"/>
      <c r="L11" s="32"/>
      <c r="M11" s="32"/>
      <c r="N11" s="32">
        <v>1521</v>
      </c>
      <c r="O11" s="32">
        <v>1522</v>
      </c>
      <c r="P11" s="32"/>
      <c r="Q11" s="32"/>
      <c r="R11" s="32" t="s">
        <v>588</v>
      </c>
      <c r="S11" s="32"/>
      <c r="T11" s="32"/>
    </row>
    <row r="12" spans="1:20" ht="48" x14ac:dyDescent="0.2">
      <c r="A12" s="32" t="s">
        <v>315</v>
      </c>
      <c r="B12" s="32" t="s">
        <v>350</v>
      </c>
      <c r="C12" s="32" t="s">
        <v>721</v>
      </c>
      <c r="D12" s="32" t="s">
        <v>582</v>
      </c>
      <c r="E12" s="32" t="s">
        <v>572</v>
      </c>
      <c r="F12" s="32" t="s">
        <v>385</v>
      </c>
      <c r="G12" s="32" t="s">
        <v>78</v>
      </c>
      <c r="H12" s="32" t="s">
        <v>587</v>
      </c>
      <c r="I12" s="32" t="s">
        <v>577</v>
      </c>
      <c r="J12" s="32"/>
      <c r="K12" s="32"/>
      <c r="L12" s="32"/>
      <c r="M12" s="32"/>
      <c r="N12" s="32">
        <v>22</v>
      </c>
      <c r="O12" s="32">
        <v>22</v>
      </c>
      <c r="P12" s="32"/>
      <c r="Q12" s="32"/>
      <c r="R12" s="32" t="s">
        <v>589</v>
      </c>
      <c r="S12" s="32"/>
      <c r="T12" s="32"/>
    </row>
    <row r="13" spans="1:20" ht="32" x14ac:dyDescent="0.2">
      <c r="A13" s="32" t="s">
        <v>315</v>
      </c>
      <c r="B13" s="32" t="s">
        <v>350</v>
      </c>
      <c r="C13" s="32" t="s">
        <v>721</v>
      </c>
      <c r="D13" s="32" t="s">
        <v>570</v>
      </c>
      <c r="E13" s="32" t="s">
        <v>569</v>
      </c>
      <c r="F13" s="32" t="s">
        <v>385</v>
      </c>
      <c r="G13" s="32" t="s">
        <v>78</v>
      </c>
      <c r="H13" s="32"/>
      <c r="I13" s="32"/>
      <c r="J13" s="32" t="s">
        <v>386</v>
      </c>
      <c r="K13" s="32" t="s">
        <v>582</v>
      </c>
      <c r="L13" s="32"/>
      <c r="M13" s="32"/>
      <c r="N13" s="32">
        <v>1521</v>
      </c>
      <c r="O13" s="32">
        <v>1521</v>
      </c>
      <c r="P13" s="32"/>
      <c r="Q13" s="32"/>
      <c r="R13" s="32" t="s">
        <v>590</v>
      </c>
      <c r="S13" s="32"/>
      <c r="T13" s="32"/>
    </row>
    <row r="14" spans="1:20" ht="48" x14ac:dyDescent="0.2">
      <c r="A14" s="32" t="s">
        <v>315</v>
      </c>
      <c r="B14" s="32" t="s">
        <v>350</v>
      </c>
      <c r="C14" s="32" t="s">
        <v>721</v>
      </c>
      <c r="D14" s="32" t="s">
        <v>570</v>
      </c>
      <c r="E14" s="32" t="s">
        <v>569</v>
      </c>
      <c r="F14" s="32" t="s">
        <v>385</v>
      </c>
      <c r="G14" s="32" t="s">
        <v>78</v>
      </c>
      <c r="H14" s="32"/>
      <c r="I14" s="32"/>
      <c r="J14" s="32" t="s">
        <v>584</v>
      </c>
      <c r="K14" s="32" t="s">
        <v>585</v>
      </c>
      <c r="L14" s="32"/>
      <c r="M14" s="32"/>
      <c r="N14" s="32">
        <v>443</v>
      </c>
      <c r="O14" s="32">
        <v>443</v>
      </c>
      <c r="P14" s="32"/>
      <c r="Q14" s="32"/>
      <c r="R14" s="32" t="s">
        <v>586</v>
      </c>
      <c r="S14" s="32"/>
      <c r="T14" s="32"/>
    </row>
    <row r="15" spans="1:20" ht="48" x14ac:dyDescent="0.2">
      <c r="A15" s="32" t="s">
        <v>315</v>
      </c>
      <c r="B15" s="32" t="s">
        <v>350</v>
      </c>
      <c r="C15" s="32" t="s">
        <v>721</v>
      </c>
      <c r="D15" s="32" t="s">
        <v>570</v>
      </c>
      <c r="E15" s="32" t="s">
        <v>572</v>
      </c>
      <c r="F15" s="32" t="s">
        <v>385</v>
      </c>
      <c r="G15" s="32" t="s">
        <v>78</v>
      </c>
      <c r="H15" s="32" t="s">
        <v>587</v>
      </c>
      <c r="I15" s="32" t="s">
        <v>568</v>
      </c>
      <c r="J15" s="32"/>
      <c r="K15" s="32"/>
      <c r="L15" s="32"/>
      <c r="M15" s="32"/>
      <c r="N15" s="32">
        <v>80</v>
      </c>
      <c r="O15" s="32">
        <v>80</v>
      </c>
      <c r="P15" s="32"/>
      <c r="Q15" s="32"/>
      <c r="R15" s="32" t="s">
        <v>591</v>
      </c>
      <c r="S15" s="32"/>
      <c r="T15" s="32"/>
    </row>
    <row r="16" spans="1:20" ht="48" x14ac:dyDescent="0.2">
      <c r="A16" s="32" t="s">
        <v>315</v>
      </c>
      <c r="B16" s="32" t="s">
        <v>350</v>
      </c>
      <c r="C16" s="32" t="s">
        <v>721</v>
      </c>
      <c r="D16" s="32" t="s">
        <v>570</v>
      </c>
      <c r="E16" s="32" t="s">
        <v>572</v>
      </c>
      <c r="F16" s="32" t="s">
        <v>385</v>
      </c>
      <c r="G16" s="32" t="s">
        <v>78</v>
      </c>
      <c r="H16" s="32" t="s">
        <v>587</v>
      </c>
      <c r="I16" s="32" t="s">
        <v>577</v>
      </c>
      <c r="J16" s="32"/>
      <c r="K16" s="32"/>
      <c r="L16" s="32"/>
      <c r="M16" s="32"/>
      <c r="N16" s="32">
        <v>22</v>
      </c>
      <c r="O16" s="32">
        <v>22</v>
      </c>
      <c r="P16" s="32"/>
      <c r="Q16" s="32"/>
      <c r="R16" s="32" t="s">
        <v>589</v>
      </c>
      <c r="S16" s="32"/>
      <c r="T16" s="32"/>
    </row>
    <row r="17" spans="1:20" ht="18.75" customHeight="1" x14ac:dyDescent="0.2">
      <c r="A17" s="33" t="s">
        <v>4</v>
      </c>
      <c r="B17" s="32"/>
      <c r="C17" s="33"/>
      <c r="D17" s="33"/>
      <c r="E17" s="33"/>
      <c r="F17" s="33"/>
      <c r="G17" s="33"/>
      <c r="H17" s="33"/>
      <c r="I17" s="31"/>
      <c r="J17" s="33"/>
      <c r="K17" s="33"/>
      <c r="L17" s="33"/>
      <c r="M17" s="33"/>
      <c r="N17" s="33"/>
      <c r="O17" s="33"/>
      <c r="P17" s="33"/>
      <c r="Q17" s="33"/>
      <c r="R17" s="33"/>
      <c r="S17" s="33"/>
      <c r="T17" s="33"/>
    </row>
    <row r="18" spans="1:20" ht="31.75" customHeight="1" x14ac:dyDescent="0.2">
      <c r="A18" s="53" t="s">
        <v>5</v>
      </c>
      <c r="B18" s="53" t="s">
        <v>350</v>
      </c>
      <c r="C18" s="53" t="s">
        <v>19</v>
      </c>
      <c r="D18" s="53" t="s">
        <v>383</v>
      </c>
      <c r="E18" s="53" t="s">
        <v>76</v>
      </c>
      <c r="F18" s="53" t="s">
        <v>77</v>
      </c>
      <c r="G18" s="53" t="s">
        <v>78</v>
      </c>
      <c r="H18" s="53"/>
      <c r="I18" s="53"/>
      <c r="J18" s="53" t="s">
        <v>79</v>
      </c>
      <c r="K18" s="53" t="s">
        <v>29</v>
      </c>
      <c r="L18" s="53"/>
      <c r="M18" s="53"/>
      <c r="N18" s="53"/>
      <c r="O18" s="53"/>
      <c r="P18" s="53"/>
      <c r="Q18" s="53"/>
      <c r="R18" s="54"/>
      <c r="S18" s="53"/>
      <c r="T18" s="53"/>
    </row>
    <row r="19" spans="1:20" ht="31.75" customHeight="1" x14ac:dyDescent="0.2">
      <c r="A19" s="53" t="s">
        <v>5</v>
      </c>
      <c r="B19" s="53" t="s">
        <v>350</v>
      </c>
      <c r="C19" s="53" t="s">
        <v>19</v>
      </c>
      <c r="D19" s="53" t="s">
        <v>384</v>
      </c>
      <c r="E19" s="53" t="s">
        <v>81</v>
      </c>
      <c r="F19" s="53" t="s">
        <v>385</v>
      </c>
      <c r="G19" s="53" t="s">
        <v>78</v>
      </c>
      <c r="H19" s="53" t="s">
        <v>386</v>
      </c>
      <c r="I19" s="53" t="s">
        <v>383</v>
      </c>
      <c r="J19" s="53"/>
      <c r="K19" s="53"/>
      <c r="L19" s="53"/>
      <c r="M19" s="53"/>
      <c r="N19" s="53">
        <v>22</v>
      </c>
      <c r="O19" s="53">
        <v>22</v>
      </c>
      <c r="P19" s="53"/>
      <c r="Q19" s="53"/>
      <c r="R19" s="54"/>
      <c r="S19" s="53"/>
      <c r="T19" s="53"/>
    </row>
    <row r="20" spans="1:20" ht="31.75" customHeight="1" x14ac:dyDescent="0.2">
      <c r="A20" s="53" t="s">
        <v>5</v>
      </c>
      <c r="B20" s="53" t="s">
        <v>350</v>
      </c>
      <c r="C20" s="53" t="s">
        <v>368</v>
      </c>
      <c r="D20" s="53" t="s">
        <v>387</v>
      </c>
      <c r="E20" s="53" t="s">
        <v>76</v>
      </c>
      <c r="F20" s="53" t="s">
        <v>77</v>
      </c>
      <c r="G20" s="53" t="s">
        <v>78</v>
      </c>
      <c r="H20" s="53"/>
      <c r="I20" s="53"/>
      <c r="J20" s="53" t="s">
        <v>79</v>
      </c>
      <c r="K20" s="53" t="s">
        <v>80</v>
      </c>
      <c r="L20" s="53"/>
      <c r="M20" s="53"/>
      <c r="N20" s="53"/>
      <c r="O20" s="53"/>
      <c r="P20" s="53"/>
      <c r="Q20" s="53"/>
      <c r="R20" s="54"/>
      <c r="S20" s="53"/>
      <c r="T20" s="53"/>
    </row>
    <row r="21" spans="1:20" ht="31.75" customHeight="1" x14ac:dyDescent="0.2">
      <c r="A21" s="53" t="s">
        <v>5</v>
      </c>
      <c r="B21" s="53" t="s">
        <v>350</v>
      </c>
      <c r="C21" s="53" t="s">
        <v>369</v>
      </c>
      <c r="D21" s="53" t="s">
        <v>388</v>
      </c>
      <c r="E21" s="53" t="s">
        <v>81</v>
      </c>
      <c r="F21" s="53" t="s">
        <v>82</v>
      </c>
      <c r="G21" s="53" t="s">
        <v>78</v>
      </c>
      <c r="H21" s="53" t="s">
        <v>79</v>
      </c>
      <c r="I21" s="53" t="s">
        <v>423</v>
      </c>
      <c r="J21" s="53"/>
      <c r="K21" s="53"/>
      <c r="L21" s="53"/>
      <c r="M21" s="53"/>
      <c r="N21" s="53">
        <v>53</v>
      </c>
      <c r="O21" s="53">
        <v>53</v>
      </c>
      <c r="P21" s="53"/>
      <c r="Q21" s="53"/>
      <c r="R21" s="54"/>
      <c r="S21" s="53"/>
      <c r="T21" s="53"/>
    </row>
  </sheetData>
  <mergeCells count="1">
    <mergeCell ref="A1:T1"/>
  </mergeCells>
  <dataValidations count="1">
    <dataValidation allowBlank="1" sqref="D2:D1048576 H2:T1048576 E2:G2 A2:C2 U1:XFD1048576 A1:T1"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BE13E088-F2C0-8048-A6D2-809017A651CE}">
          <x14:formula1>
            <xm:f>drop_down_rule_set!$L$2:$L$54</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18.5" customWidth="1"/>
    <col min="6" max="6" width="22.83203125" customWidth="1"/>
    <col min="7" max="7" width="24" customWidth="1"/>
    <col min="8" max="8" width="15.6640625" customWidth="1"/>
    <col min="9" max="9" width="73.83203125" customWidth="1"/>
  </cols>
  <sheetData>
    <row r="1" spans="1:9" ht="175" customHeight="1" x14ac:dyDescent="0.2">
      <c r="A1" s="132" t="s">
        <v>963</v>
      </c>
      <c r="B1" s="144"/>
      <c r="C1" s="144"/>
      <c r="D1" s="144"/>
      <c r="E1" s="144"/>
      <c r="F1" s="144"/>
      <c r="G1" s="144"/>
      <c r="H1" s="144"/>
      <c r="I1" s="144"/>
    </row>
    <row r="2" spans="1:9" x14ac:dyDescent="0.2">
      <c r="A2" s="6" t="s">
        <v>0</v>
      </c>
      <c r="B2" s="6" t="s">
        <v>6</v>
      </c>
      <c r="C2" s="6" t="s">
        <v>873</v>
      </c>
      <c r="D2" s="26" t="s">
        <v>874</v>
      </c>
      <c r="E2" s="26" t="s">
        <v>875</v>
      </c>
      <c r="F2" s="26" t="s">
        <v>876</v>
      </c>
      <c r="G2" s="26" t="s">
        <v>877</v>
      </c>
      <c r="H2" s="26" t="s">
        <v>878</v>
      </c>
      <c r="I2" s="6" t="s">
        <v>421</v>
      </c>
    </row>
    <row r="3" spans="1:9" s="30" customFormat="1" ht="21" customHeight="1" x14ac:dyDescent="0.2">
      <c r="A3" s="28" t="s">
        <v>4</v>
      </c>
      <c r="B3" s="28"/>
      <c r="C3" s="28"/>
      <c r="D3" s="103"/>
      <c r="E3" s="103"/>
      <c r="F3" s="103"/>
      <c r="G3" s="103"/>
      <c r="H3" s="103"/>
      <c r="I3" s="28"/>
    </row>
    <row r="4" spans="1:9" ht="43.5" customHeight="1" x14ac:dyDescent="0.2">
      <c r="A4" s="32" t="s">
        <v>315</v>
      </c>
      <c r="B4" s="33" t="s">
        <v>350</v>
      </c>
      <c r="C4" s="32" t="s">
        <v>879</v>
      </c>
      <c r="D4" s="32" t="s">
        <v>880</v>
      </c>
      <c r="E4" s="32" t="s">
        <v>881</v>
      </c>
      <c r="F4" s="32" t="s">
        <v>882</v>
      </c>
      <c r="G4" s="32" t="s">
        <v>883</v>
      </c>
      <c r="H4" s="32">
        <v>3600</v>
      </c>
      <c r="I4" s="29"/>
    </row>
    <row r="5" spans="1:9" ht="43.5" customHeight="1" x14ac:dyDescent="0.2">
      <c r="A5" s="32" t="s">
        <v>315</v>
      </c>
      <c r="B5" s="33" t="s">
        <v>350</v>
      </c>
      <c r="C5" s="32" t="s">
        <v>879</v>
      </c>
      <c r="D5" s="32" t="s">
        <v>880</v>
      </c>
      <c r="E5" s="32" t="s">
        <v>884</v>
      </c>
      <c r="F5" s="32" t="s">
        <v>885</v>
      </c>
      <c r="G5" s="32" t="s">
        <v>886</v>
      </c>
      <c r="H5" s="32">
        <v>300</v>
      </c>
      <c r="I5" s="29"/>
    </row>
    <row r="6" spans="1:9" ht="43.5" customHeight="1" x14ac:dyDescent="0.2">
      <c r="A6" s="32" t="s">
        <v>315</v>
      </c>
      <c r="B6" s="33" t="s">
        <v>350</v>
      </c>
      <c r="C6" s="32" t="s">
        <v>887</v>
      </c>
      <c r="D6" s="32" t="s">
        <v>888</v>
      </c>
      <c r="E6" s="32" t="s">
        <v>889</v>
      </c>
      <c r="F6" s="32" t="s">
        <v>882</v>
      </c>
      <c r="G6" s="32" t="s">
        <v>890</v>
      </c>
      <c r="H6" s="32">
        <v>300</v>
      </c>
      <c r="I6" s="29"/>
    </row>
    <row r="7" spans="1:9" ht="43.5" customHeight="1" x14ac:dyDescent="0.2">
      <c r="A7" s="32"/>
      <c r="B7" s="32"/>
      <c r="C7" s="32"/>
      <c r="D7" s="32"/>
      <c r="E7" s="32"/>
      <c r="F7" s="32"/>
      <c r="G7" s="32"/>
      <c r="H7" s="32"/>
      <c r="I7" s="29"/>
    </row>
    <row r="8" spans="1:9" ht="43.5" customHeight="1" x14ac:dyDescent="0.2">
      <c r="A8" s="32"/>
      <c r="B8" s="32"/>
      <c r="C8" s="32"/>
      <c r="D8" s="32"/>
      <c r="E8" s="32"/>
      <c r="F8" s="32"/>
      <c r="G8" s="32"/>
      <c r="H8" s="32"/>
      <c r="I8" s="29"/>
    </row>
    <row r="9" spans="1:9" ht="58" customHeight="1" x14ac:dyDescent="0.2">
      <c r="A9" s="32"/>
      <c r="B9" s="32"/>
      <c r="C9" s="32"/>
      <c r="D9" s="32"/>
      <c r="E9" s="32"/>
      <c r="F9" s="32"/>
      <c r="G9" s="32"/>
      <c r="H9" s="32"/>
      <c r="I9" s="29"/>
    </row>
    <row r="10" spans="1:9" ht="43.5" customHeight="1" x14ac:dyDescent="0.2">
      <c r="A10" s="32"/>
      <c r="B10" s="32"/>
      <c r="C10" s="32"/>
      <c r="D10" s="32"/>
      <c r="E10" s="32"/>
      <c r="F10" s="32"/>
      <c r="G10" s="32"/>
      <c r="H10" s="32"/>
      <c r="I10" s="29"/>
    </row>
    <row r="11" spans="1:9" ht="43.5" customHeight="1" x14ac:dyDescent="0.2">
      <c r="A11" s="32"/>
      <c r="B11" s="32"/>
      <c r="C11" s="32"/>
      <c r="D11" s="32"/>
      <c r="E11" s="32"/>
      <c r="F11" s="32"/>
      <c r="G11" s="32"/>
      <c r="H11" s="32"/>
      <c r="I11" s="29"/>
    </row>
    <row r="12" spans="1:9" ht="43.5" customHeight="1" x14ac:dyDescent="0.2">
      <c r="A12" s="32"/>
      <c r="B12" s="32"/>
      <c r="C12" s="32"/>
      <c r="D12" s="32"/>
      <c r="E12" s="32"/>
      <c r="F12" s="32"/>
      <c r="G12" s="32"/>
      <c r="H12" s="32"/>
      <c r="I12" s="29"/>
    </row>
    <row r="13" spans="1:9" ht="43.5" customHeight="1" x14ac:dyDescent="0.2">
      <c r="A13" s="32"/>
      <c r="B13" s="32"/>
      <c r="C13" s="32"/>
      <c r="D13" s="32"/>
      <c r="E13" s="32"/>
      <c r="F13" s="32"/>
      <c r="G13" s="32"/>
      <c r="H13" s="32"/>
      <c r="I13" s="29"/>
    </row>
    <row r="14" spans="1:9" ht="43.5" customHeight="1" x14ac:dyDescent="0.2">
      <c r="A14" s="32"/>
      <c r="B14" s="32"/>
      <c r="C14" s="32"/>
      <c r="D14" s="32"/>
      <c r="E14" s="32"/>
      <c r="F14" s="32"/>
      <c r="G14" s="32"/>
      <c r="H14" s="32"/>
      <c r="I14" s="29"/>
    </row>
    <row r="15" spans="1:9" x14ac:dyDescent="0.2">
      <c r="A15" s="32"/>
      <c r="B15" s="32"/>
      <c r="C15" s="32"/>
      <c r="D15" s="32"/>
      <c r="E15" s="32"/>
      <c r="F15" s="32"/>
      <c r="G15" s="32"/>
      <c r="H15" s="32"/>
      <c r="I15" s="29"/>
    </row>
    <row r="16" spans="1:9" x14ac:dyDescent="0.2">
      <c r="A16" s="32"/>
      <c r="B16" s="32"/>
      <c r="C16" s="32"/>
      <c r="D16" s="32"/>
      <c r="E16" s="32"/>
      <c r="F16" s="32"/>
      <c r="G16" s="32"/>
      <c r="H16" s="32"/>
      <c r="I16" s="29"/>
    </row>
    <row r="17" spans="1:9" x14ac:dyDescent="0.2">
      <c r="A17" s="32"/>
      <c r="B17" s="32"/>
      <c r="C17" s="32"/>
      <c r="D17" s="32"/>
      <c r="E17" s="32"/>
      <c r="F17" s="32"/>
      <c r="G17" s="32"/>
      <c r="H17" s="32"/>
      <c r="I17" s="29"/>
    </row>
    <row r="18" spans="1:9" x14ac:dyDescent="0.2">
      <c r="A18" s="32"/>
      <c r="B18" s="32"/>
      <c r="C18" s="32"/>
      <c r="D18" s="32"/>
      <c r="E18" s="32"/>
      <c r="F18" s="32"/>
      <c r="G18" s="32"/>
      <c r="H18" s="32"/>
      <c r="I18" s="29"/>
    </row>
    <row r="19" spans="1:9" x14ac:dyDescent="0.2">
      <c r="A19" s="32"/>
      <c r="B19" s="32"/>
      <c r="C19" s="32"/>
      <c r="D19" s="32"/>
      <c r="E19" s="32"/>
      <c r="F19" s="32"/>
      <c r="G19" s="32"/>
      <c r="H19" s="32"/>
      <c r="I19" s="29"/>
    </row>
    <row r="20" spans="1:9" x14ac:dyDescent="0.2">
      <c r="A20" s="32"/>
      <c r="B20" s="32"/>
      <c r="C20" s="32"/>
      <c r="D20" s="32"/>
      <c r="E20" s="32"/>
      <c r="F20" s="32"/>
      <c r="G20" s="32"/>
      <c r="H20" s="32"/>
      <c r="I20" s="29"/>
    </row>
    <row r="21" spans="1:9" x14ac:dyDescent="0.2">
      <c r="A21" s="32"/>
      <c r="B21" s="32"/>
      <c r="C21" s="32"/>
      <c r="D21" s="32"/>
      <c r="E21" s="32"/>
      <c r="F21" s="32"/>
      <c r="G21" s="32"/>
      <c r="H21" s="32"/>
      <c r="I21" s="29"/>
    </row>
    <row r="22" spans="1:9" x14ac:dyDescent="0.2">
      <c r="A22" s="32"/>
      <c r="B22" s="32"/>
      <c r="C22" s="32"/>
      <c r="D22" s="32"/>
      <c r="E22" s="32"/>
      <c r="F22" s="32"/>
      <c r="G22" s="32"/>
      <c r="H22" s="32"/>
      <c r="I22" s="29"/>
    </row>
    <row r="23" spans="1:9" x14ac:dyDescent="0.2">
      <c r="A23" s="32"/>
      <c r="B23" s="32"/>
      <c r="C23" s="32"/>
      <c r="D23" s="32"/>
      <c r="E23" s="32"/>
      <c r="F23" s="32"/>
      <c r="G23" s="32"/>
      <c r="H23" s="32"/>
      <c r="I23" s="29"/>
    </row>
    <row r="24" spans="1:9" x14ac:dyDescent="0.2">
      <c r="A24" s="32"/>
      <c r="B24" s="32"/>
      <c r="C24" s="32"/>
      <c r="D24" s="32"/>
      <c r="E24" s="32"/>
      <c r="F24" s="32"/>
      <c r="G24" s="32"/>
      <c r="H24" s="32"/>
      <c r="I24" s="29"/>
    </row>
    <row r="25" spans="1:9" x14ac:dyDescent="0.2">
      <c r="A25" s="32"/>
      <c r="B25" s="32"/>
      <c r="C25" s="32"/>
      <c r="D25" s="32"/>
      <c r="E25" s="32"/>
      <c r="F25" s="32"/>
      <c r="G25" s="32"/>
      <c r="H25" s="32"/>
      <c r="I25" s="29"/>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B2 C2:C3 A1:A2" xr:uid="{2E4C1CEC-011A-A448-A151-46C7E13DBD1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535BDEB9-9E9F-484D-B27B-6E08DE4F868C}">
          <x14:formula1>
            <xm:f>drop_down_rule_set!$L$2:$L$54</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0" customHeight="1" x14ac:dyDescent="0.2">
      <c r="A1" s="145" t="s">
        <v>964</v>
      </c>
      <c r="B1" s="146"/>
      <c r="C1" s="146"/>
      <c r="D1" s="146"/>
      <c r="E1" s="146"/>
      <c r="F1" s="146"/>
      <c r="G1" s="146"/>
      <c r="H1" s="146"/>
      <c r="I1" s="146"/>
      <c r="J1" s="146"/>
      <c r="K1" s="146"/>
    </row>
    <row r="2" spans="1:11" ht="32" x14ac:dyDescent="0.2">
      <c r="A2" s="26" t="s">
        <v>0</v>
      </c>
      <c r="B2" s="27" t="s">
        <v>6</v>
      </c>
      <c r="C2" s="26" t="s">
        <v>10</v>
      </c>
      <c r="D2" s="26" t="s">
        <v>311</v>
      </c>
      <c r="E2" s="26" t="s">
        <v>891</v>
      </c>
      <c r="F2" s="26" t="s">
        <v>892</v>
      </c>
      <c r="G2" s="26" t="s">
        <v>893</v>
      </c>
      <c r="H2" s="26" t="s">
        <v>894</v>
      </c>
      <c r="I2" s="26" t="s">
        <v>895</v>
      </c>
      <c r="J2" s="26" t="s">
        <v>896</v>
      </c>
      <c r="K2" s="26" t="s">
        <v>421</v>
      </c>
    </row>
    <row r="3" spans="1:11" s="30" customFormat="1" x14ac:dyDescent="0.2">
      <c r="A3" s="103" t="s">
        <v>4</v>
      </c>
      <c r="B3" s="103"/>
      <c r="C3" s="103"/>
      <c r="D3" s="103"/>
      <c r="E3" s="103"/>
      <c r="F3" s="103"/>
      <c r="G3" s="103"/>
      <c r="H3" s="103"/>
      <c r="I3" s="103"/>
      <c r="J3" s="103"/>
      <c r="K3" s="103"/>
    </row>
    <row r="4" spans="1:11" ht="64" x14ac:dyDescent="0.2">
      <c r="A4" s="33" t="s">
        <v>315</v>
      </c>
      <c r="B4" s="33" t="s">
        <v>350</v>
      </c>
      <c r="C4" s="33" t="s">
        <v>721</v>
      </c>
      <c r="D4" s="33" t="s">
        <v>721</v>
      </c>
      <c r="E4" s="32" t="s">
        <v>897</v>
      </c>
      <c r="F4" s="29" t="s">
        <v>898</v>
      </c>
      <c r="G4" s="33" t="s">
        <v>734</v>
      </c>
      <c r="H4" s="29" t="s">
        <v>899</v>
      </c>
      <c r="I4" s="28"/>
      <c r="J4" s="29" t="s">
        <v>900</v>
      </c>
      <c r="K4" s="29"/>
    </row>
    <row r="5" spans="1:11" ht="29.25" customHeight="1" x14ac:dyDescent="0.2">
      <c r="A5" s="32" t="s">
        <v>315</v>
      </c>
      <c r="B5" s="33" t="s">
        <v>350</v>
      </c>
      <c r="C5" s="33" t="s">
        <v>721</v>
      </c>
      <c r="D5" s="33" t="s">
        <v>721</v>
      </c>
      <c r="E5" s="32" t="s">
        <v>897</v>
      </c>
      <c r="F5" s="29" t="s">
        <v>901</v>
      </c>
      <c r="G5" s="33" t="s">
        <v>734</v>
      </c>
      <c r="H5" s="29" t="s">
        <v>902</v>
      </c>
      <c r="I5" s="29"/>
      <c r="J5" s="29"/>
      <c r="K5" s="29"/>
    </row>
  </sheetData>
  <mergeCells count="1">
    <mergeCell ref="A1:K1"/>
  </mergeCells>
  <dataValidations count="1">
    <dataValidation showInputMessage="1" showErrorMessage="1" sqref="K5 K2:K3 B2:C2 A1:A2" xr:uid="{D31C0D6F-A734-6147-A3A4-E159188ABAD9}"/>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1B63B56C-F128-2441-A1C9-3051981E4208}">
          <x14:formula1>
            <xm:f>INDIRECT("drop_down_rule_set!$AV$2:$AV$"&amp;drop_down_rule_set!$G$3+1)</xm:f>
          </x14:formula1>
          <xm:sqref>G3:G1048576</xm:sqref>
        </x14:dataValidation>
        <x14:dataValidation type="list" allowBlank="1" xr:uid="{99579C6B-849E-F449-A104-BBA34263C6C4}">
          <x14:formula1>
            <xm:f>drop_down_rule_set!$L$2:$L$54</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89.25" customHeight="1" x14ac:dyDescent="0.2">
      <c r="A1" s="132" t="s">
        <v>965</v>
      </c>
      <c r="B1" s="132"/>
      <c r="C1" s="132"/>
      <c r="D1" s="132"/>
      <c r="E1" s="132"/>
      <c r="F1" s="132"/>
      <c r="G1" s="132"/>
    </row>
    <row r="2" spans="1:7" s="40" customFormat="1" ht="28.75" customHeight="1" x14ac:dyDescent="0.2">
      <c r="A2" s="26" t="s">
        <v>0</v>
      </c>
      <c r="B2" s="26" t="s">
        <v>6</v>
      </c>
      <c r="C2" s="26" t="s">
        <v>311</v>
      </c>
      <c r="D2" s="27" t="s">
        <v>83</v>
      </c>
      <c r="E2" s="27" t="s">
        <v>84</v>
      </c>
      <c r="F2" s="27" t="s">
        <v>85</v>
      </c>
      <c r="G2" s="27" t="s">
        <v>421</v>
      </c>
    </row>
    <row r="3" spans="1:7" ht="47.25" customHeight="1" x14ac:dyDescent="0.2">
      <c r="A3" s="33" t="s">
        <v>5</v>
      </c>
      <c r="B3" s="33" t="s">
        <v>356</v>
      </c>
      <c r="C3" s="33" t="s">
        <v>86</v>
      </c>
      <c r="D3" s="33" t="s">
        <v>55</v>
      </c>
      <c r="E3" s="33" t="s">
        <v>87</v>
      </c>
      <c r="F3" s="33" t="s">
        <v>100</v>
      </c>
      <c r="G3" s="32" t="s">
        <v>429</v>
      </c>
    </row>
    <row r="4" spans="1:7" ht="28.75" customHeight="1" x14ac:dyDescent="0.2">
      <c r="A4" s="33" t="s">
        <v>5</v>
      </c>
      <c r="B4" s="33" t="s">
        <v>356</v>
      </c>
      <c r="C4" s="33" t="s">
        <v>88</v>
      </c>
      <c r="D4" s="33" t="s">
        <v>89</v>
      </c>
      <c r="E4" s="33" t="s">
        <v>87</v>
      </c>
      <c r="F4" s="33" t="s">
        <v>103</v>
      </c>
      <c r="G4" s="33"/>
    </row>
    <row r="5" spans="1:7" ht="28.75" customHeight="1" x14ac:dyDescent="0.2">
      <c r="A5" s="33" t="s">
        <v>5</v>
      </c>
      <c r="B5" s="33" t="s">
        <v>356</v>
      </c>
      <c r="C5" s="33" t="s">
        <v>90</v>
      </c>
      <c r="D5" s="33" t="s">
        <v>55</v>
      </c>
      <c r="E5" s="33" t="s">
        <v>87</v>
      </c>
      <c r="F5" s="33" t="s">
        <v>349</v>
      </c>
      <c r="G5" s="33"/>
    </row>
    <row r="6" spans="1:7" ht="28.75" customHeight="1" x14ac:dyDescent="0.2">
      <c r="A6" s="33" t="s">
        <v>4</v>
      </c>
      <c r="B6" s="33"/>
      <c r="C6" s="33"/>
      <c r="D6" s="33"/>
      <c r="E6" s="33"/>
      <c r="F6" s="33"/>
      <c r="G6" s="33"/>
    </row>
  </sheetData>
  <mergeCells count="1">
    <mergeCell ref="A1:G1"/>
  </mergeCells>
  <dataValidations count="1">
    <dataValidation allowBlank="1" sqref="E1:E1048576 F1:F2 A1:B2 C1:C1048576 G1:XFD1048576 D1:D2"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79D8440C-9B95-FA42-80A7-4C285035ABC4}">
          <x14:formula1>
            <xm:f>drop_down_rule_set!$L$2:$L$54</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zoomScale="90" zoomScaleNormal="9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2.1640625" customWidth="1"/>
    <col min="21" max="21" width="16" customWidth="1"/>
    <col min="22" max="22" width="12" customWidth="1"/>
  </cols>
  <sheetData>
    <row r="1" spans="1:22" ht="250" customHeight="1" x14ac:dyDescent="0.2">
      <c r="A1" s="147" t="s">
        <v>1456</v>
      </c>
      <c r="B1" s="148"/>
      <c r="C1" s="148"/>
      <c r="D1" s="148"/>
      <c r="E1" s="148"/>
      <c r="F1" s="148"/>
      <c r="G1" s="148"/>
      <c r="H1" s="149"/>
      <c r="I1" s="136" t="s">
        <v>1140</v>
      </c>
      <c r="J1" s="137"/>
      <c r="K1" s="137"/>
      <c r="L1" s="137"/>
      <c r="M1" s="137"/>
      <c r="N1" s="137"/>
      <c r="O1" s="137"/>
      <c r="P1" s="137"/>
      <c r="Q1" s="137"/>
      <c r="R1" s="137"/>
      <c r="S1" s="137"/>
      <c r="T1" s="137"/>
      <c r="U1" s="137"/>
      <c r="V1" s="138"/>
    </row>
    <row r="2" spans="1:22" s="40" customFormat="1" ht="52.5" customHeight="1" x14ac:dyDescent="0.2">
      <c r="A2" s="26" t="s">
        <v>0</v>
      </c>
      <c r="B2" s="26" t="s">
        <v>6</v>
      </c>
      <c r="C2" s="27" t="s">
        <v>83</v>
      </c>
      <c r="D2" s="26" t="s">
        <v>311</v>
      </c>
      <c r="E2" s="27" t="s">
        <v>85</v>
      </c>
      <c r="F2" s="27" t="s">
        <v>1141</v>
      </c>
      <c r="G2" s="26" t="s">
        <v>91</v>
      </c>
      <c r="H2" s="27" t="s">
        <v>92</v>
      </c>
      <c r="I2" s="26" t="s">
        <v>430</v>
      </c>
      <c r="J2" s="26" t="s">
        <v>84</v>
      </c>
      <c r="K2" s="26" t="s">
        <v>739</v>
      </c>
      <c r="L2" s="26" t="s">
        <v>740</v>
      </c>
      <c r="M2" s="27" t="s">
        <v>742</v>
      </c>
      <c r="N2" s="27" t="s">
        <v>743</v>
      </c>
      <c r="O2" s="27" t="s">
        <v>1005</v>
      </c>
      <c r="P2" s="26" t="s">
        <v>94</v>
      </c>
      <c r="Q2" s="26" t="s">
        <v>95</v>
      </c>
      <c r="R2" s="27" t="s">
        <v>548</v>
      </c>
      <c r="S2" s="26" t="s">
        <v>96</v>
      </c>
      <c r="T2" s="27" t="s">
        <v>97</v>
      </c>
      <c r="U2" s="27" t="s">
        <v>903</v>
      </c>
      <c r="V2" s="26" t="s">
        <v>421</v>
      </c>
    </row>
    <row r="3" spans="1:22" ht="34" customHeight="1" x14ac:dyDescent="0.2">
      <c r="A3" s="33" t="s">
        <v>5</v>
      </c>
      <c r="B3" s="33" t="s">
        <v>350</v>
      </c>
      <c r="C3" s="33" t="s">
        <v>55</v>
      </c>
      <c r="D3" s="33" t="s">
        <v>754</v>
      </c>
      <c r="E3" s="33" t="s">
        <v>349</v>
      </c>
      <c r="F3" s="32" t="s">
        <v>1142</v>
      </c>
      <c r="G3" s="33" t="b">
        <v>0</v>
      </c>
      <c r="H3" s="33" t="s">
        <v>755</v>
      </c>
      <c r="I3" s="33" t="s">
        <v>431</v>
      </c>
      <c r="J3" s="81" t="s">
        <v>104</v>
      </c>
      <c r="K3" s="33">
        <v>16</v>
      </c>
      <c r="L3" s="33">
        <v>55</v>
      </c>
      <c r="M3" s="33"/>
      <c r="N3" s="33"/>
      <c r="O3" s="33"/>
      <c r="P3" s="33" t="s">
        <v>102</v>
      </c>
      <c r="Q3" s="33" t="s">
        <v>549</v>
      </c>
      <c r="R3" s="33" t="s">
        <v>364</v>
      </c>
      <c r="S3" s="33"/>
      <c r="T3" s="33" t="s">
        <v>90</v>
      </c>
      <c r="U3" s="33"/>
      <c r="V3" s="32" t="s">
        <v>429</v>
      </c>
    </row>
    <row r="4" spans="1:22" ht="28.75" customHeight="1" x14ac:dyDescent="0.2">
      <c r="A4" s="8" t="s">
        <v>4</v>
      </c>
      <c r="B4" s="18"/>
      <c r="C4" s="8"/>
      <c r="D4" s="8"/>
      <c r="E4" s="8"/>
      <c r="F4" s="18"/>
      <c r="G4" s="8"/>
      <c r="H4" s="8"/>
      <c r="I4" s="8"/>
      <c r="J4" s="33"/>
      <c r="K4" s="8"/>
      <c r="L4" s="8"/>
      <c r="M4" s="8"/>
      <c r="N4" s="8"/>
      <c r="O4" s="8"/>
      <c r="P4" s="8"/>
      <c r="Q4" s="8"/>
      <c r="R4" s="8"/>
      <c r="S4" s="8"/>
      <c r="T4" s="8"/>
      <c r="U4" s="8"/>
      <c r="V4" s="33"/>
    </row>
    <row r="5" spans="1:22" ht="32" x14ac:dyDescent="0.2">
      <c r="A5" s="53" t="s">
        <v>5</v>
      </c>
      <c r="B5" s="53" t="s">
        <v>350</v>
      </c>
      <c r="C5" s="53" t="s">
        <v>55</v>
      </c>
      <c r="D5" s="53" t="s">
        <v>390</v>
      </c>
      <c r="E5" s="53" t="s">
        <v>103</v>
      </c>
      <c r="F5" s="54" t="s">
        <v>1143</v>
      </c>
      <c r="G5" s="53" t="b">
        <v>0</v>
      </c>
      <c r="H5" s="53"/>
      <c r="I5" s="53" t="s">
        <v>432</v>
      </c>
      <c r="J5" s="53" t="s">
        <v>334</v>
      </c>
      <c r="K5" s="53"/>
      <c r="L5" s="53"/>
      <c r="M5" s="53" t="b">
        <v>1</v>
      </c>
      <c r="N5" s="53"/>
      <c r="O5" s="53" t="s">
        <v>944</v>
      </c>
      <c r="P5" s="53" t="s">
        <v>102</v>
      </c>
      <c r="Q5" s="53" t="s">
        <v>389</v>
      </c>
      <c r="R5" s="53"/>
      <c r="S5" s="53"/>
      <c r="T5" s="53" t="s">
        <v>90</v>
      </c>
      <c r="U5" s="54" t="s">
        <v>996</v>
      </c>
      <c r="V5" s="53"/>
    </row>
    <row r="6" spans="1:22" ht="32" x14ac:dyDescent="0.2">
      <c r="A6" s="53" t="s">
        <v>5</v>
      </c>
      <c r="B6" s="53" t="s">
        <v>320</v>
      </c>
      <c r="C6" s="53" t="s">
        <v>55</v>
      </c>
      <c r="D6" s="53" t="s">
        <v>391</v>
      </c>
      <c r="E6" s="53" t="s">
        <v>349</v>
      </c>
      <c r="F6" s="54" t="s">
        <v>1144</v>
      </c>
      <c r="G6" s="53" t="b">
        <v>0</v>
      </c>
      <c r="H6" s="53"/>
      <c r="I6" s="53" t="s">
        <v>433</v>
      </c>
      <c r="J6" s="85" t="s">
        <v>104</v>
      </c>
      <c r="K6" s="85"/>
      <c r="L6" s="85"/>
      <c r="M6" s="85"/>
      <c r="N6" s="85"/>
      <c r="O6" s="85"/>
      <c r="P6" s="53" t="s">
        <v>102</v>
      </c>
      <c r="Q6" s="53" t="s">
        <v>389</v>
      </c>
      <c r="R6" s="53"/>
      <c r="S6" s="53" t="s">
        <v>387</v>
      </c>
      <c r="T6" s="53"/>
      <c r="U6" s="54" t="s">
        <v>997</v>
      </c>
      <c r="V6" s="53"/>
    </row>
    <row r="7" spans="1:22" ht="32" x14ac:dyDescent="0.2">
      <c r="A7" s="53" t="s">
        <v>5</v>
      </c>
      <c r="B7" s="53" t="s">
        <v>350</v>
      </c>
      <c r="C7" s="53" t="s">
        <v>55</v>
      </c>
      <c r="D7" s="53" t="s">
        <v>392</v>
      </c>
      <c r="E7" s="53" t="s">
        <v>103</v>
      </c>
      <c r="F7" s="54" t="s">
        <v>1145</v>
      </c>
      <c r="G7" s="53" t="b">
        <v>0</v>
      </c>
      <c r="H7" s="53"/>
      <c r="I7" s="53" t="s">
        <v>432</v>
      </c>
      <c r="J7" s="96" t="s">
        <v>104</v>
      </c>
      <c r="K7" s="96"/>
      <c r="L7" s="96"/>
      <c r="M7" s="96"/>
      <c r="N7" s="96"/>
      <c r="O7" s="96"/>
      <c r="P7" s="53" t="s">
        <v>102</v>
      </c>
      <c r="Q7" s="53" t="s">
        <v>389</v>
      </c>
      <c r="R7" s="53"/>
      <c r="S7" s="53" t="s">
        <v>388</v>
      </c>
      <c r="T7" s="53"/>
      <c r="U7" s="53"/>
      <c r="V7" s="53"/>
    </row>
    <row r="8" spans="1:22" ht="32" x14ac:dyDescent="0.2">
      <c r="A8" s="53" t="s">
        <v>5</v>
      </c>
      <c r="B8" s="53" t="s">
        <v>350</v>
      </c>
      <c r="C8" s="53" t="s">
        <v>55</v>
      </c>
      <c r="D8" s="53" t="s">
        <v>797</v>
      </c>
      <c r="E8" s="53" t="s">
        <v>349</v>
      </c>
      <c r="F8" s="54" t="s">
        <v>1146</v>
      </c>
      <c r="G8" s="53" t="b">
        <v>0</v>
      </c>
      <c r="H8" s="53"/>
      <c r="I8" s="53" t="s">
        <v>798</v>
      </c>
      <c r="J8" s="96" t="s">
        <v>104</v>
      </c>
      <c r="K8" s="96"/>
      <c r="L8" s="96"/>
      <c r="M8" s="96"/>
      <c r="N8" s="96"/>
      <c r="O8" s="96"/>
      <c r="P8" s="53" t="s">
        <v>102</v>
      </c>
      <c r="Q8" s="53" t="s">
        <v>389</v>
      </c>
      <c r="R8" s="53"/>
      <c r="S8" s="53" t="s">
        <v>388</v>
      </c>
      <c r="T8" s="53"/>
      <c r="U8" s="53"/>
      <c r="V8" s="53"/>
    </row>
  </sheetData>
  <mergeCells count="2">
    <mergeCell ref="A1:H1"/>
    <mergeCell ref="I1:V1"/>
  </mergeCells>
  <dataValidations count="1">
    <dataValidation allowBlank="1" sqref="D1:D1048576 E1:G2 A1:C2 H1:P1048576 S1:XFD1048576 Q1:R2"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6CF5B5E8-B460-FD4C-B741-E79510A26B59}">
          <x14:formula1>
            <xm:f>drop_down_rule_comp!$B$2:$B$6</xm:f>
          </x14:formula1>
          <xm:sqref>R3:R1048576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Q3:Q1048576</xm:sqref>
        </x14:dataValidation>
        <x14:dataValidation type="list" allowBlank="1" xr:uid="{78096DC7-104B-7746-AB18-D0594DDEF4E7}">
          <x14:formula1>
            <xm:f>INDIRECT("drop_down_rule_comp!$D$2:$D$"&amp;drop_down_rule_comp!$C$3+1)</xm:f>
          </x14:formula1>
          <xm:sqref>B3:B1048576</xm:sqref>
        </x14:dataValidation>
        <x14:dataValidation type="list" allowBlank="1" xr:uid="{FF4948A6-7A1C-914B-A070-82302224DD1B}">
          <x14:formula1>
            <xm:f>INDIRECT("drop_down_rule_set!$I$2:$I$"&amp;drop_down_rule_set!$G$3+1)</xm:f>
          </x14:formula1>
          <xm:sqref>F3:F1048576</xm:sqref>
        </x14:dataValidation>
        <x14:dataValidation type="list" allowBlank="1" xr:uid="{D63BE2CD-E8BE-654E-B709-9A70674C4187}">
          <x14:formula1>
            <xm:f>drop_down_rule_set!$L$2:$L$54</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2" customHeight="1" x14ac:dyDescent="0.2">
      <c r="A1" s="136" t="s">
        <v>1468</v>
      </c>
      <c r="B1" s="137"/>
      <c r="C1" s="137"/>
      <c r="D1" s="137"/>
      <c r="E1" s="137"/>
      <c r="F1" s="137"/>
      <c r="G1" s="137"/>
      <c r="H1" s="137"/>
      <c r="I1" s="137"/>
      <c r="J1" s="137"/>
      <c r="K1" s="137"/>
      <c r="L1" s="137"/>
      <c r="M1" s="137"/>
      <c r="N1" s="137"/>
      <c r="O1" s="137"/>
      <c r="P1" s="137"/>
      <c r="Q1" s="137"/>
      <c r="R1" s="138"/>
    </row>
    <row r="2" spans="1:18" s="40" customFormat="1" ht="48" x14ac:dyDescent="0.2">
      <c r="A2" s="26" t="s">
        <v>0</v>
      </c>
      <c r="B2" s="26" t="s">
        <v>6</v>
      </c>
      <c r="C2" s="26" t="s">
        <v>105</v>
      </c>
      <c r="D2" s="26" t="s">
        <v>966</v>
      </c>
      <c r="E2" s="26" t="s">
        <v>106</v>
      </c>
      <c r="F2" s="27" t="s">
        <v>83</v>
      </c>
      <c r="G2" s="27" t="s">
        <v>107</v>
      </c>
      <c r="H2" s="27" t="s">
        <v>108</v>
      </c>
      <c r="I2" s="27" t="s">
        <v>745</v>
      </c>
      <c r="J2" s="27" t="s">
        <v>430</v>
      </c>
      <c r="K2" s="27" t="s">
        <v>1062</v>
      </c>
      <c r="L2" s="27" t="s">
        <v>1063</v>
      </c>
      <c r="M2" s="27" t="s">
        <v>1064</v>
      </c>
      <c r="N2" s="27" t="s">
        <v>1065</v>
      </c>
      <c r="O2" s="27" t="s">
        <v>744</v>
      </c>
      <c r="P2" s="27" t="s">
        <v>95</v>
      </c>
      <c r="Q2" s="27" t="s">
        <v>548</v>
      </c>
      <c r="R2" s="27" t="s">
        <v>421</v>
      </c>
    </row>
    <row r="3" spans="1:18" ht="31.75" customHeight="1" x14ac:dyDescent="0.2">
      <c r="A3" s="33" t="s">
        <v>4</v>
      </c>
      <c r="B3" s="32"/>
      <c r="C3" s="33"/>
      <c r="D3" s="33"/>
      <c r="E3" s="33"/>
      <c r="F3" s="33"/>
      <c r="G3" s="33"/>
      <c r="H3" s="33"/>
      <c r="I3" s="33"/>
      <c r="J3" s="33"/>
      <c r="K3" s="33"/>
      <c r="L3" s="33"/>
      <c r="M3" s="33"/>
      <c r="N3" s="33"/>
      <c r="O3" s="33"/>
      <c r="P3" s="33"/>
      <c r="Q3" s="33"/>
      <c r="R3" s="33"/>
    </row>
    <row r="4" spans="1:18" ht="31.75" customHeight="1" x14ac:dyDescent="0.2">
      <c r="A4" s="53" t="s">
        <v>5</v>
      </c>
      <c r="B4" s="53" t="s">
        <v>320</v>
      </c>
      <c r="C4" s="53" t="s">
        <v>393</v>
      </c>
      <c r="D4" s="53">
        <v>40</v>
      </c>
      <c r="E4" s="53">
        <v>150</v>
      </c>
      <c r="F4" s="53" t="s">
        <v>55</v>
      </c>
      <c r="G4" s="53" t="s">
        <v>391</v>
      </c>
      <c r="H4" s="53" t="s">
        <v>109</v>
      </c>
      <c r="I4" s="54" t="s">
        <v>746</v>
      </c>
      <c r="J4" s="120" t="s">
        <v>1066</v>
      </c>
      <c r="K4" s="120" t="s">
        <v>1067</v>
      </c>
      <c r="L4" s="120">
        <v>100</v>
      </c>
      <c r="M4" s="120" t="s">
        <v>1068</v>
      </c>
      <c r="N4" s="120" t="s">
        <v>1069</v>
      </c>
      <c r="O4" s="86" t="b">
        <v>1</v>
      </c>
      <c r="P4" s="86"/>
      <c r="Q4" s="53" t="s">
        <v>364</v>
      </c>
      <c r="R4" s="54" t="s">
        <v>429</v>
      </c>
    </row>
    <row r="5" spans="1:18" ht="28.75" customHeight="1" x14ac:dyDescent="0.2">
      <c r="A5" s="53" t="s">
        <v>5</v>
      </c>
      <c r="B5" s="53" t="s">
        <v>332</v>
      </c>
      <c r="C5" s="53" t="s">
        <v>394</v>
      </c>
      <c r="D5" s="53"/>
      <c r="E5" s="53">
        <v>150</v>
      </c>
      <c r="F5" s="53" t="s">
        <v>55</v>
      </c>
      <c r="G5" s="53" t="s">
        <v>392</v>
      </c>
      <c r="H5" s="87" t="s">
        <v>109</v>
      </c>
      <c r="I5" s="54"/>
      <c r="J5" s="54"/>
      <c r="K5" s="54"/>
      <c r="L5" s="54"/>
      <c r="M5" s="54"/>
      <c r="N5" s="54"/>
      <c r="O5" s="53"/>
      <c r="P5" s="53"/>
      <c r="Q5" s="88"/>
      <c r="R5" s="53"/>
    </row>
  </sheetData>
  <mergeCells count="1">
    <mergeCell ref="A1:R1"/>
  </mergeCells>
  <dataValidations count="4">
    <dataValidation allowBlank="1" sqref="F1:F2 G1:G1048576 H1:H2 I1:J1048576 L1:M1048576 O1:O1048576 P1:Q2 A1:B2 R1:XFD1048576 C1:E1048576 N1" xr:uid="{D2F8FF25-552E-3A4B-95E7-0E8FFF30DEE4}"/>
    <dataValidation type="list" allowBlank="1" sqref="N3:N1048576" xr:uid="{0BC58891-D475-2F4C-8155-7A9538DB4A5C}">
      <formula1>"On,Off"</formula1>
    </dataValidation>
    <dataValidation showInputMessage="1" showErrorMessage="1" sqref="N2" xr:uid="{4157B8BF-0C0E-CC43-A887-6B4EDFE58E85}"/>
    <dataValidation type="list" sqref="K1:K1048576" xr:uid="{CEED445B-7093-F94A-A51F-2D3320AA7837}">
      <formula1>"BOTH,PERFORMANCE_BASED,DETACHED_VOLUME"</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xr:uid="{25DEF235-5711-C744-BFEC-F0073CDDD807}">
          <x14:formula1>
            <xm:f>INDIRECT("drop_down_rule_comp!$D$2:$D$"&amp;drop_down_rule_comp!$C$3+1)</xm:f>
          </x14:formula1>
          <xm:sqref>B3:B1048576</xm:sqref>
        </x14:dataValidation>
        <x14:dataValidation type="list" allowBlank="1" xr:uid="{DCB6EC51-9BA1-E541-A73A-F59BFD219F8C}">
          <x14:formula1>
            <xm:f>drop_down_rule_set!$L$2:$L$54</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90"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90" customHeight="1" x14ac:dyDescent="0.2">
      <c r="A1" s="136" t="s">
        <v>1147</v>
      </c>
      <c r="B1" s="137"/>
      <c r="C1" s="137"/>
      <c r="D1" s="137"/>
      <c r="E1" s="137"/>
      <c r="F1" s="137"/>
      <c r="G1" s="137"/>
      <c r="H1" s="137"/>
      <c r="I1" s="137"/>
      <c r="J1" s="137"/>
      <c r="K1" s="137"/>
      <c r="L1" s="138"/>
      <c r="M1" s="150" t="s">
        <v>1136</v>
      </c>
      <c r="N1" s="151"/>
      <c r="O1" s="151"/>
      <c r="P1" s="151"/>
      <c r="Q1" s="151"/>
      <c r="R1" s="151"/>
      <c r="S1" s="151"/>
      <c r="T1" s="151"/>
      <c r="U1" s="151"/>
      <c r="V1" s="152"/>
    </row>
    <row r="2" spans="1:22" s="1" customFormat="1" ht="63" customHeight="1" x14ac:dyDescent="0.2">
      <c r="A2" s="27" t="s">
        <v>0</v>
      </c>
      <c r="B2" s="27" t="s">
        <v>6</v>
      </c>
      <c r="C2" s="27" t="s">
        <v>83</v>
      </c>
      <c r="D2" s="27" t="s">
        <v>110</v>
      </c>
      <c r="E2" s="27" t="s">
        <v>1141</v>
      </c>
      <c r="F2" s="27" t="s">
        <v>111</v>
      </c>
      <c r="G2" s="27" t="s">
        <v>112</v>
      </c>
      <c r="H2" s="27" t="s">
        <v>96</v>
      </c>
      <c r="I2" s="27" t="s">
        <v>113</v>
      </c>
      <c r="J2" s="27" t="s">
        <v>1070</v>
      </c>
      <c r="K2" s="27" t="s">
        <v>1071</v>
      </c>
      <c r="L2" s="27" t="s">
        <v>1072</v>
      </c>
      <c r="M2" s="27" t="s">
        <v>114</v>
      </c>
      <c r="N2" s="27" t="s">
        <v>115</v>
      </c>
      <c r="O2" s="27" t="s">
        <v>116</v>
      </c>
      <c r="P2" s="27" t="s">
        <v>117</v>
      </c>
      <c r="Q2" s="27" t="s">
        <v>118</v>
      </c>
      <c r="R2" s="27" t="s">
        <v>119</v>
      </c>
      <c r="S2" s="27" t="s">
        <v>120</v>
      </c>
      <c r="T2" s="27" t="s">
        <v>1073</v>
      </c>
      <c r="U2" s="27" t="s">
        <v>1074</v>
      </c>
      <c r="V2" s="27" t="s">
        <v>421</v>
      </c>
    </row>
    <row r="3" spans="1:22" ht="16" x14ac:dyDescent="0.2">
      <c r="A3" s="33" t="s">
        <v>4</v>
      </c>
      <c r="B3" s="33"/>
      <c r="C3" s="33"/>
      <c r="D3" s="33"/>
      <c r="E3" s="32" t="s">
        <v>674</v>
      </c>
      <c r="F3" s="33"/>
      <c r="G3" s="33"/>
      <c r="H3" s="33"/>
      <c r="I3" s="33"/>
      <c r="J3" s="33"/>
      <c r="K3" s="33"/>
      <c r="L3" s="33"/>
      <c r="M3" s="33"/>
      <c r="N3" s="33"/>
      <c r="O3" s="33"/>
      <c r="P3" s="33"/>
      <c r="Q3" s="33"/>
      <c r="R3" s="33"/>
      <c r="S3" s="33"/>
      <c r="T3" s="33"/>
      <c r="U3" s="33"/>
      <c r="V3" s="33"/>
    </row>
    <row r="4" spans="1:22" ht="64" x14ac:dyDescent="0.2">
      <c r="A4" s="53" t="s">
        <v>5</v>
      </c>
      <c r="B4" s="53" t="s">
        <v>350</v>
      </c>
      <c r="C4" s="53" t="s">
        <v>89</v>
      </c>
      <c r="D4" s="53" t="s">
        <v>121</v>
      </c>
      <c r="E4" s="54" t="s">
        <v>1143</v>
      </c>
      <c r="F4" s="53"/>
      <c r="G4" s="53" t="s">
        <v>122</v>
      </c>
      <c r="H4" s="54" t="s">
        <v>422</v>
      </c>
      <c r="I4" s="53" t="s">
        <v>123</v>
      </c>
      <c r="J4" s="53"/>
      <c r="K4" s="53"/>
      <c r="L4" s="53"/>
      <c r="M4" s="53" t="s">
        <v>598</v>
      </c>
      <c r="N4" s="53"/>
      <c r="O4" s="53"/>
      <c r="P4" s="53"/>
      <c r="Q4" s="53"/>
      <c r="R4" s="53"/>
      <c r="S4" s="53"/>
      <c r="T4" s="53"/>
      <c r="U4" s="53"/>
      <c r="V4" s="54" t="s">
        <v>429</v>
      </c>
    </row>
    <row r="5" spans="1:22" ht="15" x14ac:dyDescent="0.2">
      <c r="A5" s="53"/>
      <c r="B5" s="53"/>
      <c r="C5" s="53"/>
      <c r="D5" s="53"/>
      <c r="E5" s="54"/>
      <c r="F5" s="53"/>
      <c r="G5" s="53"/>
      <c r="H5" s="53"/>
      <c r="I5" s="53"/>
      <c r="J5" s="53"/>
      <c r="K5" s="53"/>
      <c r="L5" s="53"/>
      <c r="M5" s="53" t="s">
        <v>598</v>
      </c>
      <c r="N5" s="53" t="s">
        <v>124</v>
      </c>
      <c r="O5" s="53" t="s">
        <v>125</v>
      </c>
      <c r="P5" s="53"/>
      <c r="Q5" s="53"/>
      <c r="R5" s="53"/>
      <c r="S5" s="53"/>
      <c r="T5" s="53"/>
      <c r="U5" s="53"/>
      <c r="V5" s="53"/>
    </row>
    <row r="6" spans="1:22" ht="15" x14ac:dyDescent="0.2">
      <c r="A6" s="53"/>
      <c r="B6" s="84"/>
      <c r="C6" s="53"/>
      <c r="D6" s="53"/>
      <c r="E6" s="54"/>
      <c r="F6" s="53"/>
      <c r="G6" s="53"/>
      <c r="H6" s="53"/>
      <c r="I6" s="53"/>
      <c r="J6" s="53"/>
      <c r="K6" s="53"/>
      <c r="L6" s="53"/>
      <c r="M6" s="53" t="s">
        <v>598</v>
      </c>
      <c r="N6" s="53" t="s">
        <v>126</v>
      </c>
      <c r="O6" s="53" t="s">
        <v>127</v>
      </c>
      <c r="P6" s="53"/>
      <c r="Q6" s="53"/>
      <c r="R6" s="53"/>
      <c r="S6" s="53"/>
      <c r="T6" s="53"/>
      <c r="U6" s="53"/>
      <c r="V6" s="53"/>
    </row>
    <row r="7" spans="1:22" ht="48" x14ac:dyDescent="0.2">
      <c r="A7" s="53" t="s">
        <v>5</v>
      </c>
      <c r="B7" s="53" t="s">
        <v>350</v>
      </c>
      <c r="C7" s="53" t="s">
        <v>89</v>
      </c>
      <c r="D7" s="53" t="s">
        <v>121</v>
      </c>
      <c r="E7" s="54" t="s">
        <v>1143</v>
      </c>
      <c r="F7" s="53"/>
      <c r="G7" s="53"/>
      <c r="H7" s="53"/>
      <c r="I7" s="53" t="s">
        <v>128</v>
      </c>
      <c r="J7" s="53"/>
      <c r="K7" s="53"/>
      <c r="L7" s="53"/>
      <c r="M7" s="53" t="s">
        <v>599</v>
      </c>
      <c r="N7" s="53"/>
      <c r="O7" s="53"/>
      <c r="P7" s="53"/>
      <c r="Q7" s="53"/>
      <c r="R7" s="53"/>
      <c r="S7" s="53"/>
      <c r="T7" s="53"/>
      <c r="U7" s="53"/>
      <c r="V7" s="53"/>
    </row>
    <row r="8" spans="1:22" ht="48" x14ac:dyDescent="0.2">
      <c r="A8" s="53" t="s">
        <v>5</v>
      </c>
      <c r="B8" s="53" t="s">
        <v>350</v>
      </c>
      <c r="C8" s="53" t="s">
        <v>98</v>
      </c>
      <c r="D8" s="53" t="s">
        <v>129</v>
      </c>
      <c r="E8" s="54" t="s">
        <v>1143</v>
      </c>
      <c r="F8" s="53"/>
      <c r="G8" s="53"/>
      <c r="H8" s="53"/>
      <c r="I8" s="53" t="s">
        <v>130</v>
      </c>
      <c r="J8" s="53"/>
      <c r="K8" s="53"/>
      <c r="L8" s="53"/>
      <c r="M8" s="53" t="s">
        <v>600</v>
      </c>
      <c r="N8" s="53" t="s">
        <v>131</v>
      </c>
      <c r="O8" s="53" t="s">
        <v>125</v>
      </c>
      <c r="P8" s="53"/>
      <c r="Q8" s="53"/>
      <c r="R8" s="53"/>
      <c r="S8" s="53"/>
      <c r="T8" s="53"/>
      <c r="U8" s="53"/>
      <c r="V8" s="53"/>
    </row>
    <row r="9" spans="1:22" ht="48" x14ac:dyDescent="0.2">
      <c r="A9" s="53" t="s">
        <v>5</v>
      </c>
      <c r="B9" s="53" t="s">
        <v>350</v>
      </c>
      <c r="C9" s="53" t="s">
        <v>98</v>
      </c>
      <c r="D9" s="53" t="s">
        <v>132</v>
      </c>
      <c r="E9" s="54" t="s">
        <v>1143</v>
      </c>
      <c r="F9" s="53"/>
      <c r="G9" s="53"/>
      <c r="H9" s="53"/>
      <c r="I9" s="53" t="s">
        <v>130</v>
      </c>
      <c r="J9" s="53"/>
      <c r="K9" s="53"/>
      <c r="L9" s="53"/>
      <c r="M9" s="53" t="s">
        <v>600</v>
      </c>
      <c r="N9" s="53" t="s">
        <v>133</v>
      </c>
      <c r="O9" s="53" t="s">
        <v>127</v>
      </c>
      <c r="P9" s="53"/>
      <c r="Q9" s="53"/>
      <c r="R9" s="53"/>
      <c r="S9" s="53"/>
      <c r="T9" s="53"/>
      <c r="U9" s="53"/>
      <c r="V9" s="53"/>
    </row>
    <row r="10" spans="1:22" ht="48" x14ac:dyDescent="0.2">
      <c r="A10" s="53" t="s">
        <v>5</v>
      </c>
      <c r="B10" s="53" t="s">
        <v>350</v>
      </c>
      <c r="C10" s="53" t="s">
        <v>89</v>
      </c>
      <c r="D10" s="53" t="s">
        <v>134</v>
      </c>
      <c r="E10" s="54" t="s">
        <v>1143</v>
      </c>
      <c r="F10" s="53"/>
      <c r="G10" s="53"/>
      <c r="H10" s="53"/>
      <c r="I10" s="53" t="s">
        <v>135</v>
      </c>
      <c r="J10" s="53"/>
      <c r="K10" s="53"/>
      <c r="L10" s="53"/>
      <c r="M10" s="53" t="s">
        <v>601</v>
      </c>
      <c r="N10" s="53"/>
      <c r="O10" s="53"/>
      <c r="P10" s="53"/>
      <c r="Q10" s="53"/>
      <c r="R10" s="53"/>
      <c r="S10" s="53"/>
      <c r="T10" s="53"/>
      <c r="U10" s="53"/>
      <c r="V10" s="53"/>
    </row>
    <row r="11" spans="1:22" ht="44" customHeight="1" x14ac:dyDescent="0.2">
      <c r="A11" s="53" t="s">
        <v>5</v>
      </c>
      <c r="B11" s="53" t="s">
        <v>350</v>
      </c>
      <c r="C11" s="53" t="s">
        <v>89</v>
      </c>
      <c r="D11" s="53" t="s">
        <v>1137</v>
      </c>
      <c r="E11" s="54" t="s">
        <v>1143</v>
      </c>
      <c r="F11" s="53"/>
      <c r="G11" s="53"/>
      <c r="H11" s="53"/>
      <c r="I11" s="53"/>
      <c r="J11" s="53"/>
      <c r="K11" s="53"/>
      <c r="L11" s="53"/>
      <c r="M11" s="53"/>
      <c r="N11" s="53"/>
      <c r="O11" s="53"/>
      <c r="P11" s="53"/>
      <c r="Q11" s="53"/>
      <c r="R11" s="53"/>
      <c r="S11" s="53"/>
      <c r="T11" s="53"/>
      <c r="U11" s="53"/>
      <c r="V11" s="53"/>
    </row>
    <row r="12" spans="1:22" ht="24" customHeight="1" x14ac:dyDescent="0.2">
      <c r="A12" s="53" t="s">
        <v>5</v>
      </c>
      <c r="B12" s="53" t="s">
        <v>350</v>
      </c>
      <c r="C12" s="53" t="s">
        <v>89</v>
      </c>
      <c r="D12" s="53"/>
      <c r="E12" s="54"/>
      <c r="F12" s="53"/>
      <c r="G12" s="53"/>
      <c r="H12" s="53"/>
      <c r="I12" s="53" t="s">
        <v>1138</v>
      </c>
      <c r="J12" s="53"/>
      <c r="K12" s="53"/>
      <c r="L12" s="53"/>
      <c r="M12" s="53"/>
      <c r="N12" s="53"/>
      <c r="O12" s="53"/>
      <c r="P12" s="53"/>
      <c r="Q12" s="53"/>
      <c r="R12" s="53"/>
      <c r="S12" s="53"/>
      <c r="T12" s="53"/>
      <c r="U12" s="53"/>
      <c r="V12" s="53"/>
    </row>
  </sheetData>
  <mergeCells count="2">
    <mergeCell ref="A1:L1"/>
    <mergeCell ref="M1:V1"/>
  </mergeCells>
  <dataValidations count="2">
    <dataValidation allowBlank="1" sqref="M1:S1048576 U1:XFD1048576 D3:D1048576 F3:L1048576 A1:A2 B2:L2" xr:uid="{ECAF8C21-0469-6E46-97A7-0CA01BCF64B2}"/>
    <dataValidation showInputMessage="1" showErrorMessage="1" sqref="T1:T1048576" xr:uid="{3C93AF59-8CE9-5647-95AE-530DD7DB939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xr:uid="{88409D19-BACA-4648-9649-E704B294B15D}">
          <x14:formula1>
            <xm:f>INDIRECT("drop_down_rule_comp!$D$2:$D$"&amp;drop_down_rule_comp!$C$3+1)</xm:f>
          </x14:formula1>
          <xm:sqref>B3:B1048576</xm:sqref>
        </x14:dataValidation>
        <x14:dataValidation type="list" allowBlank="1" xr:uid="{B2A92CDD-06D0-DA4A-989B-0D2F0237EA85}">
          <x14:formula1>
            <xm:f>INDIRECT("drop_down_rule_set!$I$2:$I$"&amp;drop_down_rule_set!$G$3+1)</xm:f>
          </x14:formula1>
          <xm:sqref>E3:E1048576</xm:sqref>
        </x14:dataValidation>
        <x14:dataValidation type="list" allowBlank="1" xr:uid="{481FB7B8-E562-D943-9483-D2B0F757DD1E}">
          <x14:formula1>
            <xm:f>drop_down_rule_set!$L$2:$L$54</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1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6.1640625" customWidth="1"/>
    <col min="23" max="23" width="10.5" customWidth="1"/>
    <col min="24" max="24" width="15.1640625" customWidth="1"/>
    <col min="25" max="25" width="8.3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06" customHeight="1" x14ac:dyDescent="0.2">
      <c r="A1" s="136" t="s">
        <v>1148</v>
      </c>
      <c r="B1" s="137"/>
      <c r="C1" s="137"/>
      <c r="D1" s="137"/>
      <c r="E1" s="137"/>
      <c r="F1" s="137"/>
      <c r="G1" s="137"/>
      <c r="H1" s="137"/>
      <c r="I1" s="137"/>
      <c r="J1" s="137"/>
      <c r="K1" s="137"/>
      <c r="L1" s="137"/>
      <c r="M1" s="137"/>
      <c r="N1" s="137"/>
      <c r="O1" s="138"/>
      <c r="P1" s="147" t="s">
        <v>1174</v>
      </c>
      <c r="Q1" s="148"/>
      <c r="R1" s="148"/>
      <c r="S1" s="148"/>
      <c r="T1" s="148"/>
      <c r="U1" s="148"/>
      <c r="V1" s="148"/>
      <c r="W1" s="148"/>
      <c r="X1" s="148"/>
      <c r="Y1" s="148"/>
      <c r="Z1" s="148"/>
      <c r="AA1" s="148"/>
      <c r="AB1" s="148"/>
      <c r="AC1" s="148"/>
      <c r="AD1" s="148"/>
      <c r="AE1" s="148"/>
      <c r="AF1" s="148"/>
      <c r="AG1" s="148"/>
      <c r="AH1" s="148"/>
      <c r="AI1" s="148"/>
    </row>
    <row r="2" spans="1:35" s="1" customFormat="1" ht="64" x14ac:dyDescent="0.2">
      <c r="A2" s="27" t="s">
        <v>0</v>
      </c>
      <c r="B2" s="27" t="s">
        <v>6</v>
      </c>
      <c r="C2" s="27" t="s">
        <v>799</v>
      </c>
      <c r="D2" s="27" t="s">
        <v>1017</v>
      </c>
      <c r="E2" s="27" t="s">
        <v>800</v>
      </c>
      <c r="F2" s="27" t="s">
        <v>801</v>
      </c>
      <c r="G2" s="27" t="s">
        <v>802</v>
      </c>
      <c r="H2" s="27" t="s">
        <v>1149</v>
      </c>
      <c r="I2" s="27" t="s">
        <v>1150</v>
      </c>
      <c r="J2" s="27" t="s">
        <v>803</v>
      </c>
      <c r="K2" s="27" t="s">
        <v>804</v>
      </c>
      <c r="L2" s="27" t="s">
        <v>805</v>
      </c>
      <c r="M2" s="27" t="s">
        <v>806</v>
      </c>
      <c r="N2" s="27" t="s">
        <v>1188</v>
      </c>
      <c r="O2" s="27" t="s">
        <v>807</v>
      </c>
      <c r="P2" s="27" t="s">
        <v>808</v>
      </c>
      <c r="Q2" s="27" t="s">
        <v>84</v>
      </c>
      <c r="R2" s="27" t="s">
        <v>739</v>
      </c>
      <c r="S2" s="27" t="s">
        <v>430</v>
      </c>
      <c r="T2" s="27" t="s">
        <v>740</v>
      </c>
      <c r="U2" s="27" t="s">
        <v>809</v>
      </c>
      <c r="V2" s="27" t="s">
        <v>1152</v>
      </c>
      <c r="W2" s="27" t="s">
        <v>83</v>
      </c>
      <c r="X2" s="27" t="s">
        <v>1018</v>
      </c>
      <c r="Y2" s="27" t="s">
        <v>810</v>
      </c>
      <c r="Z2" s="27" t="s">
        <v>811</v>
      </c>
      <c r="AA2" s="27" t="s">
        <v>1176</v>
      </c>
      <c r="AB2" s="27" t="s">
        <v>812</v>
      </c>
      <c r="AC2" s="27" t="s">
        <v>94</v>
      </c>
      <c r="AD2" s="27" t="s">
        <v>421</v>
      </c>
      <c r="AE2" s="27" t="s">
        <v>813</v>
      </c>
      <c r="AF2" s="27" t="s">
        <v>814</v>
      </c>
      <c r="AG2" s="27" t="s">
        <v>1019</v>
      </c>
      <c r="AH2" s="27" t="s">
        <v>1020</v>
      </c>
      <c r="AI2" s="27" t="s">
        <v>1026</v>
      </c>
    </row>
    <row r="3" spans="1:35" ht="15" customHeight="1" x14ac:dyDescent="0.2">
      <c r="A3" t="s">
        <v>4</v>
      </c>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3"/>
      <c r="AF3" s="33"/>
      <c r="AG3" s="33"/>
      <c r="AH3" s="33"/>
      <c r="AI3" s="33"/>
    </row>
    <row r="4" spans="1:35" ht="35" customHeight="1" x14ac:dyDescent="0.2">
      <c r="A4" s="54" t="s">
        <v>315</v>
      </c>
      <c r="B4" s="97" t="s">
        <v>552</v>
      </c>
      <c r="C4" s="97" t="s">
        <v>815</v>
      </c>
      <c r="D4" s="97" t="s">
        <v>1021</v>
      </c>
      <c r="E4" s="97" t="s">
        <v>1022</v>
      </c>
      <c r="F4" s="97" t="s">
        <v>817</v>
      </c>
      <c r="G4" s="97" t="b">
        <v>1</v>
      </c>
      <c r="H4" s="97" t="s">
        <v>1151</v>
      </c>
      <c r="I4" s="97" t="s">
        <v>1151</v>
      </c>
      <c r="J4" s="54" t="b">
        <v>0</v>
      </c>
      <c r="K4" s="97" t="s">
        <v>818</v>
      </c>
      <c r="L4" s="97" t="s">
        <v>819</v>
      </c>
      <c r="M4" s="97" t="s">
        <v>828</v>
      </c>
      <c r="N4" s="97" t="s">
        <v>1189</v>
      </c>
      <c r="O4" s="97" t="s">
        <v>1022</v>
      </c>
      <c r="P4" s="97">
        <v>1</v>
      </c>
      <c r="Q4" s="97" t="s">
        <v>820</v>
      </c>
      <c r="R4" s="97">
        <v>32</v>
      </c>
      <c r="S4" s="97" t="s">
        <v>829</v>
      </c>
      <c r="T4" s="97">
        <v>32</v>
      </c>
      <c r="U4" s="97" t="s">
        <v>830</v>
      </c>
      <c r="V4" s="97" t="s">
        <v>1153</v>
      </c>
      <c r="W4" s="97" t="s">
        <v>98</v>
      </c>
      <c r="X4" s="97" t="s">
        <v>1023</v>
      </c>
      <c r="Y4" s="97"/>
      <c r="Z4" s="97"/>
      <c r="AA4" s="97"/>
      <c r="AB4" s="98" t="s">
        <v>821</v>
      </c>
      <c r="AC4" s="97" t="s">
        <v>102</v>
      </c>
      <c r="AD4" s="97"/>
      <c r="AE4" s="98"/>
      <c r="AF4" s="98"/>
      <c r="AG4" s="98"/>
      <c r="AH4" s="98"/>
      <c r="AI4" s="98"/>
    </row>
    <row r="5" spans="1:35" ht="34" customHeight="1" x14ac:dyDescent="0.2">
      <c r="A5" s="54" t="s">
        <v>315</v>
      </c>
      <c r="B5" s="54"/>
      <c r="C5" s="54"/>
      <c r="D5" s="97"/>
      <c r="E5" s="53"/>
      <c r="F5" s="54"/>
      <c r="G5" s="54"/>
      <c r="H5" s="54"/>
      <c r="I5" s="54"/>
      <c r="J5" s="54"/>
      <c r="K5" s="54"/>
      <c r="L5" s="54"/>
      <c r="M5" s="54"/>
      <c r="N5" s="54" t="s">
        <v>1190</v>
      </c>
      <c r="O5" s="97" t="s">
        <v>1022</v>
      </c>
      <c r="P5" s="54">
        <v>2</v>
      </c>
      <c r="Q5" s="54" t="s">
        <v>823</v>
      </c>
      <c r="R5" s="54">
        <v>16</v>
      </c>
      <c r="S5" s="54" t="s">
        <v>829</v>
      </c>
      <c r="T5" s="54">
        <v>32</v>
      </c>
      <c r="U5" s="54"/>
      <c r="V5" s="97" t="s">
        <v>1153</v>
      </c>
      <c r="W5" s="54" t="s">
        <v>89</v>
      </c>
      <c r="X5" s="97" t="s">
        <v>1024</v>
      </c>
      <c r="Y5" s="54"/>
      <c r="Z5" s="54"/>
      <c r="AA5" s="54"/>
      <c r="AB5" s="53" t="s">
        <v>824</v>
      </c>
      <c r="AC5" s="54" t="s">
        <v>102</v>
      </c>
      <c r="AD5" s="54"/>
      <c r="AE5" s="53"/>
      <c r="AF5" s="53"/>
      <c r="AG5" s="53"/>
      <c r="AH5" s="53"/>
      <c r="AI5" s="53"/>
    </row>
    <row r="6" spans="1:35" ht="29" customHeight="1" x14ac:dyDescent="0.2">
      <c r="A6" s="54" t="s">
        <v>315</v>
      </c>
      <c r="B6" s="97" t="s">
        <v>552</v>
      </c>
      <c r="C6" s="54" t="s">
        <v>825</v>
      </c>
      <c r="D6" s="54" t="s">
        <v>1025</v>
      </c>
      <c r="E6" s="54" t="s">
        <v>1022</v>
      </c>
      <c r="F6" s="54" t="s">
        <v>826</v>
      </c>
      <c r="G6" s="54" t="b">
        <v>0</v>
      </c>
      <c r="H6" s="97" t="s">
        <v>1151</v>
      </c>
      <c r="I6" s="97" t="s">
        <v>1151</v>
      </c>
      <c r="J6" s="54" t="b">
        <v>0</v>
      </c>
      <c r="K6" s="54"/>
      <c r="L6" s="54"/>
      <c r="M6" s="54"/>
      <c r="N6" s="54" t="s">
        <v>1191</v>
      </c>
      <c r="O6" s="97" t="s">
        <v>1022</v>
      </c>
      <c r="P6" s="54">
        <v>1</v>
      </c>
      <c r="Q6" s="54" t="s">
        <v>820</v>
      </c>
      <c r="R6" s="54">
        <v>32</v>
      </c>
      <c r="S6" s="54" t="s">
        <v>829</v>
      </c>
      <c r="T6" s="54">
        <v>32</v>
      </c>
      <c r="U6" s="97" t="s">
        <v>830</v>
      </c>
      <c r="V6" s="97" t="s">
        <v>1153</v>
      </c>
      <c r="W6" s="54" t="s">
        <v>98</v>
      </c>
      <c r="X6" s="97" t="s">
        <v>1024</v>
      </c>
      <c r="Y6" s="54">
        <v>2</v>
      </c>
      <c r="Z6" s="54"/>
      <c r="AA6" s="97" t="s">
        <v>1153</v>
      </c>
      <c r="AB6" s="99"/>
      <c r="AC6" s="54" t="s">
        <v>102</v>
      </c>
      <c r="AD6" s="54"/>
      <c r="AE6" s="53"/>
      <c r="AF6" s="53"/>
      <c r="AG6" s="53"/>
      <c r="AH6" s="53"/>
      <c r="AI6" s="54" t="s">
        <v>1027</v>
      </c>
    </row>
  </sheetData>
  <mergeCells count="2">
    <mergeCell ref="A1:O1"/>
    <mergeCell ref="P1:AI1"/>
  </mergeCells>
  <dataValidations count="2">
    <dataValidation allowBlank="1" sqref="O1:P2 Y2:Z1048576 C1:C1048576 D3:D1048576 V2:W2 E1:J2 O4:P6 AB2:AI1048576 K1:M1048576 N1 N3:N1048576 Q7:U1048576 AJ1:XFD1048576 P2:U6 A1:B2 D1 AA2" xr:uid="{0E098CEE-E069-9149-A8A8-91B797F8A6FE}"/>
    <dataValidation showInputMessage="1" showErrorMessage="1" sqref="D2 N2 X2" xr:uid="{EE9ED9B5-052E-C34D-AEFE-DF802A0F948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3">
        <x14:dataValidation type="list" allowBlank="1" xr:uid="{4698869C-F06D-0A45-81C7-B411EACE7CA6}">
          <x14:formula1>
            <xm:f>INDIRECT("drop_down_rule_comp!$D$2:$D$"&amp;drop_down_rule_comp!$C$3+1)</xm:f>
          </x14:formula1>
          <xm:sqref>B3:B1048576</xm:sqref>
        </x14:dataValidation>
        <x14:dataValidation type="list" allowBlank="1" xr:uid="{C48DC9BD-26D7-704C-BF05-5DC6F28CDDB6}">
          <x14:formula1>
            <xm:f>INDIRECT("drop_down_rule_set!$I$2:$I$"&amp;drop_down_rule_set!$G$3+1)</xm:f>
          </x14:formula1>
          <xm:sqref>H3:I1048576 V3:V1048576 AA3:AA1048576</xm:sqref>
        </x14:dataValidation>
        <x14:dataValidation type="list" allowBlank="1" xr:uid="{7BC09865-3981-F04E-8FFE-306351DAD604}">
          <x14:formula1>
            <xm:f>drop_down_rule_set!$L$2:$L$54</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32" t="s">
        <v>1154</v>
      </c>
      <c r="B1" s="132"/>
      <c r="C1" s="132"/>
      <c r="D1" s="132"/>
      <c r="E1" s="132"/>
      <c r="F1" s="132"/>
      <c r="G1" s="132"/>
      <c r="H1" s="132"/>
      <c r="I1" s="132"/>
      <c r="J1" s="132"/>
      <c r="K1" s="132"/>
      <c r="L1" s="132"/>
      <c r="M1" s="132"/>
      <c r="N1" s="132"/>
      <c r="O1" s="132"/>
      <c r="P1" s="132"/>
      <c r="Q1" s="132"/>
      <c r="R1" s="132"/>
      <c r="S1" s="132"/>
    </row>
    <row r="2" spans="1:19" ht="43" customHeight="1" x14ac:dyDescent="0.2">
      <c r="A2" s="16" t="s">
        <v>0</v>
      </c>
      <c r="B2" s="16" t="s">
        <v>6</v>
      </c>
      <c r="C2" s="6" t="s">
        <v>136</v>
      </c>
      <c r="D2" s="16" t="s">
        <v>738</v>
      </c>
      <c r="E2" s="16" t="s">
        <v>611</v>
      </c>
      <c r="F2" s="16" t="s">
        <v>612</v>
      </c>
      <c r="G2" s="16" t="s">
        <v>1141</v>
      </c>
      <c r="H2" s="16" t="s">
        <v>137</v>
      </c>
      <c r="I2" s="16" t="s">
        <v>96</v>
      </c>
      <c r="J2" s="16" t="s">
        <v>747</v>
      </c>
      <c r="K2" s="16" t="s">
        <v>138</v>
      </c>
      <c r="L2" s="16" t="s">
        <v>139</v>
      </c>
      <c r="M2" s="16" t="s">
        <v>140</v>
      </c>
      <c r="N2" s="16" t="s">
        <v>141</v>
      </c>
      <c r="O2" s="16" t="s">
        <v>142</v>
      </c>
      <c r="P2" s="16" t="s">
        <v>143</v>
      </c>
      <c r="Q2" s="16" t="s">
        <v>400</v>
      </c>
      <c r="R2" s="16" t="s">
        <v>401</v>
      </c>
      <c r="S2" s="27" t="s">
        <v>421</v>
      </c>
    </row>
    <row r="3" spans="1:19" ht="43.5" customHeight="1" x14ac:dyDescent="0.2">
      <c r="A3" s="32" t="s">
        <v>4</v>
      </c>
      <c r="B3" s="32"/>
      <c r="C3" s="33"/>
      <c r="D3" s="32"/>
      <c r="E3" s="32"/>
      <c r="F3" s="32"/>
      <c r="G3" s="32"/>
      <c r="H3" s="33"/>
      <c r="I3" s="32"/>
      <c r="J3" s="32"/>
      <c r="K3" s="32"/>
      <c r="L3" s="32"/>
      <c r="M3" s="32"/>
      <c r="N3" s="32"/>
      <c r="O3" s="32"/>
      <c r="P3" s="32"/>
      <c r="Q3" s="33"/>
      <c r="R3" s="33"/>
      <c r="S3" s="33"/>
    </row>
    <row r="4" spans="1:19" ht="65.5" customHeight="1" x14ac:dyDescent="0.2">
      <c r="A4" s="53" t="s">
        <v>5</v>
      </c>
      <c r="B4" s="53" t="s">
        <v>350</v>
      </c>
      <c r="C4" s="53" t="s">
        <v>395</v>
      </c>
      <c r="D4" s="53" t="s">
        <v>144</v>
      </c>
      <c r="E4" s="53"/>
      <c r="F4" s="53"/>
      <c r="G4" s="54" t="s">
        <v>1143</v>
      </c>
      <c r="H4" s="53" t="b">
        <v>1</v>
      </c>
      <c r="I4" s="53"/>
      <c r="J4" s="53"/>
      <c r="K4" s="54" t="s">
        <v>145</v>
      </c>
      <c r="L4" s="53" t="s">
        <v>146</v>
      </c>
      <c r="M4" s="53"/>
      <c r="N4" s="53"/>
      <c r="O4" s="53" t="s">
        <v>147</v>
      </c>
      <c r="P4" s="54" t="s">
        <v>148</v>
      </c>
      <c r="Q4" s="53" t="s">
        <v>415</v>
      </c>
      <c r="R4" s="89" t="s">
        <v>417</v>
      </c>
      <c r="S4" s="54" t="s">
        <v>429</v>
      </c>
    </row>
    <row r="5" spans="1:19" ht="37.5" customHeight="1" x14ac:dyDescent="0.2">
      <c r="A5" s="53"/>
      <c r="B5" s="53"/>
      <c r="C5" s="53"/>
      <c r="D5" s="53"/>
      <c r="E5" s="53"/>
      <c r="F5" s="53"/>
      <c r="G5" s="53"/>
      <c r="H5" s="53"/>
      <c r="I5" s="53"/>
      <c r="J5" s="53"/>
      <c r="K5" s="54"/>
      <c r="L5" s="53" t="s">
        <v>149</v>
      </c>
      <c r="M5" s="53"/>
      <c r="N5" s="53"/>
      <c r="O5" s="53" t="s">
        <v>147</v>
      </c>
      <c r="P5" s="54" t="s">
        <v>148</v>
      </c>
      <c r="Q5" s="53"/>
      <c r="R5" s="53"/>
      <c r="S5" s="53"/>
    </row>
    <row r="6" spans="1:19" ht="43.5" customHeight="1" x14ac:dyDescent="0.2">
      <c r="A6" s="53" t="s">
        <v>5</v>
      </c>
      <c r="B6" s="53" t="s">
        <v>350</v>
      </c>
      <c r="C6" s="53" t="s">
        <v>396</v>
      </c>
      <c r="D6" s="53" t="s">
        <v>150</v>
      </c>
      <c r="E6" s="53"/>
      <c r="F6" s="53"/>
      <c r="G6" s="54" t="s">
        <v>1143</v>
      </c>
      <c r="H6" s="53" t="b">
        <v>0</v>
      </c>
      <c r="I6" s="53" t="s">
        <v>383</v>
      </c>
      <c r="J6" s="53"/>
      <c r="K6" s="54" t="s">
        <v>151</v>
      </c>
      <c r="L6" s="53" t="s">
        <v>152</v>
      </c>
      <c r="M6" s="53" t="s">
        <v>147</v>
      </c>
      <c r="N6" s="53" t="s">
        <v>153</v>
      </c>
      <c r="O6" s="53" t="s">
        <v>147</v>
      </c>
      <c r="P6" s="53" t="s">
        <v>147</v>
      </c>
      <c r="Q6" s="53"/>
      <c r="R6" s="53"/>
      <c r="S6" s="53"/>
    </row>
  </sheetData>
  <mergeCells count="1">
    <mergeCell ref="A1:S1"/>
  </mergeCells>
  <dataValidations count="1">
    <dataValidation allowBlank="1" sqref="E1:F1048576 D1:D2 A1:B2 C1:C1048576 I1:XFD1048576 G1:H2"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xr:uid="{675C2180-D4C4-D343-85B2-51B726FC9815}">
          <x14:formula1>
            <xm:f>INDIRECT("drop_down_rule_set!$I$2:$I$"&amp;drop_down_rule_set!$G$3+1)</xm:f>
          </x14:formula1>
          <xm:sqref>G3:G1048576</xm:sqref>
        </x14:dataValidation>
        <x14:dataValidation type="list" allowBlank="1" xr:uid="{80E229D6-D54E-EF42-9AE9-9963C3E4CCBB}">
          <x14:formula1>
            <xm:f>drop_down_rule_set!$L$2:$L$54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25" customHeight="1" x14ac:dyDescent="0.2">
      <c r="A1" s="136" t="s">
        <v>1155</v>
      </c>
      <c r="B1" s="137"/>
      <c r="C1" s="137"/>
      <c r="D1" s="137"/>
      <c r="E1" s="137"/>
      <c r="F1" s="137"/>
      <c r="G1" s="137"/>
      <c r="H1" s="137"/>
      <c r="I1" s="137"/>
      <c r="J1" s="137"/>
      <c r="K1" s="137"/>
      <c r="L1" s="137"/>
      <c r="M1" s="137"/>
      <c r="N1" s="137"/>
      <c r="O1" s="137"/>
      <c r="P1" s="137"/>
      <c r="Q1" s="137"/>
      <c r="R1" s="137"/>
      <c r="S1" s="137"/>
      <c r="T1" s="137"/>
      <c r="U1" s="137"/>
      <c r="V1" s="138"/>
    </row>
    <row r="2" spans="1:22" ht="58.5" customHeight="1" x14ac:dyDescent="0.2">
      <c r="A2" s="34" t="s">
        <v>0</v>
      </c>
      <c r="B2" s="34" t="s">
        <v>6</v>
      </c>
      <c r="C2" s="35" t="s">
        <v>136</v>
      </c>
      <c r="D2" s="27" t="s">
        <v>741</v>
      </c>
      <c r="E2" s="34" t="s">
        <v>748</v>
      </c>
      <c r="F2" s="34" t="s">
        <v>154</v>
      </c>
      <c r="G2" s="34" t="s">
        <v>1181</v>
      </c>
      <c r="H2" s="34" t="s">
        <v>155</v>
      </c>
      <c r="I2" s="34" t="s">
        <v>156</v>
      </c>
      <c r="J2" s="34" t="s">
        <v>157</v>
      </c>
      <c r="K2" s="34" t="s">
        <v>158</v>
      </c>
      <c r="L2" s="34" t="s">
        <v>441</v>
      </c>
      <c r="M2" s="34" t="s">
        <v>159</v>
      </c>
      <c r="N2" s="34" t="s">
        <v>160</v>
      </c>
      <c r="O2" s="34" t="s">
        <v>161</v>
      </c>
      <c r="P2" s="34" t="s">
        <v>162</v>
      </c>
      <c r="Q2" s="34" t="s">
        <v>163</v>
      </c>
      <c r="R2" s="11" t="s">
        <v>164</v>
      </c>
      <c r="S2" s="27" t="s">
        <v>400</v>
      </c>
      <c r="T2" s="27" t="s">
        <v>399</v>
      </c>
      <c r="U2" s="27" t="s">
        <v>439</v>
      </c>
      <c r="V2" s="27" t="s">
        <v>440</v>
      </c>
    </row>
    <row r="3" spans="1:22" x14ac:dyDescent="0.2">
      <c r="A3" s="33" t="s">
        <v>4</v>
      </c>
      <c r="B3" s="33"/>
      <c r="C3" s="33"/>
      <c r="D3" s="33"/>
      <c r="E3" s="33"/>
      <c r="F3" s="33"/>
      <c r="G3" s="33"/>
      <c r="H3" s="33"/>
      <c r="I3" s="33"/>
      <c r="J3" s="33"/>
      <c r="K3" s="33"/>
      <c r="L3" s="33"/>
      <c r="M3" s="33"/>
      <c r="N3" s="33"/>
      <c r="O3" s="33"/>
      <c r="P3" s="33"/>
      <c r="Q3" s="33"/>
      <c r="R3" s="33"/>
      <c r="S3" s="33"/>
      <c r="T3" s="33"/>
      <c r="U3" s="33"/>
      <c r="V3" s="33"/>
    </row>
    <row r="4" spans="1:22" ht="43.5" customHeight="1" x14ac:dyDescent="0.2">
      <c r="A4" s="53" t="s">
        <v>5</v>
      </c>
      <c r="B4" s="53" t="s">
        <v>350</v>
      </c>
      <c r="C4" s="53" t="s">
        <v>395</v>
      </c>
      <c r="D4" s="53"/>
      <c r="E4" s="53"/>
      <c r="F4" s="53" t="s">
        <v>165</v>
      </c>
      <c r="G4" s="53" t="s">
        <v>1182</v>
      </c>
      <c r="H4" s="53" t="s">
        <v>166</v>
      </c>
      <c r="I4" s="53" t="s">
        <v>167</v>
      </c>
      <c r="J4" s="53">
        <v>80</v>
      </c>
      <c r="K4" s="53" t="s">
        <v>168</v>
      </c>
      <c r="L4" s="53">
        <v>10000</v>
      </c>
      <c r="M4" s="53" t="s">
        <v>169</v>
      </c>
      <c r="N4" s="53" t="s">
        <v>170</v>
      </c>
      <c r="O4" s="53" t="b">
        <v>1</v>
      </c>
      <c r="P4" s="53" t="s">
        <v>168</v>
      </c>
      <c r="Q4" s="53" t="s">
        <v>23</v>
      </c>
      <c r="R4" s="53" t="s">
        <v>99</v>
      </c>
      <c r="S4" s="53" t="s">
        <v>415</v>
      </c>
      <c r="T4" s="90" t="s">
        <v>416</v>
      </c>
      <c r="U4" s="53">
        <v>2</v>
      </c>
      <c r="V4" s="53" t="b">
        <v>1</v>
      </c>
    </row>
    <row r="5" spans="1:22" x14ac:dyDescent="0.2">
      <c r="A5" s="53"/>
      <c r="B5" s="53"/>
      <c r="C5" s="53"/>
      <c r="D5" s="53" t="s">
        <v>152</v>
      </c>
      <c r="E5" s="53"/>
      <c r="F5" s="53" t="s">
        <v>171</v>
      </c>
      <c r="G5" s="53" t="s">
        <v>1183</v>
      </c>
      <c r="H5" s="53" t="s">
        <v>166</v>
      </c>
      <c r="I5" s="53" t="s">
        <v>167</v>
      </c>
      <c r="J5" s="53">
        <v>443</v>
      </c>
      <c r="K5" s="53"/>
      <c r="L5" s="53"/>
      <c r="M5" s="53" t="s">
        <v>172</v>
      </c>
      <c r="N5" s="53" t="s">
        <v>173</v>
      </c>
      <c r="O5" s="53" t="b">
        <v>1</v>
      </c>
      <c r="P5" s="53"/>
      <c r="Q5" s="53" t="s">
        <v>21</v>
      </c>
      <c r="R5" s="53"/>
      <c r="S5" s="53"/>
      <c r="T5" s="53"/>
      <c r="U5" s="53"/>
      <c r="V5" s="53"/>
    </row>
    <row r="6" spans="1:22" ht="28.75" customHeight="1" x14ac:dyDescent="0.2">
      <c r="A6" s="53" t="s">
        <v>5</v>
      </c>
      <c r="B6" s="53" t="s">
        <v>350</v>
      </c>
      <c r="C6" s="53" t="s">
        <v>396</v>
      </c>
      <c r="D6" s="53"/>
      <c r="E6" s="53"/>
      <c r="F6" s="53" t="s">
        <v>174</v>
      </c>
      <c r="G6" s="53" t="s">
        <v>1184</v>
      </c>
      <c r="H6" s="53" t="s">
        <v>166</v>
      </c>
      <c r="I6" s="53" t="s">
        <v>167</v>
      </c>
      <c r="J6" s="53">
        <v>80</v>
      </c>
      <c r="K6" s="53" t="s">
        <v>168</v>
      </c>
      <c r="L6" s="53"/>
      <c r="M6" s="53" t="s">
        <v>23</v>
      </c>
      <c r="N6" s="53"/>
      <c r="O6" s="53" t="b">
        <v>0</v>
      </c>
      <c r="P6" s="53"/>
      <c r="Q6" s="53" t="s">
        <v>23</v>
      </c>
      <c r="R6" s="53"/>
      <c r="S6" s="53"/>
      <c r="T6" s="53"/>
      <c r="U6" s="53"/>
      <c r="V6" s="53"/>
    </row>
  </sheetData>
  <mergeCells count="1">
    <mergeCell ref="A1:V1"/>
  </mergeCells>
  <dataValidations count="1">
    <dataValidation allowBlank="1" sqref="C1:G1048576 H1:I2 J1:L1048576 M1:M2 N1:N1048576 O1:O2 P1:XFD1048576 A1:B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4EF1339-2F5D-564E-A06C-5B46B7C304CF}">
          <x14:formula1>
            <xm:f>drop_down_rule_set!$L$2:$L$54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32" t="s">
        <v>1156</v>
      </c>
      <c r="B1" s="132"/>
      <c r="C1" s="132"/>
      <c r="D1" s="132"/>
      <c r="E1" s="132"/>
      <c r="F1" s="132"/>
      <c r="G1" s="132"/>
      <c r="H1" s="132"/>
      <c r="I1" s="132"/>
      <c r="J1" s="132"/>
      <c r="K1" s="132"/>
      <c r="L1" s="132"/>
      <c r="M1" s="132"/>
      <c r="N1" s="132"/>
      <c r="O1" s="132"/>
      <c r="P1" s="132"/>
      <c r="Q1" s="132"/>
    </row>
    <row r="2" spans="1:17" ht="46.5" customHeight="1" x14ac:dyDescent="0.2">
      <c r="A2" s="10" t="s">
        <v>0</v>
      </c>
      <c r="B2" s="10" t="s">
        <v>136</v>
      </c>
      <c r="C2" s="10" t="s">
        <v>154</v>
      </c>
      <c r="D2" s="7" t="s">
        <v>239</v>
      </c>
      <c r="E2" s="10" t="s">
        <v>228</v>
      </c>
      <c r="F2" s="10" t="s">
        <v>240</v>
      </c>
      <c r="G2" s="10" t="s">
        <v>241</v>
      </c>
      <c r="H2" s="27" t="s">
        <v>741</v>
      </c>
      <c r="I2" s="27" t="s">
        <v>748</v>
      </c>
      <c r="J2" s="10" t="s">
        <v>242</v>
      </c>
      <c r="K2" s="7" t="s">
        <v>426</v>
      </c>
      <c r="L2" s="7" t="s">
        <v>243</v>
      </c>
      <c r="M2" s="15" t="s">
        <v>244</v>
      </c>
      <c r="N2" s="27" t="s">
        <v>400</v>
      </c>
      <c r="O2" s="27" t="s">
        <v>399</v>
      </c>
      <c r="P2" s="27" t="s">
        <v>439</v>
      </c>
      <c r="Q2" s="27" t="s">
        <v>440</v>
      </c>
    </row>
    <row r="3" spans="1:17" x14ac:dyDescent="0.2">
      <c r="A3" s="33" t="s">
        <v>4</v>
      </c>
      <c r="B3" s="33"/>
      <c r="C3" s="33"/>
      <c r="D3" s="33"/>
      <c r="E3" s="33"/>
      <c r="F3" s="33"/>
      <c r="G3" s="33"/>
      <c r="H3" s="33"/>
      <c r="I3" s="33"/>
      <c r="J3" s="33"/>
      <c r="K3" s="33"/>
      <c r="L3" s="33"/>
      <c r="M3" s="33"/>
      <c r="N3" s="33"/>
      <c r="O3" s="33"/>
      <c r="P3" s="33"/>
      <c r="Q3" s="33"/>
    </row>
    <row r="4" spans="1:17" x14ac:dyDescent="0.2">
      <c r="A4" s="53" t="s">
        <v>5</v>
      </c>
      <c r="B4" s="53" t="s">
        <v>395</v>
      </c>
      <c r="C4" s="53" t="s">
        <v>165</v>
      </c>
      <c r="D4" s="53" t="s">
        <v>245</v>
      </c>
      <c r="E4" s="53" t="s">
        <v>230</v>
      </c>
      <c r="F4" s="53" t="s">
        <v>190</v>
      </c>
      <c r="G4" s="53" t="s">
        <v>23</v>
      </c>
      <c r="H4" s="53"/>
      <c r="I4" s="53"/>
      <c r="J4" s="53" t="s">
        <v>365</v>
      </c>
      <c r="K4" s="53"/>
      <c r="L4" s="53"/>
      <c r="M4" s="53"/>
      <c r="N4" s="53" t="s">
        <v>415</v>
      </c>
      <c r="O4" s="90" t="s">
        <v>416</v>
      </c>
      <c r="P4" s="53">
        <v>2</v>
      </c>
      <c r="Q4" s="53" t="b">
        <v>1</v>
      </c>
    </row>
    <row r="5" spans="1:17" x14ac:dyDescent="0.2">
      <c r="A5" s="53"/>
      <c r="B5" s="53"/>
      <c r="C5" s="53" t="s">
        <v>171</v>
      </c>
      <c r="D5" s="53"/>
      <c r="E5" s="53" t="s">
        <v>233</v>
      </c>
      <c r="F5" s="53" t="s">
        <v>226</v>
      </c>
      <c r="G5" s="53" t="s">
        <v>23</v>
      </c>
      <c r="H5" s="53"/>
      <c r="I5" s="53"/>
      <c r="J5" s="53" t="s">
        <v>425</v>
      </c>
      <c r="K5" s="53"/>
      <c r="L5" s="53"/>
      <c r="M5" s="53"/>
      <c r="N5" s="53"/>
      <c r="O5" s="53"/>
      <c r="P5" s="53"/>
      <c r="Q5" s="53"/>
    </row>
    <row r="6" spans="1:17" x14ac:dyDescent="0.2">
      <c r="A6" s="53" t="s">
        <v>5</v>
      </c>
      <c r="B6" s="53" t="s">
        <v>396</v>
      </c>
      <c r="C6" s="53" t="s">
        <v>174</v>
      </c>
      <c r="D6" s="53" t="s">
        <v>246</v>
      </c>
      <c r="E6" s="53" t="s">
        <v>236</v>
      </c>
      <c r="F6" s="53" t="s">
        <v>247</v>
      </c>
      <c r="G6" s="53" t="s">
        <v>21</v>
      </c>
      <c r="H6" s="53" t="s">
        <v>152</v>
      </c>
      <c r="I6" s="53"/>
      <c r="J6" s="53" t="s">
        <v>248</v>
      </c>
      <c r="K6" s="53" t="s">
        <v>167</v>
      </c>
      <c r="L6" s="53">
        <v>80</v>
      </c>
      <c r="M6" s="53">
        <v>5</v>
      </c>
      <c r="N6" s="53"/>
      <c r="O6" s="53"/>
      <c r="P6" s="53"/>
      <c r="Q6" s="53"/>
    </row>
  </sheetData>
  <mergeCells count="1">
    <mergeCell ref="A1:Q1"/>
  </mergeCells>
  <dataValidations count="1">
    <dataValidation allowBlank="1" prompt="Select an OCI region" sqref="A1:A2 B1:XFD1048576"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5DC25599-B526-564B-889C-E5DD2BAFB15C}">
          <x14:formula1>
            <xm:f>drop_down_rule_set!$L$2:$L$54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67" customHeight="1" x14ac:dyDescent="0.2">
      <c r="A1" s="136" t="s">
        <v>427</v>
      </c>
      <c r="B1" s="137"/>
      <c r="C1" s="137"/>
      <c r="D1" s="137"/>
      <c r="E1" s="137"/>
      <c r="F1" s="137"/>
      <c r="G1" s="137"/>
      <c r="H1" s="137"/>
      <c r="I1" s="137"/>
      <c r="J1" s="139" t="s">
        <v>438</v>
      </c>
      <c r="K1" s="153"/>
      <c r="L1" s="153"/>
      <c r="M1" s="153"/>
      <c r="N1" s="153"/>
      <c r="O1" s="153"/>
      <c r="P1" s="153"/>
      <c r="Q1" s="153"/>
      <c r="R1" s="153"/>
      <c r="S1" s="154"/>
    </row>
    <row r="2" spans="1:19" ht="58.75" customHeight="1" x14ac:dyDescent="0.2">
      <c r="A2" s="10" t="s">
        <v>0</v>
      </c>
      <c r="B2" s="9" t="s">
        <v>136</v>
      </c>
      <c r="C2" s="10" t="s">
        <v>175</v>
      </c>
      <c r="D2" s="10" t="s">
        <v>176</v>
      </c>
      <c r="E2" s="10" t="s">
        <v>177</v>
      </c>
      <c r="F2" s="10" t="s">
        <v>178</v>
      </c>
      <c r="G2" s="10" t="s">
        <v>179</v>
      </c>
      <c r="H2" s="10" t="s">
        <v>180</v>
      </c>
      <c r="I2" s="10" t="s">
        <v>181</v>
      </c>
      <c r="J2" s="10" t="s">
        <v>182</v>
      </c>
      <c r="K2" s="10" t="s">
        <v>183</v>
      </c>
      <c r="L2" s="10" t="s">
        <v>184</v>
      </c>
      <c r="M2" s="10" t="s">
        <v>185</v>
      </c>
      <c r="N2" s="10" t="s">
        <v>186</v>
      </c>
      <c r="O2" s="27" t="s">
        <v>437</v>
      </c>
      <c r="P2" s="10" t="s">
        <v>187</v>
      </c>
      <c r="Q2" s="10" t="s">
        <v>188</v>
      </c>
      <c r="R2" s="10" t="s">
        <v>189</v>
      </c>
      <c r="S2" s="10" t="s">
        <v>26</v>
      </c>
    </row>
    <row r="3" spans="1:19" ht="21.75" customHeight="1" x14ac:dyDescent="0.2">
      <c r="A3" s="33" t="s">
        <v>4</v>
      </c>
      <c r="B3" s="33"/>
      <c r="C3" s="33"/>
      <c r="D3" s="33"/>
      <c r="E3" s="33"/>
      <c r="F3" s="33"/>
      <c r="G3" s="33"/>
      <c r="H3" s="33"/>
      <c r="I3" s="33"/>
      <c r="J3" s="33"/>
      <c r="K3" s="33"/>
      <c r="L3" s="33"/>
      <c r="M3" s="33"/>
      <c r="N3" s="33"/>
      <c r="O3" s="33"/>
      <c r="P3" s="33"/>
      <c r="Q3" s="33"/>
      <c r="R3" s="33"/>
      <c r="S3" s="33"/>
    </row>
    <row r="4" spans="1:19" x14ac:dyDescent="0.2">
      <c r="A4" s="53" t="s">
        <v>5</v>
      </c>
      <c r="B4" s="53" t="s">
        <v>395</v>
      </c>
      <c r="C4" s="53" t="s">
        <v>190</v>
      </c>
      <c r="D4" s="53" t="s">
        <v>191</v>
      </c>
      <c r="E4" s="53" t="s">
        <v>398</v>
      </c>
      <c r="F4" s="53"/>
      <c r="G4" s="53"/>
      <c r="H4" s="53"/>
      <c r="I4" s="53"/>
      <c r="J4" s="53"/>
      <c r="K4" s="53"/>
      <c r="L4" s="53"/>
      <c r="M4" s="53"/>
      <c r="N4" s="53"/>
      <c r="O4" s="53"/>
      <c r="P4" s="53"/>
      <c r="Q4" s="53"/>
      <c r="R4" s="53">
        <v>405</v>
      </c>
      <c r="S4" s="53"/>
    </row>
    <row r="5" spans="1:19" x14ac:dyDescent="0.2">
      <c r="A5" s="53"/>
      <c r="B5" s="53"/>
      <c r="C5" s="53"/>
      <c r="D5" s="53"/>
      <c r="E5" s="53" t="s">
        <v>193</v>
      </c>
      <c r="F5" s="53"/>
      <c r="G5" s="53"/>
      <c r="H5" s="53"/>
      <c r="I5" s="53"/>
      <c r="J5" s="53"/>
      <c r="K5" s="53"/>
      <c r="L5" s="53"/>
      <c r="M5" s="53"/>
      <c r="N5" s="53"/>
      <c r="O5" s="53"/>
      <c r="P5" s="53"/>
      <c r="Q5" s="53"/>
      <c r="R5" s="53"/>
      <c r="S5" s="53"/>
    </row>
    <row r="6" spans="1:19" x14ac:dyDescent="0.2">
      <c r="A6" s="53"/>
      <c r="B6" s="53"/>
      <c r="C6" s="53"/>
      <c r="D6" s="53"/>
      <c r="E6" s="53" t="s">
        <v>194</v>
      </c>
      <c r="F6" s="53"/>
      <c r="G6" s="53"/>
      <c r="H6" s="53"/>
      <c r="I6" s="53"/>
      <c r="J6" s="53"/>
      <c r="K6" s="53"/>
      <c r="L6" s="53"/>
      <c r="M6" s="53"/>
      <c r="N6" s="53"/>
      <c r="O6" s="53"/>
      <c r="P6" s="53"/>
      <c r="Q6" s="53"/>
      <c r="R6" s="53"/>
      <c r="S6" s="53"/>
    </row>
    <row r="7" spans="1:19" x14ac:dyDescent="0.2">
      <c r="A7" s="53"/>
      <c r="B7" s="53"/>
      <c r="C7" s="53"/>
      <c r="D7" s="53"/>
      <c r="E7" s="53" t="s">
        <v>195</v>
      </c>
      <c r="F7" s="53"/>
      <c r="G7" s="53"/>
      <c r="H7" s="53"/>
      <c r="I7" s="53"/>
      <c r="J7" s="53"/>
      <c r="K7" s="53"/>
      <c r="L7" s="53"/>
      <c r="M7" s="53"/>
      <c r="N7" s="53"/>
      <c r="O7" s="53"/>
      <c r="P7" s="53"/>
      <c r="Q7" s="53"/>
      <c r="R7" s="53"/>
      <c r="S7" s="53"/>
    </row>
    <row r="8" spans="1:19" x14ac:dyDescent="0.2">
      <c r="A8" s="53"/>
      <c r="B8" s="53"/>
      <c r="C8" s="53"/>
      <c r="D8" s="53"/>
      <c r="E8" s="53" t="s">
        <v>196</v>
      </c>
      <c r="F8" s="53"/>
      <c r="G8" s="53"/>
      <c r="H8" s="53"/>
      <c r="I8" s="53"/>
      <c r="J8" s="53"/>
      <c r="K8" s="53"/>
      <c r="L8" s="53"/>
      <c r="M8" s="53"/>
      <c r="N8" s="53"/>
      <c r="O8" s="53"/>
      <c r="P8" s="53"/>
      <c r="Q8" s="53"/>
      <c r="R8" s="53"/>
      <c r="S8" s="53"/>
    </row>
    <row r="9" spans="1:19" x14ac:dyDescent="0.2">
      <c r="A9" s="53"/>
      <c r="B9" s="53"/>
      <c r="C9" s="53"/>
      <c r="D9" s="53" t="s">
        <v>197</v>
      </c>
      <c r="E9" s="53"/>
      <c r="F9" s="53" t="b">
        <v>1</v>
      </c>
      <c r="G9" s="53">
        <v>32</v>
      </c>
      <c r="H9" s="53"/>
      <c r="I9" s="53"/>
      <c r="J9" s="53"/>
      <c r="K9" s="53"/>
      <c r="L9" s="53"/>
      <c r="M9" s="53"/>
      <c r="N9" s="53"/>
      <c r="O9" s="53"/>
      <c r="P9" s="53"/>
      <c r="Q9" s="53"/>
      <c r="R9" s="53"/>
      <c r="S9" s="53"/>
    </row>
    <row r="10" spans="1:19" x14ac:dyDescent="0.2">
      <c r="A10" s="53"/>
      <c r="B10" s="53"/>
      <c r="C10" s="53"/>
      <c r="D10" s="53" t="s">
        <v>198</v>
      </c>
      <c r="E10" s="53"/>
      <c r="F10" s="53"/>
      <c r="G10" s="53"/>
      <c r="H10" s="53" t="s">
        <v>199</v>
      </c>
      <c r="I10" s="53" t="s">
        <v>200</v>
      </c>
      <c r="J10" s="53" t="s">
        <v>201</v>
      </c>
      <c r="K10" s="53"/>
      <c r="L10" s="53"/>
      <c r="M10" s="53"/>
      <c r="N10" s="53"/>
      <c r="O10" s="53"/>
      <c r="P10" s="53"/>
      <c r="Q10" s="53"/>
      <c r="R10" s="53"/>
      <c r="S10" s="53"/>
    </row>
    <row r="11" spans="1:19" x14ac:dyDescent="0.2">
      <c r="A11" s="53"/>
      <c r="B11" s="53"/>
      <c r="C11" s="53"/>
      <c r="D11" s="53" t="s">
        <v>202</v>
      </c>
      <c r="E11" s="53"/>
      <c r="F11" s="53"/>
      <c r="G11" s="53"/>
      <c r="H11" s="53" t="s">
        <v>203</v>
      </c>
      <c r="I11" s="53" t="s">
        <v>204</v>
      </c>
      <c r="J11" s="53"/>
      <c r="K11" s="53" t="s">
        <v>205</v>
      </c>
      <c r="L11" s="53"/>
      <c r="M11" s="53" t="s">
        <v>206</v>
      </c>
      <c r="N11" s="53" t="s">
        <v>207</v>
      </c>
      <c r="O11" s="53"/>
      <c r="P11" s="53">
        <v>302</v>
      </c>
      <c r="Q11" s="53"/>
      <c r="R11" s="53"/>
      <c r="S11" s="53"/>
    </row>
    <row r="12" spans="1:19" x14ac:dyDescent="0.2">
      <c r="A12" s="53"/>
      <c r="B12" s="53"/>
      <c r="C12" s="53"/>
      <c r="D12" s="53" t="s">
        <v>202</v>
      </c>
      <c r="E12" s="53"/>
      <c r="F12" s="53"/>
      <c r="G12" s="53"/>
      <c r="H12" s="53" t="s">
        <v>203</v>
      </c>
      <c r="I12" s="53" t="s">
        <v>208</v>
      </c>
      <c r="J12" s="53"/>
      <c r="K12" s="53" t="s">
        <v>209</v>
      </c>
      <c r="L12" s="53"/>
      <c r="M12" s="53" t="s">
        <v>210</v>
      </c>
      <c r="N12" s="53" t="s">
        <v>207</v>
      </c>
      <c r="O12" s="53"/>
      <c r="P12" s="53">
        <v>303</v>
      </c>
      <c r="Q12" s="53"/>
      <c r="R12" s="53"/>
      <c r="S12" s="53"/>
    </row>
    <row r="13" spans="1:19" x14ac:dyDescent="0.2">
      <c r="A13" s="53"/>
      <c r="B13" s="53"/>
      <c r="C13" s="53"/>
      <c r="D13" s="53" t="s">
        <v>211</v>
      </c>
      <c r="E13" s="53"/>
      <c r="F13" s="53"/>
      <c r="G13" s="53"/>
      <c r="H13" s="53"/>
      <c r="I13" s="53"/>
      <c r="J13" s="53"/>
      <c r="K13" s="53"/>
      <c r="L13" s="53" t="s">
        <v>212</v>
      </c>
      <c r="M13" s="53"/>
      <c r="N13" s="53"/>
      <c r="O13" s="53"/>
      <c r="P13" s="53"/>
      <c r="Q13" s="53" t="s">
        <v>213</v>
      </c>
      <c r="R13" s="53"/>
      <c r="S13" s="53"/>
    </row>
    <row r="14" spans="1:19" x14ac:dyDescent="0.2">
      <c r="A14" s="53"/>
      <c r="B14" s="53"/>
      <c r="C14" s="53"/>
      <c r="D14" s="53" t="s">
        <v>214</v>
      </c>
      <c r="E14" s="53"/>
      <c r="F14" s="53"/>
      <c r="G14" s="53"/>
      <c r="H14" s="53"/>
      <c r="I14" s="53"/>
      <c r="J14" s="53"/>
      <c r="K14" s="53"/>
      <c r="L14" s="53" t="s">
        <v>215</v>
      </c>
      <c r="M14" s="53"/>
      <c r="N14" s="53"/>
      <c r="O14" s="53"/>
      <c r="P14" s="53"/>
      <c r="Q14" s="53"/>
      <c r="R14" s="53"/>
      <c r="S14" s="53" t="s">
        <v>153</v>
      </c>
    </row>
    <row r="15" spans="1:19" x14ac:dyDescent="0.2">
      <c r="A15" s="53"/>
      <c r="B15" s="53"/>
      <c r="C15" s="53"/>
      <c r="D15" s="53" t="s">
        <v>216</v>
      </c>
      <c r="E15" s="53"/>
      <c r="F15" s="53"/>
      <c r="G15" s="53"/>
      <c r="H15" s="53"/>
      <c r="I15" s="53"/>
      <c r="J15" s="53"/>
      <c r="K15" s="53"/>
      <c r="L15" s="53" t="s">
        <v>217</v>
      </c>
      <c r="M15" s="53"/>
      <c r="N15" s="53"/>
      <c r="O15" s="53"/>
      <c r="P15" s="53"/>
      <c r="Q15" s="53"/>
      <c r="R15" s="53"/>
      <c r="S15" s="53"/>
    </row>
    <row r="16" spans="1:19" x14ac:dyDescent="0.2">
      <c r="A16" s="53"/>
      <c r="B16" s="53"/>
      <c r="C16" s="53"/>
      <c r="D16" s="53" t="s">
        <v>218</v>
      </c>
      <c r="E16" s="53"/>
      <c r="F16" s="53"/>
      <c r="G16" s="53"/>
      <c r="H16" s="53"/>
      <c r="I16" s="53"/>
      <c r="J16" s="53"/>
      <c r="K16" s="53"/>
      <c r="L16" s="53" t="s">
        <v>219</v>
      </c>
      <c r="M16" s="53"/>
      <c r="N16" s="53"/>
      <c r="O16" s="53"/>
      <c r="P16" s="53"/>
      <c r="Q16" s="53"/>
      <c r="R16" s="53"/>
      <c r="S16" s="53" t="s">
        <v>220</v>
      </c>
    </row>
    <row r="17" spans="1:19" x14ac:dyDescent="0.2">
      <c r="A17" s="53"/>
      <c r="B17" s="53"/>
      <c r="C17" s="53"/>
      <c r="D17" s="53" t="s">
        <v>221</v>
      </c>
      <c r="E17" s="53"/>
      <c r="F17" s="53"/>
      <c r="G17" s="53"/>
      <c r="H17" s="53"/>
      <c r="I17" s="53"/>
      <c r="J17" s="53"/>
      <c r="K17" s="53"/>
      <c r="L17" s="53" t="s">
        <v>222</v>
      </c>
      <c r="M17" s="53"/>
      <c r="N17" s="53"/>
      <c r="O17" s="53"/>
      <c r="P17" s="53"/>
      <c r="Q17" s="53"/>
      <c r="R17" s="53"/>
      <c r="S17" s="53"/>
    </row>
    <row r="18" spans="1:19" x14ac:dyDescent="0.2">
      <c r="A18" s="53"/>
      <c r="B18" s="53"/>
      <c r="C18" s="53"/>
      <c r="D18" s="53" t="s">
        <v>223</v>
      </c>
      <c r="E18" s="53"/>
      <c r="F18" s="53"/>
      <c r="G18" s="53"/>
      <c r="H18" s="53"/>
      <c r="I18" s="53"/>
      <c r="J18" s="53"/>
      <c r="K18" s="53"/>
      <c r="L18" s="53" t="s">
        <v>224</v>
      </c>
      <c r="M18" s="53"/>
      <c r="N18" s="53"/>
      <c r="O18" s="53"/>
      <c r="P18" s="53"/>
      <c r="Q18" s="53" t="s">
        <v>225</v>
      </c>
      <c r="R18" s="53"/>
      <c r="S18" s="53"/>
    </row>
    <row r="19" spans="1:19" x14ac:dyDescent="0.2">
      <c r="A19" s="53"/>
      <c r="B19" s="53"/>
      <c r="C19" s="53"/>
      <c r="D19" s="53"/>
      <c r="E19" s="53"/>
      <c r="F19" s="53"/>
      <c r="G19" s="53"/>
      <c r="H19" s="53"/>
      <c r="I19" s="53"/>
      <c r="J19" s="53"/>
      <c r="K19" s="53"/>
      <c r="L19" s="53"/>
      <c r="M19" s="53"/>
      <c r="N19" s="53"/>
      <c r="O19" s="53"/>
      <c r="P19" s="53"/>
      <c r="Q19" s="53"/>
      <c r="R19" s="53"/>
      <c r="S19" s="53"/>
    </row>
    <row r="20" spans="1:19" x14ac:dyDescent="0.2">
      <c r="A20" s="53"/>
      <c r="B20" s="53"/>
      <c r="C20" s="53" t="s">
        <v>226</v>
      </c>
      <c r="D20" s="53" t="s">
        <v>191</v>
      </c>
      <c r="E20" s="53" t="s">
        <v>192</v>
      </c>
      <c r="F20" s="53"/>
      <c r="G20" s="53"/>
      <c r="H20" s="53"/>
      <c r="I20" s="53"/>
      <c r="J20" s="53"/>
      <c r="K20" s="53"/>
      <c r="L20" s="53"/>
      <c r="M20" s="53"/>
      <c r="N20" s="53"/>
      <c r="O20" s="53"/>
      <c r="P20" s="53"/>
      <c r="Q20" s="53"/>
      <c r="R20" s="53"/>
      <c r="S20" s="53"/>
    </row>
    <row r="21" spans="1:19" x14ac:dyDescent="0.2">
      <c r="A21" s="53"/>
      <c r="B21" s="53"/>
      <c r="C21" s="53"/>
      <c r="D21" s="53"/>
      <c r="E21" s="53" t="s">
        <v>193</v>
      </c>
      <c r="F21" s="53"/>
      <c r="G21" s="53"/>
      <c r="H21" s="53"/>
      <c r="I21" s="53"/>
      <c r="J21" s="53"/>
      <c r="K21" s="53"/>
      <c r="L21" s="53"/>
      <c r="M21" s="53"/>
      <c r="N21" s="53"/>
      <c r="O21" s="53"/>
      <c r="P21" s="53"/>
      <c r="Q21" s="53"/>
      <c r="R21" s="53"/>
      <c r="S21" s="53"/>
    </row>
    <row r="22" spans="1:19" x14ac:dyDescent="0.2">
      <c r="A22" s="53" t="s">
        <v>5</v>
      </c>
      <c r="B22" s="53" t="s">
        <v>396</v>
      </c>
      <c r="C22" s="53" t="s">
        <v>227</v>
      </c>
      <c r="D22" s="53" t="s">
        <v>191</v>
      </c>
      <c r="E22" s="53" t="s">
        <v>192</v>
      </c>
      <c r="F22" s="53"/>
      <c r="G22" s="53"/>
      <c r="H22" s="53"/>
      <c r="I22" s="53"/>
      <c r="J22" s="53"/>
      <c r="K22" s="53"/>
      <c r="L22" s="53"/>
      <c r="M22" s="53"/>
      <c r="N22" s="53"/>
      <c r="O22" s="53"/>
      <c r="P22" s="53"/>
      <c r="Q22" s="53"/>
      <c r="R22" s="53"/>
      <c r="S22" s="53"/>
    </row>
    <row r="23" spans="1:19" x14ac:dyDescent="0.2">
      <c r="A23" s="53"/>
      <c r="B23" s="53"/>
      <c r="C23" s="53"/>
      <c r="D23" s="53"/>
      <c r="E23" s="53" t="s">
        <v>193</v>
      </c>
      <c r="F23" s="53"/>
      <c r="G23" s="53"/>
      <c r="H23" s="53"/>
      <c r="I23" s="53"/>
      <c r="J23" s="53"/>
      <c r="K23" s="53"/>
      <c r="L23" s="53"/>
      <c r="M23" s="53"/>
      <c r="N23" s="53"/>
      <c r="O23" s="53"/>
      <c r="P23" s="53"/>
      <c r="Q23" s="53"/>
      <c r="R23" s="53"/>
      <c r="S23" s="53"/>
    </row>
  </sheetData>
  <mergeCells count="2">
    <mergeCell ref="A1:I1"/>
    <mergeCell ref="J1:S1"/>
  </mergeCells>
  <dataValidations count="1">
    <dataValidation allowBlank="1" sqref="B1:C1048576 F1:F1048576 P1:P2 K1:K2 L1:O1048576 Q1:XFD1048576 I1:J1048576 A1:A2 D1:E2 G1:H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BE430139-897C-5C41-8134-1D444FD0E545}">
          <x14:formula1>
            <xm:f>drop_down_rule_set!$L$2:$L$54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0" customFormat="1" ht="44.5" customHeight="1" x14ac:dyDescent="0.2">
      <c r="A1" s="132" t="s">
        <v>428</v>
      </c>
      <c r="B1" s="140"/>
      <c r="C1" s="140"/>
      <c r="D1" s="140"/>
      <c r="E1" s="140"/>
      <c r="F1" s="141"/>
    </row>
    <row r="2" spans="1:6" ht="14.5" customHeight="1" x14ac:dyDescent="0.2">
      <c r="A2" s="16" t="s">
        <v>0</v>
      </c>
      <c r="B2" s="6" t="s">
        <v>136</v>
      </c>
      <c r="C2" s="16" t="s">
        <v>228</v>
      </c>
      <c r="D2" s="16" t="s">
        <v>154</v>
      </c>
      <c r="E2" s="16" t="s">
        <v>114</v>
      </c>
      <c r="F2" s="16" t="s">
        <v>229</v>
      </c>
    </row>
    <row r="3" spans="1:6" x14ac:dyDescent="0.2">
      <c r="A3" s="33" t="s">
        <v>4</v>
      </c>
      <c r="B3" s="33"/>
      <c r="C3" s="33"/>
      <c r="D3" s="33"/>
      <c r="E3" s="33"/>
      <c r="F3" s="33"/>
    </row>
    <row r="4" spans="1:6" x14ac:dyDescent="0.2">
      <c r="A4" s="53" t="s">
        <v>5</v>
      </c>
      <c r="B4" s="53" t="s">
        <v>395</v>
      </c>
      <c r="C4" s="53" t="s">
        <v>230</v>
      </c>
      <c r="D4" s="53" t="s">
        <v>165</v>
      </c>
      <c r="E4" s="53" t="s">
        <v>231</v>
      </c>
      <c r="F4" s="53" t="s">
        <v>205</v>
      </c>
    </row>
    <row r="5" spans="1:6" x14ac:dyDescent="0.2">
      <c r="A5" s="53"/>
      <c r="B5" s="53"/>
      <c r="C5" s="53"/>
      <c r="D5" s="53" t="s">
        <v>171</v>
      </c>
      <c r="E5" s="53" t="s">
        <v>232</v>
      </c>
      <c r="F5" s="53" t="s">
        <v>209</v>
      </c>
    </row>
    <row r="6" spans="1:6" x14ac:dyDescent="0.2">
      <c r="A6" s="53"/>
      <c r="B6" s="53"/>
      <c r="C6" s="53" t="s">
        <v>233</v>
      </c>
      <c r="D6" s="53" t="s">
        <v>165</v>
      </c>
      <c r="E6" s="53" t="s">
        <v>234</v>
      </c>
      <c r="F6" s="53" t="s">
        <v>235</v>
      </c>
    </row>
    <row r="7" spans="1:6" x14ac:dyDescent="0.2">
      <c r="A7" s="53" t="s">
        <v>5</v>
      </c>
      <c r="B7" s="53" t="s">
        <v>396</v>
      </c>
      <c r="C7" s="53" t="s">
        <v>236</v>
      </c>
      <c r="D7" s="53" t="s">
        <v>174</v>
      </c>
      <c r="E7" s="53" t="s">
        <v>237</v>
      </c>
      <c r="F7" s="53" t="s">
        <v>238</v>
      </c>
    </row>
  </sheetData>
  <mergeCells count="1">
    <mergeCell ref="A1:F1"/>
  </mergeCells>
  <dataValidations count="1">
    <dataValidation allowBlank="1" sqref="B1:E1048576 F1:F2 G1:XFD1048576 A1:A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6EDFCD22-6406-AF49-B7CB-C87BAF77E90A}">
          <x14:formula1>
            <xm:f>drop_down_rule_set!$L$2:$L$54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4B5EF-FC3F-E54C-9CCE-6D59292CA6C3}">
  <sheetPr>
    <tabColor theme="2" tint="-0.249977111117893"/>
  </sheetPr>
  <dimension ref="A1:D5"/>
  <sheetViews>
    <sheetView workbookViewId="0">
      <selection sqref="A1:D1"/>
    </sheetView>
  </sheetViews>
  <sheetFormatPr baseColWidth="10" defaultColWidth="26.6640625" defaultRowHeight="79" customHeight="1" x14ac:dyDescent="0.2"/>
  <cols>
    <col min="4" max="4" width="51.6640625" customWidth="1"/>
  </cols>
  <sheetData>
    <row r="1" spans="1:4" ht="64" customHeight="1" x14ac:dyDescent="0.2">
      <c r="A1" s="143" t="s">
        <v>1157</v>
      </c>
      <c r="B1" s="134"/>
      <c r="C1" s="134"/>
      <c r="D1" s="135"/>
    </row>
    <row r="2" spans="1:4" ht="79" customHeight="1" x14ac:dyDescent="0.2">
      <c r="A2" s="16" t="s">
        <v>0</v>
      </c>
      <c r="B2" s="6" t="s">
        <v>136</v>
      </c>
      <c r="C2" s="16" t="s">
        <v>1158</v>
      </c>
      <c r="D2" s="16" t="s">
        <v>896</v>
      </c>
    </row>
    <row r="3" spans="1:4" ht="79" customHeight="1" x14ac:dyDescent="0.2">
      <c r="A3" s="54" t="s">
        <v>4</v>
      </c>
      <c r="B3" s="54"/>
      <c r="C3" s="54"/>
      <c r="D3" s="54"/>
    </row>
    <row r="4" spans="1:4" ht="79" customHeight="1" x14ac:dyDescent="0.2">
      <c r="A4" s="54" t="s">
        <v>5</v>
      </c>
      <c r="B4" s="54" t="s">
        <v>395</v>
      </c>
      <c r="C4" s="54" t="s">
        <v>1159</v>
      </c>
      <c r="D4" s="54" t="s">
        <v>1160</v>
      </c>
    </row>
    <row r="5" spans="1:4" ht="93.5" customHeight="1" x14ac:dyDescent="0.2">
      <c r="A5" s="54" t="s">
        <v>5</v>
      </c>
      <c r="B5" s="54" t="s">
        <v>395</v>
      </c>
      <c r="C5" s="54" t="s">
        <v>1161</v>
      </c>
      <c r="D5" s="54" t="s">
        <v>1162</v>
      </c>
    </row>
  </sheetData>
  <mergeCells count="1">
    <mergeCell ref="A1:D1"/>
  </mergeCells>
  <dataValidations count="1">
    <dataValidation sqref="B1:D5 A1:A2" xr:uid="{BB2001C7-9881-2E49-BE70-E00842466D2A}"/>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5AC4D4FF-CE15-D843-A878-2F42A13EC787}">
          <x14:formula1>
            <xm:f>drop_down_rule_set!$L$2:$L$54</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3"/>
  </cols>
  <sheetData>
    <row r="1" spans="1:14" ht="17.25" customHeight="1" x14ac:dyDescent="0.2">
      <c r="A1" s="136" t="s">
        <v>771</v>
      </c>
      <c r="B1" s="137"/>
      <c r="C1" s="137"/>
      <c r="D1" s="137"/>
      <c r="E1" s="137"/>
      <c r="F1" s="137"/>
      <c r="G1" s="137"/>
      <c r="H1" s="137"/>
      <c r="I1" s="137"/>
      <c r="J1" s="137"/>
      <c r="K1" s="137"/>
      <c r="L1" s="137"/>
      <c r="M1" s="137"/>
      <c r="N1" s="138"/>
    </row>
    <row r="2" spans="1:14" ht="58" customHeight="1" x14ac:dyDescent="0.2">
      <c r="A2" s="27" t="s">
        <v>0</v>
      </c>
      <c r="B2" s="27" t="s">
        <v>6</v>
      </c>
      <c r="C2" s="26" t="s">
        <v>770</v>
      </c>
      <c r="D2" s="27" t="s">
        <v>1141</v>
      </c>
      <c r="E2" s="27" t="s">
        <v>769</v>
      </c>
      <c r="F2" s="27" t="s">
        <v>96</v>
      </c>
      <c r="G2" s="16" t="s">
        <v>137</v>
      </c>
      <c r="H2" s="16" t="s">
        <v>92</v>
      </c>
      <c r="I2" s="27" t="s">
        <v>768</v>
      </c>
      <c r="J2" s="27" t="s">
        <v>242</v>
      </c>
      <c r="K2" s="27" t="s">
        <v>154</v>
      </c>
      <c r="L2" s="27" t="s">
        <v>767</v>
      </c>
      <c r="M2" s="27" t="s">
        <v>243</v>
      </c>
      <c r="N2" s="27" t="s">
        <v>421</v>
      </c>
    </row>
    <row r="3" spans="1:14" x14ac:dyDescent="0.2">
      <c r="A3" s="33" t="s">
        <v>4</v>
      </c>
      <c r="B3" s="33"/>
      <c r="C3" s="33"/>
      <c r="D3" s="33"/>
      <c r="E3" s="33"/>
      <c r="F3" s="33"/>
      <c r="G3" s="28"/>
      <c r="H3" s="28"/>
      <c r="I3" s="33"/>
      <c r="J3" s="33"/>
      <c r="K3" s="33"/>
      <c r="L3" s="33"/>
      <c r="M3" s="33"/>
      <c r="N3" s="33"/>
    </row>
    <row r="4" spans="1:14" ht="64" x14ac:dyDescent="0.2">
      <c r="A4" s="54" t="s">
        <v>656</v>
      </c>
      <c r="B4" s="54" t="s">
        <v>350</v>
      </c>
      <c r="C4" s="54" t="s">
        <v>766</v>
      </c>
      <c r="D4" s="54" t="s">
        <v>1163</v>
      </c>
      <c r="E4" s="54" t="b">
        <v>0</v>
      </c>
      <c r="F4" s="54" t="s">
        <v>1075</v>
      </c>
      <c r="G4" s="54" t="b">
        <v>1</v>
      </c>
      <c r="H4" s="54"/>
      <c r="I4" s="54"/>
      <c r="J4" s="54" t="s">
        <v>765</v>
      </c>
      <c r="K4" s="54" t="s">
        <v>764</v>
      </c>
      <c r="L4" s="54" t="s">
        <v>763</v>
      </c>
      <c r="M4" s="54">
        <v>7003</v>
      </c>
      <c r="N4" s="54"/>
    </row>
    <row r="5" spans="1:14" s="83" customFormat="1" ht="32" x14ac:dyDescent="0.2">
      <c r="A5" s="54" t="s">
        <v>656</v>
      </c>
      <c r="B5" s="54" t="s">
        <v>350</v>
      </c>
      <c r="C5" s="54" t="s">
        <v>762</v>
      </c>
      <c r="D5" s="54" t="s">
        <v>1164</v>
      </c>
      <c r="E5" s="54" t="b">
        <v>1</v>
      </c>
      <c r="F5" s="54"/>
      <c r="G5" s="54" t="b">
        <v>0</v>
      </c>
      <c r="H5" s="54"/>
      <c r="I5" s="54" t="s">
        <v>761</v>
      </c>
      <c r="J5" s="54" t="s">
        <v>760</v>
      </c>
      <c r="K5" s="54" t="s">
        <v>759</v>
      </c>
      <c r="L5" s="54" t="s">
        <v>758</v>
      </c>
      <c r="M5" s="54">
        <v>53</v>
      </c>
      <c r="N5" s="54"/>
    </row>
    <row r="6" spans="1:14" s="83" customFormat="1" ht="16" x14ac:dyDescent="0.2">
      <c r="A6" s="54"/>
      <c r="B6" s="54"/>
      <c r="C6" s="54"/>
      <c r="D6" s="54"/>
      <c r="E6" s="54"/>
      <c r="F6" s="54"/>
      <c r="G6" s="54"/>
      <c r="H6" s="54"/>
      <c r="I6" s="54"/>
      <c r="J6" s="54" t="s">
        <v>757</v>
      </c>
      <c r="K6" s="54" t="s">
        <v>756</v>
      </c>
      <c r="L6" s="54" t="s">
        <v>645</v>
      </c>
      <c r="M6" s="54">
        <v>22</v>
      </c>
      <c r="N6" s="54"/>
    </row>
    <row r="7" spans="1:14" s="83" customFormat="1" x14ac:dyDescent="0.2">
      <c r="A7"/>
      <c r="B7"/>
      <c r="C7"/>
      <c r="D7"/>
      <c r="E7"/>
      <c r="F7"/>
      <c r="G7"/>
      <c r="H7"/>
      <c r="I7"/>
      <c r="J7"/>
      <c r="K7"/>
      <c r="L7"/>
      <c r="M7"/>
      <c r="N7"/>
    </row>
    <row r="8" spans="1:14" s="83" customFormat="1" x14ac:dyDescent="0.2">
      <c r="A8"/>
      <c r="B8"/>
      <c r="C8"/>
      <c r="D8"/>
      <c r="E8"/>
      <c r="F8"/>
      <c r="G8"/>
      <c r="H8"/>
      <c r="I8"/>
      <c r="J8"/>
      <c r="K8"/>
      <c r="L8"/>
      <c r="M8"/>
      <c r="N8"/>
    </row>
    <row r="9" spans="1:14" s="83" customFormat="1" x14ac:dyDescent="0.2">
      <c r="A9"/>
      <c r="B9"/>
      <c r="C9"/>
      <c r="D9"/>
      <c r="E9"/>
      <c r="F9"/>
      <c r="G9"/>
      <c r="H9"/>
      <c r="I9"/>
      <c r="J9"/>
      <c r="K9"/>
      <c r="L9"/>
      <c r="M9"/>
      <c r="N9"/>
    </row>
    <row r="10" spans="1:14" s="83" customFormat="1" x14ac:dyDescent="0.2">
      <c r="A10"/>
      <c r="B10"/>
      <c r="C10"/>
      <c r="D10"/>
      <c r="E10"/>
      <c r="F10"/>
      <c r="G10"/>
      <c r="H10"/>
      <c r="I10"/>
      <c r="J10"/>
      <c r="K10"/>
      <c r="L10"/>
      <c r="M10"/>
      <c r="N10"/>
    </row>
    <row r="11" spans="1:14" s="83" customFormat="1" x14ac:dyDescent="0.2">
      <c r="A11"/>
      <c r="B11"/>
      <c r="C11"/>
      <c r="D11"/>
      <c r="E11"/>
      <c r="F11"/>
      <c r="G11"/>
      <c r="H11"/>
      <c r="I11"/>
      <c r="J11"/>
      <c r="K11"/>
      <c r="L11"/>
      <c r="M11"/>
      <c r="N11"/>
    </row>
    <row r="12" spans="1:14" s="83" customFormat="1" x14ac:dyDescent="0.2">
      <c r="A12"/>
      <c r="B12"/>
      <c r="C12"/>
      <c r="D12"/>
      <c r="E12"/>
      <c r="F12"/>
      <c r="G12"/>
      <c r="H12"/>
      <c r="I12"/>
      <c r="J12"/>
      <c r="K12"/>
      <c r="L12"/>
      <c r="M12"/>
      <c r="N12"/>
    </row>
    <row r="13" spans="1:14" s="83" customFormat="1" x14ac:dyDescent="0.2">
      <c r="A13"/>
      <c r="B13"/>
      <c r="C13"/>
      <c r="D13"/>
      <c r="E13"/>
      <c r="F13"/>
      <c r="G13"/>
      <c r="H13"/>
      <c r="I13"/>
      <c r="J13"/>
      <c r="K13"/>
      <c r="L13"/>
      <c r="M13"/>
      <c r="N13"/>
    </row>
    <row r="14" spans="1:14" s="83" customFormat="1" x14ac:dyDescent="0.2">
      <c r="A14"/>
      <c r="B14"/>
      <c r="C14"/>
      <c r="D14"/>
      <c r="E14"/>
      <c r="F14"/>
      <c r="G14"/>
      <c r="H14"/>
      <c r="I14"/>
      <c r="J14"/>
      <c r="K14"/>
      <c r="L14"/>
      <c r="M14"/>
      <c r="N14"/>
    </row>
    <row r="15" spans="1:14" s="83" customFormat="1" x14ac:dyDescent="0.2">
      <c r="A15"/>
      <c r="B15"/>
      <c r="C15"/>
      <c r="D15"/>
      <c r="E15"/>
      <c r="F15"/>
      <c r="G15"/>
      <c r="H15"/>
      <c r="I15"/>
      <c r="J15"/>
      <c r="K15"/>
      <c r="L15"/>
      <c r="M15"/>
      <c r="N15"/>
    </row>
    <row r="16" spans="1:14" s="83" customFormat="1" x14ac:dyDescent="0.2">
      <c r="A16"/>
      <c r="B16"/>
      <c r="C16"/>
      <c r="D16"/>
      <c r="E16"/>
      <c r="F16"/>
      <c r="G16"/>
      <c r="H16"/>
      <c r="I16"/>
      <c r="J16"/>
      <c r="K16"/>
      <c r="L16"/>
      <c r="M16"/>
      <c r="N16"/>
    </row>
    <row r="17" spans="1:14" s="83" customFormat="1" x14ac:dyDescent="0.2">
      <c r="A17"/>
      <c r="B17"/>
      <c r="C17"/>
      <c r="D17"/>
      <c r="E17"/>
      <c r="F17"/>
      <c r="G17"/>
      <c r="H17"/>
      <c r="I17"/>
      <c r="J17"/>
      <c r="K17"/>
      <c r="L17"/>
      <c r="M17"/>
      <c r="N17"/>
    </row>
    <row r="18" spans="1:14" s="83" customFormat="1" x14ac:dyDescent="0.2">
      <c r="A18"/>
      <c r="B18"/>
      <c r="C18"/>
      <c r="D18"/>
      <c r="E18"/>
      <c r="F18"/>
      <c r="G18"/>
      <c r="H18"/>
      <c r="I18"/>
      <c r="J18"/>
      <c r="K18"/>
      <c r="L18"/>
      <c r="M18"/>
      <c r="N18"/>
    </row>
    <row r="19" spans="1:14" s="83" customFormat="1" x14ac:dyDescent="0.2">
      <c r="A19"/>
      <c r="B19"/>
      <c r="C19"/>
      <c r="D19"/>
      <c r="E19"/>
      <c r="F19"/>
      <c r="G19"/>
      <c r="H19"/>
      <c r="I19"/>
      <c r="J19"/>
      <c r="K19"/>
      <c r="L19"/>
      <c r="M19"/>
      <c r="N19"/>
    </row>
    <row r="20" spans="1:14" s="83" customFormat="1" x14ac:dyDescent="0.2">
      <c r="A20"/>
      <c r="B20"/>
      <c r="C20"/>
      <c r="D20"/>
      <c r="E20"/>
      <c r="F20"/>
      <c r="G20"/>
      <c r="H20"/>
      <c r="I20"/>
      <c r="J20"/>
      <c r="K20"/>
      <c r="L20"/>
      <c r="M20"/>
      <c r="N20"/>
    </row>
    <row r="21" spans="1:14" s="83" customFormat="1" x14ac:dyDescent="0.2">
      <c r="A21"/>
      <c r="B21"/>
      <c r="C21"/>
      <c r="D21"/>
      <c r="E21"/>
      <c r="F21"/>
      <c r="G21"/>
      <c r="H21"/>
      <c r="I21"/>
      <c r="J21"/>
      <c r="K21"/>
      <c r="L21"/>
      <c r="M21"/>
      <c r="N21"/>
    </row>
    <row r="22" spans="1:14" s="83" customFormat="1" x14ac:dyDescent="0.2">
      <c r="A22"/>
      <c r="B22"/>
      <c r="C22"/>
      <c r="D22"/>
      <c r="E22"/>
      <c r="F22"/>
      <c r="G22"/>
      <c r="H22"/>
      <c r="I22"/>
      <c r="J22"/>
      <c r="K22"/>
      <c r="L22"/>
      <c r="M22"/>
      <c r="N22"/>
    </row>
    <row r="23" spans="1:14" s="83" customFormat="1" x14ac:dyDescent="0.2">
      <c r="A23"/>
      <c r="B23"/>
      <c r="C23"/>
      <c r="D23"/>
      <c r="E23"/>
      <c r="F23"/>
      <c r="G23"/>
      <c r="H23"/>
      <c r="I23"/>
      <c r="J23"/>
      <c r="K23"/>
      <c r="L23"/>
      <c r="M23"/>
      <c r="N23"/>
    </row>
    <row r="24" spans="1:14" s="83" customFormat="1" x14ac:dyDescent="0.2">
      <c r="A24"/>
      <c r="B24"/>
      <c r="C24"/>
      <c r="D24"/>
      <c r="E24"/>
      <c r="F24"/>
      <c r="G24"/>
      <c r="H24"/>
      <c r="I24"/>
      <c r="J24"/>
      <c r="K24"/>
      <c r="L24"/>
      <c r="M24"/>
      <c r="N24"/>
    </row>
    <row r="25" spans="1:14" s="83" customFormat="1" x14ac:dyDescent="0.2">
      <c r="A25"/>
      <c r="B25"/>
      <c r="C25"/>
      <c r="D25"/>
      <c r="E25"/>
      <c r="F25"/>
      <c r="G25"/>
      <c r="H25"/>
      <c r="I25"/>
      <c r="J25"/>
      <c r="K25"/>
      <c r="L25"/>
      <c r="M25"/>
      <c r="N25"/>
    </row>
    <row r="26" spans="1:14" s="83" customFormat="1" x14ac:dyDescent="0.2">
      <c r="A26"/>
      <c r="B26"/>
      <c r="C26"/>
      <c r="D26"/>
      <c r="E26"/>
      <c r="F26"/>
      <c r="G26"/>
      <c r="H26"/>
      <c r="I26"/>
      <c r="J26"/>
      <c r="K26"/>
      <c r="L26"/>
      <c r="M26"/>
      <c r="N26"/>
    </row>
  </sheetData>
  <mergeCells count="1">
    <mergeCell ref="A1:N1"/>
  </mergeCells>
  <dataValidations count="2">
    <dataValidation allowBlank="1" sqref="A1:B2 C1:C1048576 I1:XFD1048576 E1:F1048576 D1:D2" xr:uid="{CAA6C9AC-AC3B-B04C-AAED-0FB9BDE252A1}"/>
    <dataValidation showInputMessage="1" showErrorMessage="1" sqref="G1:H2" xr:uid="{6564E732-5904-8A42-86E7-38C5F165ADF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3E678D0-9847-1741-94C7-BB79DE506082}">
          <x14:formula1>
            <xm:f>INDIRECT("drop_down_rule_comp!$D$2:$D$"&amp;drop_down_rule_comp!$C$3+1)</xm:f>
          </x14:formula1>
          <xm:sqref>B3:B1048576</xm:sqref>
        </x14:dataValidation>
        <x14:dataValidation type="list" allowBlank="1" xr:uid="{2EC9C1F6-EB47-564B-83FB-B5AE11C6DE17}">
          <x14:formula1>
            <xm:f>INDIRECT("drop_down_rule_set!$I$2:$I$"&amp;drop_down_rule_set!$G$3+1)</xm:f>
          </x14:formula1>
          <xm:sqref>D3:D1048576</xm:sqref>
        </x14:dataValidation>
        <x14:dataValidation type="list" allowBlank="1" xr:uid="{5A4E024A-376C-F946-83EA-3DB580A73BD7}">
          <x14:formula1>
            <xm:f>drop_down_rule_set!$L$2:$L$54</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36" t="s">
        <v>771</v>
      </c>
      <c r="B1" s="137"/>
      <c r="C1" s="137"/>
      <c r="D1" s="137"/>
      <c r="E1" s="137"/>
      <c r="F1" s="137"/>
      <c r="G1" s="137"/>
      <c r="H1" s="137"/>
      <c r="I1" s="137"/>
      <c r="J1" s="137"/>
      <c r="K1" s="137"/>
      <c r="L1" s="137"/>
    </row>
    <row r="2" spans="1:12" ht="72.75" customHeight="1" x14ac:dyDescent="0.2">
      <c r="A2" s="27" t="s">
        <v>0</v>
      </c>
      <c r="B2" s="27" t="s">
        <v>6</v>
      </c>
      <c r="C2" s="26" t="s">
        <v>770</v>
      </c>
      <c r="D2" s="27" t="s">
        <v>154</v>
      </c>
      <c r="E2" s="27" t="s">
        <v>772</v>
      </c>
      <c r="F2" s="27" t="s">
        <v>773</v>
      </c>
      <c r="G2" s="27" t="s">
        <v>1076</v>
      </c>
      <c r="H2" s="27" t="s">
        <v>1077</v>
      </c>
      <c r="I2" s="27" t="s">
        <v>157</v>
      </c>
      <c r="J2" s="27" t="s">
        <v>158</v>
      </c>
      <c r="K2" s="27" t="s">
        <v>441</v>
      </c>
      <c r="L2" s="27" t="s">
        <v>1181</v>
      </c>
    </row>
    <row r="3" spans="1:12" ht="29.25" customHeight="1" x14ac:dyDescent="0.2">
      <c r="A3" s="33" t="s">
        <v>4</v>
      </c>
      <c r="B3" s="33"/>
      <c r="C3" s="33"/>
      <c r="D3" s="33"/>
      <c r="E3" s="33"/>
      <c r="F3" s="33"/>
      <c r="G3" s="33"/>
      <c r="H3" s="33"/>
      <c r="I3" s="33"/>
      <c r="J3" s="33"/>
      <c r="K3" s="33"/>
      <c r="L3" s="33"/>
    </row>
    <row r="4" spans="1:12" ht="16" x14ac:dyDescent="0.2">
      <c r="A4" s="54" t="s">
        <v>656</v>
      </c>
      <c r="B4" s="54" t="s">
        <v>350</v>
      </c>
      <c r="C4" s="54" t="s">
        <v>766</v>
      </c>
      <c r="D4" s="54" t="s">
        <v>764</v>
      </c>
      <c r="E4" s="54" t="s">
        <v>774</v>
      </c>
      <c r="F4" s="54" t="b">
        <v>0</v>
      </c>
      <c r="G4" s="54" t="s">
        <v>167</v>
      </c>
      <c r="H4" s="54"/>
      <c r="I4" s="54">
        <v>7003</v>
      </c>
      <c r="J4" s="54" t="s">
        <v>775</v>
      </c>
      <c r="K4" s="54">
        <v>10000</v>
      </c>
      <c r="L4" s="54" t="s">
        <v>1185</v>
      </c>
    </row>
    <row r="5" spans="1:12" ht="32" x14ac:dyDescent="0.2">
      <c r="A5" s="54" t="s">
        <v>656</v>
      </c>
      <c r="B5" s="54" t="s">
        <v>350</v>
      </c>
      <c r="C5" s="54" t="s">
        <v>762</v>
      </c>
      <c r="D5" s="54" t="s">
        <v>759</v>
      </c>
      <c r="E5" s="54" t="s">
        <v>776</v>
      </c>
      <c r="F5" s="54" t="b">
        <v>1</v>
      </c>
      <c r="G5" s="54" t="s">
        <v>758</v>
      </c>
      <c r="H5" s="54"/>
      <c r="I5" s="54">
        <v>10</v>
      </c>
      <c r="J5" s="54"/>
      <c r="K5" s="54">
        <v>10000</v>
      </c>
      <c r="L5" s="54" t="s">
        <v>1186</v>
      </c>
    </row>
    <row r="6" spans="1:12" ht="16" x14ac:dyDescent="0.2">
      <c r="A6" s="54"/>
      <c r="B6" s="54"/>
      <c r="C6" s="54"/>
      <c r="D6" s="54" t="s">
        <v>756</v>
      </c>
      <c r="E6" s="54" t="s">
        <v>777</v>
      </c>
      <c r="F6" s="54" t="b">
        <v>0</v>
      </c>
      <c r="G6" s="54" t="s">
        <v>1078</v>
      </c>
      <c r="H6" s="54" t="s">
        <v>1079</v>
      </c>
      <c r="I6" s="54">
        <v>53</v>
      </c>
      <c r="J6" s="54"/>
      <c r="K6" s="54">
        <v>20000</v>
      </c>
      <c r="L6" s="54" t="s">
        <v>1187</v>
      </c>
    </row>
  </sheetData>
  <mergeCells count="1">
    <mergeCell ref="A1:L1"/>
  </mergeCells>
  <dataValidations count="1">
    <dataValidation allowBlank="1" prompt="Select an OCI Region." sqref="C1:XFD1048576 A1:B2" xr:uid="{65B81021-AA25-B54D-AD4A-3888C8632479}"/>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E9A409EA-0875-EB4D-BB51-3D7796759FAE}">
          <x14:formula1>
            <xm:f>INDIRECT("drop_down_rule_comp!$D$2:$D$"&amp;drop_down_rule_comp!$C$3+1)</xm:f>
          </x14:formula1>
          <xm:sqref>B3:B1048576</xm:sqref>
        </x14:dataValidation>
        <x14:dataValidation type="list" allowBlank="1" xr:uid="{AE723DA9-F7FF-CB42-B8F5-2A0B8658BF3D}">
          <x14:formula1>
            <xm:f>drop_down_rule_set!$L$2:$L$54</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4.8320312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6" t="s">
        <v>1165</v>
      </c>
      <c r="B1" s="137"/>
      <c r="C1" s="137"/>
      <c r="D1" s="137"/>
      <c r="E1" s="137"/>
      <c r="F1" s="137"/>
      <c r="G1" s="137"/>
      <c r="H1" s="137"/>
      <c r="I1" s="137"/>
      <c r="J1" s="137"/>
      <c r="K1" s="137"/>
      <c r="L1" s="137"/>
      <c r="M1" s="137"/>
      <c r="N1" s="137"/>
      <c r="O1" s="137"/>
      <c r="P1" s="137"/>
    </row>
    <row r="2" spans="1:16" ht="48" x14ac:dyDescent="0.2">
      <c r="A2" s="16" t="s">
        <v>0</v>
      </c>
      <c r="B2" s="16" t="s">
        <v>6</v>
      </c>
      <c r="C2" s="50" t="s">
        <v>791</v>
      </c>
      <c r="D2" s="16" t="s">
        <v>1141</v>
      </c>
      <c r="E2" s="16" t="s">
        <v>792</v>
      </c>
      <c r="F2" s="16" t="s">
        <v>312</v>
      </c>
      <c r="G2" s="49" t="s">
        <v>678</v>
      </c>
      <c r="H2" s="94" t="s">
        <v>313</v>
      </c>
      <c r="I2" s="16" t="s">
        <v>677</v>
      </c>
      <c r="J2" s="16" t="s">
        <v>793</v>
      </c>
      <c r="K2" s="16" t="s">
        <v>794</v>
      </c>
      <c r="L2" s="50" t="s">
        <v>682</v>
      </c>
      <c r="M2" s="49" t="s">
        <v>318</v>
      </c>
      <c r="N2" s="49" t="s">
        <v>319</v>
      </c>
      <c r="O2" s="49" t="s">
        <v>96</v>
      </c>
      <c r="P2" s="16" t="s">
        <v>421</v>
      </c>
    </row>
    <row r="3" spans="1:16" x14ac:dyDescent="0.2">
      <c r="A3" s="33" t="s">
        <v>4</v>
      </c>
      <c r="B3" s="33"/>
      <c r="C3" s="33"/>
      <c r="D3" s="19"/>
      <c r="E3" s="33"/>
      <c r="F3" s="33"/>
      <c r="G3" s="19"/>
      <c r="H3" s="33"/>
      <c r="I3" s="33"/>
      <c r="J3" s="33"/>
      <c r="K3" s="19"/>
      <c r="L3" s="19"/>
      <c r="M3" s="33"/>
      <c r="N3" s="33"/>
      <c r="O3" s="33"/>
      <c r="P3" s="33"/>
    </row>
    <row r="4" spans="1:16" ht="32" x14ac:dyDescent="0.2">
      <c r="A4" s="53" t="s">
        <v>315</v>
      </c>
      <c r="B4" s="53" t="s">
        <v>553</v>
      </c>
      <c r="C4" s="87" t="s">
        <v>795</v>
      </c>
      <c r="D4" s="54" t="s">
        <v>1166</v>
      </c>
      <c r="E4" s="88"/>
      <c r="F4" s="87" t="s">
        <v>796</v>
      </c>
      <c r="G4" s="53" t="s">
        <v>412</v>
      </c>
      <c r="H4" s="91" t="s">
        <v>328</v>
      </c>
      <c r="I4" s="53"/>
      <c r="J4" s="87"/>
      <c r="K4" s="87" t="s">
        <v>317</v>
      </c>
      <c r="L4" s="53" t="s">
        <v>324</v>
      </c>
      <c r="M4" s="53" t="s">
        <v>330</v>
      </c>
      <c r="N4" s="53" t="s">
        <v>331</v>
      </c>
      <c r="O4" s="53"/>
      <c r="P4" s="53"/>
    </row>
  </sheetData>
  <mergeCells count="1">
    <mergeCell ref="A1:P1"/>
  </mergeCells>
  <dataValidations count="1">
    <dataValidation allowBlank="1" sqref="C1:C1048576 E1:F1048576 G1:G2 H1:J1048576 K1:N2 A1:B2 O1:XFD1048576 D1:D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xr:uid="{D30388F6-5AEE-424A-AA7E-5D15BF0E1E27}">
          <x14:formula1>
            <xm:f>INDIRECT("drop_down_rule_set!$I$2:$I$"&amp;drop_down_rule_set!$G$3+1)</xm:f>
          </x14:formula1>
          <xm:sqref>D3:D1048576</xm:sqref>
        </x14:dataValidation>
        <x14:dataValidation type="list" allowBlank="1" xr:uid="{32B51FAB-44DB-C649-B598-1CC772CC23DB}">
          <x14:formula1>
            <xm:f>drop_down_rule_set!$L$2:$L$54</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7"/>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36" t="s">
        <v>1167</v>
      </c>
      <c r="B1" s="137"/>
      <c r="C1" s="137"/>
      <c r="D1" s="137"/>
      <c r="E1" s="137"/>
      <c r="F1" s="137"/>
      <c r="G1" s="137"/>
      <c r="H1" s="137"/>
      <c r="I1" s="137"/>
      <c r="J1" s="137"/>
      <c r="K1" s="137"/>
      <c r="L1" s="137"/>
      <c r="M1" s="137"/>
      <c r="N1" s="137"/>
      <c r="O1" s="137"/>
      <c r="P1" s="137"/>
      <c r="Q1" s="137"/>
      <c r="R1" s="137"/>
      <c r="S1" s="137"/>
      <c r="T1" s="137"/>
      <c r="U1" s="137"/>
      <c r="V1" s="137"/>
      <c r="W1" s="137"/>
      <c r="X1" s="137"/>
      <c r="Y1" s="137"/>
      <c r="Z1" s="137"/>
      <c r="AA1" s="138"/>
    </row>
    <row r="2" spans="1:27" s="48" customFormat="1" ht="48" x14ac:dyDescent="0.2">
      <c r="A2" s="49" t="s">
        <v>0</v>
      </c>
      <c r="B2" s="49" t="s">
        <v>6</v>
      </c>
      <c r="C2" s="49" t="s">
        <v>83</v>
      </c>
      <c r="D2" s="16" t="s">
        <v>1141</v>
      </c>
      <c r="E2" s="50" t="s">
        <v>675</v>
      </c>
      <c r="F2" s="49" t="s">
        <v>84</v>
      </c>
      <c r="G2" s="49" t="s">
        <v>676</v>
      </c>
      <c r="H2" s="49" t="s">
        <v>677</v>
      </c>
      <c r="I2" s="49" t="s">
        <v>678</v>
      </c>
      <c r="J2" s="49" t="s">
        <v>679</v>
      </c>
      <c r="K2" s="65" t="s">
        <v>680</v>
      </c>
      <c r="L2" s="49" t="s">
        <v>681</v>
      </c>
      <c r="M2" s="50" t="s">
        <v>682</v>
      </c>
      <c r="N2" s="49" t="s">
        <v>402</v>
      </c>
      <c r="O2" s="49" t="s">
        <v>312</v>
      </c>
      <c r="P2" s="49" t="s">
        <v>403</v>
      </c>
      <c r="Q2" s="49" t="s">
        <v>404</v>
      </c>
      <c r="R2" s="49" t="s">
        <v>405</v>
      </c>
      <c r="S2" s="49" t="s">
        <v>683</v>
      </c>
      <c r="T2" s="49" t="s">
        <v>684</v>
      </c>
      <c r="U2" s="49" t="s">
        <v>94</v>
      </c>
      <c r="V2" s="49" t="s">
        <v>318</v>
      </c>
      <c r="W2" s="49" t="s">
        <v>319</v>
      </c>
      <c r="X2" s="49" t="s">
        <v>685</v>
      </c>
      <c r="Y2" s="49" t="s">
        <v>550</v>
      </c>
      <c r="Z2" s="49" t="s">
        <v>96</v>
      </c>
      <c r="AA2" s="49" t="s">
        <v>421</v>
      </c>
    </row>
    <row r="3" spans="1:27" x14ac:dyDescent="0.2">
      <c r="A3" s="33" t="s">
        <v>4</v>
      </c>
      <c r="B3" s="33"/>
      <c r="C3" s="24"/>
      <c r="D3" s="32"/>
      <c r="E3" s="33"/>
      <c r="F3" s="33"/>
      <c r="G3" s="43"/>
      <c r="H3" s="33"/>
      <c r="I3" s="33"/>
      <c r="J3" s="33"/>
      <c r="K3" s="43"/>
      <c r="L3" s="33"/>
      <c r="M3" s="33"/>
      <c r="N3" s="33"/>
      <c r="O3" s="33"/>
      <c r="P3" s="38"/>
      <c r="Q3" s="33"/>
      <c r="R3" s="33"/>
      <c r="S3" s="33"/>
      <c r="T3" s="33"/>
      <c r="U3" s="33"/>
      <c r="V3" s="33"/>
      <c r="W3" s="33"/>
      <c r="X3" s="33"/>
      <c r="Y3" s="33"/>
      <c r="Z3" s="33"/>
      <c r="AA3" s="33"/>
    </row>
    <row r="4" spans="1:27" ht="32" x14ac:dyDescent="0.2">
      <c r="A4" s="87" t="s">
        <v>315</v>
      </c>
      <c r="B4" s="87" t="s">
        <v>553</v>
      </c>
      <c r="C4" s="87" t="s">
        <v>55</v>
      </c>
      <c r="D4" s="54" t="s">
        <v>1166</v>
      </c>
      <c r="E4" s="91" t="s">
        <v>706</v>
      </c>
      <c r="F4" s="92" t="s">
        <v>334</v>
      </c>
      <c r="G4" s="92">
        <v>1</v>
      </c>
      <c r="H4" s="92"/>
      <c r="I4" s="92" t="s">
        <v>412</v>
      </c>
      <c r="J4" s="92">
        <v>256</v>
      </c>
      <c r="K4" s="92"/>
      <c r="L4" s="92" t="s">
        <v>323</v>
      </c>
      <c r="M4" s="92" t="s">
        <v>324</v>
      </c>
      <c r="N4" s="92" t="s">
        <v>707</v>
      </c>
      <c r="O4" s="92" t="s">
        <v>325</v>
      </c>
      <c r="P4" s="93" t="s">
        <v>408</v>
      </c>
      <c r="Q4" s="92" t="s">
        <v>327</v>
      </c>
      <c r="R4" s="92" t="s">
        <v>328</v>
      </c>
      <c r="S4" s="92" t="s">
        <v>329</v>
      </c>
      <c r="T4" s="92" t="b">
        <v>1</v>
      </c>
      <c r="U4" s="92" t="s">
        <v>102</v>
      </c>
      <c r="V4" s="53" t="s">
        <v>330</v>
      </c>
      <c r="W4" s="53" t="s">
        <v>331</v>
      </c>
      <c r="X4" s="53">
        <v>15</v>
      </c>
      <c r="Y4" s="53" t="s">
        <v>551</v>
      </c>
      <c r="Z4" s="53"/>
      <c r="AA4" s="53"/>
    </row>
    <row r="5" spans="1:27" ht="32" x14ac:dyDescent="0.2">
      <c r="A5" s="53" t="s">
        <v>315</v>
      </c>
      <c r="B5" s="87" t="s">
        <v>553</v>
      </c>
      <c r="C5" s="87" t="s">
        <v>89</v>
      </c>
      <c r="D5" s="54" t="s">
        <v>1168</v>
      </c>
      <c r="E5" s="91" t="s">
        <v>708</v>
      </c>
      <c r="F5" s="92" t="s">
        <v>337</v>
      </c>
      <c r="G5" s="92">
        <v>2</v>
      </c>
      <c r="H5" s="92">
        <v>4</v>
      </c>
      <c r="I5" s="92" t="s">
        <v>338</v>
      </c>
      <c r="J5" s="92">
        <v>256</v>
      </c>
      <c r="K5" s="92"/>
      <c r="L5" s="92" t="s">
        <v>323</v>
      </c>
      <c r="M5" s="92" t="s">
        <v>324</v>
      </c>
      <c r="N5" s="92" t="s">
        <v>709</v>
      </c>
      <c r="O5" s="92" t="s">
        <v>339</v>
      </c>
      <c r="P5" s="93" t="s">
        <v>408</v>
      </c>
      <c r="Q5" s="92" t="s">
        <v>327</v>
      </c>
      <c r="R5" s="92" t="s">
        <v>328</v>
      </c>
      <c r="S5" s="92" t="s">
        <v>329</v>
      </c>
      <c r="T5" s="92" t="b">
        <v>1</v>
      </c>
      <c r="U5" s="92" t="s">
        <v>102</v>
      </c>
      <c r="V5" s="53" t="s">
        <v>330</v>
      </c>
      <c r="W5" s="53" t="s">
        <v>331</v>
      </c>
      <c r="X5" s="53">
        <v>15</v>
      </c>
      <c r="Y5" s="53" t="s">
        <v>551</v>
      </c>
      <c r="Z5" s="53"/>
      <c r="AA5" s="53"/>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1">
    <dataValidation allowBlank="1" sqref="F1:G2 H1:H1048576 I1:I2 J1:J1048576 K1:M2 N1:O1048576 P1:P2 Q1:R1048576 S1:S2 T1:U1048576 V1:W2 E1:E1048576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xr:uid="{444A6D94-AA16-104A-B853-A1233F7E5388}">
          <x14:formula1>
            <xm:f>INDIRECT("drop_down_rule_set!$I$2:$I$"&amp;drop_down_rule_set!$G$3+1)</xm:f>
          </x14:formula1>
          <xm:sqref>D3:D1048576</xm:sqref>
        </x14:dataValidation>
        <x14:dataValidation type="list" allowBlank="1" xr:uid="{A62872E9-1FE7-454D-8EFD-FD4C160C7DBE}">
          <x14:formula1>
            <xm:f>drop_down_rule_set!$L$2:$L$54</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92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36" t="s">
        <v>967</v>
      </c>
      <c r="B1" s="137"/>
      <c r="C1" s="137"/>
      <c r="D1" s="137"/>
      <c r="E1" s="137"/>
      <c r="F1" s="137"/>
      <c r="G1" s="137"/>
      <c r="H1" s="137"/>
    </row>
    <row r="2" spans="1:8" ht="48" x14ac:dyDescent="0.2">
      <c r="A2" s="65" t="s">
        <v>0</v>
      </c>
      <c r="B2" s="65" t="s">
        <v>6</v>
      </c>
      <c r="C2" s="50" t="s">
        <v>695</v>
      </c>
      <c r="D2" s="65" t="s">
        <v>83</v>
      </c>
      <c r="E2" s="65" t="s">
        <v>84</v>
      </c>
      <c r="F2" s="65" t="s">
        <v>696</v>
      </c>
      <c r="G2" s="65" t="s">
        <v>697</v>
      </c>
      <c r="H2" s="68" t="s">
        <v>421</v>
      </c>
    </row>
    <row r="3" spans="1:8" x14ac:dyDescent="0.2">
      <c r="A3" s="73" t="s">
        <v>4</v>
      </c>
      <c r="B3" s="73"/>
      <c r="C3" s="33"/>
      <c r="D3" s="73"/>
      <c r="E3" s="43"/>
      <c r="F3" s="33"/>
      <c r="G3" s="33"/>
      <c r="H3" s="33"/>
    </row>
    <row r="4" spans="1:8" x14ac:dyDescent="0.2">
      <c r="A4" s="53" t="s">
        <v>315</v>
      </c>
      <c r="B4" s="53" t="s">
        <v>553</v>
      </c>
      <c r="C4" s="92" t="s">
        <v>409</v>
      </c>
      <c r="D4" s="53" t="s">
        <v>55</v>
      </c>
      <c r="E4" s="92" t="s">
        <v>698</v>
      </c>
      <c r="F4" s="54">
        <v>2</v>
      </c>
      <c r="G4" s="53">
        <v>3</v>
      </c>
      <c r="H4" s="54"/>
    </row>
    <row r="5" spans="1:8" x14ac:dyDescent="0.2">
      <c r="E5" s="69"/>
    </row>
    <row r="6" spans="1:8" x14ac:dyDescent="0.2">
      <c r="E6" s="69"/>
    </row>
    <row r="7" spans="1:8" x14ac:dyDescent="0.2">
      <c r="E7" s="69"/>
    </row>
    <row r="8" spans="1:8" x14ac:dyDescent="0.2">
      <c r="E8" s="69"/>
    </row>
    <row r="9" spans="1:8" x14ac:dyDescent="0.2">
      <c r="E9" s="69"/>
    </row>
    <row r="10" spans="1:8" x14ac:dyDescent="0.2">
      <c r="E10" s="69"/>
    </row>
    <row r="11" spans="1:8" x14ac:dyDescent="0.2">
      <c r="E11" s="69"/>
    </row>
    <row r="12" spans="1:8" x14ac:dyDescent="0.2">
      <c r="E12" s="69"/>
    </row>
    <row r="13" spans="1:8" x14ac:dyDescent="0.2">
      <c r="E13" s="69"/>
    </row>
    <row r="14" spans="1:8" x14ac:dyDescent="0.2">
      <c r="E14" s="69"/>
    </row>
    <row r="15" spans="1:8" x14ac:dyDescent="0.2">
      <c r="E15" s="69"/>
    </row>
    <row r="16" spans="1:8" x14ac:dyDescent="0.2">
      <c r="E16" s="69"/>
    </row>
    <row r="17" spans="5:5" x14ac:dyDescent="0.2">
      <c r="E17" s="69"/>
    </row>
    <row r="18" spans="5:5" x14ac:dyDescent="0.2">
      <c r="E18" s="69"/>
    </row>
    <row r="19" spans="5:5" x14ac:dyDescent="0.2">
      <c r="E19" s="69"/>
    </row>
    <row r="20" spans="5:5" x14ac:dyDescent="0.2">
      <c r="E20" s="69"/>
    </row>
    <row r="21" spans="5:5" x14ac:dyDescent="0.2">
      <c r="E21" s="69"/>
    </row>
    <row r="22" spans="5:5" x14ac:dyDescent="0.2">
      <c r="E22" s="69"/>
    </row>
    <row r="23" spans="5:5" x14ac:dyDescent="0.2">
      <c r="E23" s="69"/>
    </row>
    <row r="24" spans="5:5" x14ac:dyDescent="0.2">
      <c r="E24" s="69"/>
    </row>
    <row r="25" spans="5:5" x14ac:dyDescent="0.2">
      <c r="E25" s="69"/>
    </row>
    <row r="26" spans="5:5" x14ac:dyDescent="0.2">
      <c r="E26" s="69"/>
    </row>
    <row r="27" spans="5:5" x14ac:dyDescent="0.2">
      <c r="E27" s="69"/>
    </row>
    <row r="28" spans="5:5" x14ac:dyDescent="0.2">
      <c r="E28" s="69"/>
    </row>
    <row r="29" spans="5:5" x14ac:dyDescent="0.2">
      <c r="E29" s="69"/>
    </row>
    <row r="30" spans="5:5" x14ac:dyDescent="0.2">
      <c r="E30" s="69"/>
    </row>
    <row r="31" spans="5:5" x14ac:dyDescent="0.2">
      <c r="E31" s="69"/>
    </row>
    <row r="32" spans="5:5" x14ac:dyDescent="0.2">
      <c r="E32" s="69"/>
    </row>
    <row r="33" spans="5:5" x14ac:dyDescent="0.2">
      <c r="E33" s="69"/>
    </row>
    <row r="34" spans="5:5" x14ac:dyDescent="0.2">
      <c r="E34" s="69"/>
    </row>
    <row r="35" spans="5:5" x14ac:dyDescent="0.2">
      <c r="E35" s="69"/>
    </row>
    <row r="36" spans="5:5" x14ac:dyDescent="0.2">
      <c r="E36" s="69"/>
    </row>
    <row r="37" spans="5:5" x14ac:dyDescent="0.2">
      <c r="E37" s="69"/>
    </row>
    <row r="38" spans="5:5" x14ac:dyDescent="0.2">
      <c r="E38" s="69"/>
    </row>
    <row r="39" spans="5:5" x14ac:dyDescent="0.2">
      <c r="E39" s="69"/>
    </row>
    <row r="40" spans="5:5" x14ac:dyDescent="0.2">
      <c r="E40" s="69"/>
    </row>
    <row r="41" spans="5:5" x14ac:dyDescent="0.2">
      <c r="E41" s="69"/>
    </row>
    <row r="42" spans="5:5" x14ac:dyDescent="0.2">
      <c r="E42" s="69"/>
    </row>
    <row r="43" spans="5:5" x14ac:dyDescent="0.2">
      <c r="E43" s="69"/>
    </row>
    <row r="44" spans="5:5" x14ac:dyDescent="0.2">
      <c r="E44" s="69"/>
    </row>
    <row r="45" spans="5:5" x14ac:dyDescent="0.2">
      <c r="E45" s="69"/>
    </row>
    <row r="46" spans="5:5" x14ac:dyDescent="0.2">
      <c r="E46" s="69"/>
    </row>
    <row r="47" spans="5:5" x14ac:dyDescent="0.2">
      <c r="E47" s="69"/>
    </row>
    <row r="48" spans="5:5" x14ac:dyDescent="0.2">
      <c r="E48" s="69"/>
    </row>
    <row r="49" spans="5:5" x14ac:dyDescent="0.2">
      <c r="E49" s="69"/>
    </row>
    <row r="50" spans="5:5" x14ac:dyDescent="0.2">
      <c r="E50" s="69"/>
    </row>
    <row r="51" spans="5:5" x14ac:dyDescent="0.2">
      <c r="E51" s="69"/>
    </row>
    <row r="52" spans="5:5" x14ac:dyDescent="0.2">
      <c r="E52" s="69"/>
    </row>
    <row r="53" spans="5:5" x14ac:dyDescent="0.2">
      <c r="E53" s="69"/>
    </row>
    <row r="54" spans="5:5" x14ac:dyDescent="0.2">
      <c r="E54" s="69"/>
    </row>
    <row r="55" spans="5:5" x14ac:dyDescent="0.2">
      <c r="E55" s="69"/>
    </row>
    <row r="56" spans="5:5" x14ac:dyDescent="0.2">
      <c r="E56" s="69"/>
    </row>
    <row r="57" spans="5:5" x14ac:dyDescent="0.2">
      <c r="E57" s="69"/>
    </row>
    <row r="58" spans="5:5" x14ac:dyDescent="0.2">
      <c r="E58" s="69"/>
    </row>
    <row r="59" spans="5:5" x14ac:dyDescent="0.2">
      <c r="E59" s="69"/>
    </row>
    <row r="60" spans="5:5" x14ac:dyDescent="0.2">
      <c r="E60" s="69"/>
    </row>
    <row r="61" spans="5:5" x14ac:dyDescent="0.2">
      <c r="E61" s="69"/>
    </row>
    <row r="62" spans="5:5" x14ac:dyDescent="0.2">
      <c r="E62" s="69"/>
    </row>
    <row r="63" spans="5:5" x14ac:dyDescent="0.2">
      <c r="E63" s="69"/>
    </row>
    <row r="64" spans="5:5" x14ac:dyDescent="0.2">
      <c r="E64" s="69"/>
    </row>
    <row r="65" spans="5:5" x14ac:dyDescent="0.2">
      <c r="E65" s="69"/>
    </row>
    <row r="66" spans="5:5" x14ac:dyDescent="0.2">
      <c r="E66" s="69"/>
    </row>
    <row r="67" spans="5:5" x14ac:dyDescent="0.2">
      <c r="E67" s="69"/>
    </row>
    <row r="68" spans="5:5" x14ac:dyDescent="0.2">
      <c r="E68" s="69"/>
    </row>
    <row r="69" spans="5:5" x14ac:dyDescent="0.2">
      <c r="E69" s="69"/>
    </row>
    <row r="70" spans="5:5" x14ac:dyDescent="0.2">
      <c r="E70" s="69"/>
    </row>
    <row r="71" spans="5:5" x14ac:dyDescent="0.2">
      <c r="E71" s="69"/>
    </row>
    <row r="72" spans="5:5" x14ac:dyDescent="0.2">
      <c r="E72" s="69"/>
    </row>
    <row r="73" spans="5:5" x14ac:dyDescent="0.2">
      <c r="E73" s="69"/>
    </row>
    <row r="74" spans="5:5" x14ac:dyDescent="0.2">
      <c r="E74" s="69"/>
    </row>
    <row r="75" spans="5:5" x14ac:dyDescent="0.2">
      <c r="E75" s="69"/>
    </row>
    <row r="76" spans="5:5" x14ac:dyDescent="0.2">
      <c r="E76" s="69"/>
    </row>
    <row r="77" spans="5:5" x14ac:dyDescent="0.2">
      <c r="E77" s="69"/>
    </row>
    <row r="78" spans="5:5" x14ac:dyDescent="0.2">
      <c r="E78" s="69"/>
    </row>
    <row r="79" spans="5:5" x14ac:dyDescent="0.2">
      <c r="E79" s="69"/>
    </row>
    <row r="80" spans="5:5" x14ac:dyDescent="0.2">
      <c r="E80" s="69"/>
    </row>
    <row r="81" spans="5:5" x14ac:dyDescent="0.2">
      <c r="E81" s="69"/>
    </row>
    <row r="82" spans="5:5" x14ac:dyDescent="0.2">
      <c r="E82" s="69"/>
    </row>
    <row r="83" spans="5:5" x14ac:dyDescent="0.2">
      <c r="E83" s="69"/>
    </row>
    <row r="84" spans="5:5" x14ac:dyDescent="0.2">
      <c r="E84" s="69"/>
    </row>
    <row r="85" spans="5:5" x14ac:dyDescent="0.2">
      <c r="E85" s="69"/>
    </row>
    <row r="86" spans="5:5" x14ac:dyDescent="0.2">
      <c r="E86" s="69"/>
    </row>
    <row r="87" spans="5:5" x14ac:dyDescent="0.2">
      <c r="E87" s="69"/>
    </row>
    <row r="88" spans="5:5" x14ac:dyDescent="0.2">
      <c r="E88" s="69"/>
    </row>
    <row r="89" spans="5:5" x14ac:dyDescent="0.2">
      <c r="E89" s="69"/>
    </row>
    <row r="90" spans="5:5" x14ac:dyDescent="0.2">
      <c r="E90" s="69"/>
    </row>
    <row r="91" spans="5:5" x14ac:dyDescent="0.2">
      <c r="E91" s="69"/>
    </row>
    <row r="92" spans="5:5" x14ac:dyDescent="0.2">
      <c r="E92" s="69"/>
    </row>
    <row r="93" spans="5:5" x14ac:dyDescent="0.2">
      <c r="E93" s="69"/>
    </row>
    <row r="94" spans="5:5" x14ac:dyDescent="0.2">
      <c r="E94" s="69"/>
    </row>
    <row r="95" spans="5:5" x14ac:dyDescent="0.2">
      <c r="E95" s="69"/>
    </row>
    <row r="96" spans="5:5" x14ac:dyDescent="0.2">
      <c r="E96" s="69"/>
    </row>
    <row r="97" spans="5:5" x14ac:dyDescent="0.2">
      <c r="E97" s="69"/>
    </row>
    <row r="98" spans="5:5" x14ac:dyDescent="0.2">
      <c r="E98" s="69"/>
    </row>
    <row r="99" spans="5:5" x14ac:dyDescent="0.2">
      <c r="E99" s="69"/>
    </row>
    <row r="100" spans="5:5" x14ac:dyDescent="0.2">
      <c r="E100" s="69"/>
    </row>
    <row r="101" spans="5:5" x14ac:dyDescent="0.2">
      <c r="E101" s="69"/>
    </row>
    <row r="102" spans="5:5" x14ac:dyDescent="0.2">
      <c r="E102" s="69"/>
    </row>
    <row r="103" spans="5:5" x14ac:dyDescent="0.2">
      <c r="E103" s="69"/>
    </row>
    <row r="104" spans="5:5" x14ac:dyDescent="0.2">
      <c r="E104" s="69"/>
    </row>
    <row r="105" spans="5:5" x14ac:dyDescent="0.2">
      <c r="E105" s="69"/>
    </row>
    <row r="106" spans="5:5" x14ac:dyDescent="0.2">
      <c r="E106" s="69"/>
    </row>
    <row r="107" spans="5:5" x14ac:dyDescent="0.2">
      <c r="E107" s="69"/>
    </row>
    <row r="108" spans="5:5" x14ac:dyDescent="0.2">
      <c r="E108" s="69"/>
    </row>
    <row r="109" spans="5:5" x14ac:dyDescent="0.2">
      <c r="E109" s="69"/>
    </row>
    <row r="110" spans="5:5" x14ac:dyDescent="0.2">
      <c r="E110" s="69"/>
    </row>
    <row r="111" spans="5:5" x14ac:dyDescent="0.2">
      <c r="E111" s="69"/>
    </row>
    <row r="112" spans="5:5" x14ac:dyDescent="0.2">
      <c r="E112" s="69"/>
    </row>
    <row r="113" spans="5:5" x14ac:dyDescent="0.2">
      <c r="E113" s="69"/>
    </row>
    <row r="114" spans="5:5" x14ac:dyDescent="0.2">
      <c r="E114" s="69"/>
    </row>
    <row r="115" spans="5:5" x14ac:dyDescent="0.2">
      <c r="E115" s="69"/>
    </row>
    <row r="116" spans="5:5" x14ac:dyDescent="0.2">
      <c r="E116" s="69"/>
    </row>
    <row r="117" spans="5:5" x14ac:dyDescent="0.2">
      <c r="E117" s="69"/>
    </row>
    <row r="118" spans="5:5" x14ac:dyDescent="0.2">
      <c r="E118" s="69"/>
    </row>
    <row r="119" spans="5:5" x14ac:dyDescent="0.2">
      <c r="E119" s="69"/>
    </row>
    <row r="120" spans="5:5" x14ac:dyDescent="0.2">
      <c r="E120" s="69"/>
    </row>
    <row r="121" spans="5:5" x14ac:dyDescent="0.2">
      <c r="E121" s="69"/>
    </row>
    <row r="122" spans="5:5" x14ac:dyDescent="0.2">
      <c r="E122" s="69"/>
    </row>
    <row r="123" spans="5:5" x14ac:dyDescent="0.2">
      <c r="E123" s="69"/>
    </row>
    <row r="124" spans="5:5" x14ac:dyDescent="0.2">
      <c r="E124" s="69"/>
    </row>
    <row r="125" spans="5:5" x14ac:dyDescent="0.2">
      <c r="E125" s="69"/>
    </row>
    <row r="126" spans="5:5" x14ac:dyDescent="0.2">
      <c r="E126" s="69"/>
    </row>
    <row r="127" spans="5:5" x14ac:dyDescent="0.2">
      <c r="E127" s="69"/>
    </row>
    <row r="128" spans="5:5" x14ac:dyDescent="0.2">
      <c r="E128" s="69"/>
    </row>
    <row r="129" spans="5:5" x14ac:dyDescent="0.2">
      <c r="E129" s="69"/>
    </row>
    <row r="130" spans="5:5" x14ac:dyDescent="0.2">
      <c r="E130" s="69"/>
    </row>
    <row r="131" spans="5:5" x14ac:dyDescent="0.2">
      <c r="E131" s="69"/>
    </row>
    <row r="132" spans="5:5" x14ac:dyDescent="0.2">
      <c r="E132" s="69"/>
    </row>
    <row r="133" spans="5:5" x14ac:dyDescent="0.2">
      <c r="E133" s="69"/>
    </row>
    <row r="134" spans="5:5" x14ac:dyDescent="0.2">
      <c r="E134" s="69"/>
    </row>
    <row r="135" spans="5:5" x14ac:dyDescent="0.2">
      <c r="E135" s="69"/>
    </row>
    <row r="136" spans="5:5" x14ac:dyDescent="0.2">
      <c r="E136" s="69"/>
    </row>
    <row r="137" spans="5:5" x14ac:dyDescent="0.2">
      <c r="E137" s="69"/>
    </row>
    <row r="138" spans="5:5" x14ac:dyDescent="0.2">
      <c r="E138" s="69"/>
    </row>
    <row r="139" spans="5:5" x14ac:dyDescent="0.2">
      <c r="E139" s="69"/>
    </row>
    <row r="140" spans="5:5" x14ac:dyDescent="0.2">
      <c r="E140" s="69"/>
    </row>
    <row r="141" spans="5:5" x14ac:dyDescent="0.2">
      <c r="E141" s="69"/>
    </row>
    <row r="142" spans="5:5" x14ac:dyDescent="0.2">
      <c r="E142" s="69"/>
    </row>
    <row r="143" spans="5:5" x14ac:dyDescent="0.2">
      <c r="E143" s="69"/>
    </row>
    <row r="144" spans="5:5" x14ac:dyDescent="0.2">
      <c r="E144" s="69"/>
    </row>
    <row r="145" spans="5:5" x14ac:dyDescent="0.2">
      <c r="E145" s="69"/>
    </row>
    <row r="146" spans="5:5" x14ac:dyDescent="0.2">
      <c r="E146" s="69"/>
    </row>
    <row r="147" spans="5:5" x14ac:dyDescent="0.2">
      <c r="E147" s="69"/>
    </row>
    <row r="148" spans="5:5" x14ac:dyDescent="0.2">
      <c r="E148" s="69"/>
    </row>
    <row r="149" spans="5:5" x14ac:dyDescent="0.2">
      <c r="E149" s="69"/>
    </row>
    <row r="150" spans="5:5" x14ac:dyDescent="0.2">
      <c r="E150" s="69"/>
    </row>
    <row r="151" spans="5:5" x14ac:dyDescent="0.2">
      <c r="E151" s="69"/>
    </row>
    <row r="152" spans="5:5" x14ac:dyDescent="0.2">
      <c r="E152" s="69"/>
    </row>
    <row r="153" spans="5:5" x14ac:dyDescent="0.2">
      <c r="E153" s="69"/>
    </row>
    <row r="154" spans="5:5" x14ac:dyDescent="0.2">
      <c r="E154" s="69"/>
    </row>
    <row r="155" spans="5:5" x14ac:dyDescent="0.2">
      <c r="E155" s="69"/>
    </row>
    <row r="156" spans="5:5" x14ac:dyDescent="0.2">
      <c r="E156" s="69"/>
    </row>
    <row r="157" spans="5:5" x14ac:dyDescent="0.2">
      <c r="E157" s="69"/>
    </row>
    <row r="158" spans="5:5" x14ac:dyDescent="0.2">
      <c r="E158" s="69"/>
    </row>
    <row r="159" spans="5:5" x14ac:dyDescent="0.2">
      <c r="E159" s="69"/>
    </row>
    <row r="160" spans="5:5" x14ac:dyDescent="0.2">
      <c r="E160" s="69"/>
    </row>
    <row r="161" spans="5:5" x14ac:dyDescent="0.2">
      <c r="E161" s="69"/>
    </row>
    <row r="162" spans="5:5" x14ac:dyDescent="0.2">
      <c r="E162" s="69"/>
    </row>
    <row r="163" spans="5:5" x14ac:dyDescent="0.2">
      <c r="E163" s="69"/>
    </row>
    <row r="164" spans="5:5" x14ac:dyDescent="0.2">
      <c r="E164" s="69"/>
    </row>
    <row r="165" spans="5:5" x14ac:dyDescent="0.2">
      <c r="E165" s="69"/>
    </row>
    <row r="166" spans="5:5" x14ac:dyDescent="0.2">
      <c r="E166" s="69"/>
    </row>
    <row r="167" spans="5:5" x14ac:dyDescent="0.2">
      <c r="E167" s="69"/>
    </row>
    <row r="168" spans="5:5" x14ac:dyDescent="0.2">
      <c r="E168" s="69"/>
    </row>
    <row r="169" spans="5:5" x14ac:dyDescent="0.2">
      <c r="E169" s="69"/>
    </row>
    <row r="170" spans="5:5" x14ac:dyDescent="0.2">
      <c r="E170" s="69"/>
    </row>
    <row r="171" spans="5:5" x14ac:dyDescent="0.2">
      <c r="E171" s="69"/>
    </row>
    <row r="172" spans="5:5" x14ac:dyDescent="0.2">
      <c r="E172" s="69"/>
    </row>
    <row r="173" spans="5:5" x14ac:dyDescent="0.2">
      <c r="E173" s="69"/>
    </row>
    <row r="174" spans="5:5" x14ac:dyDescent="0.2">
      <c r="E174" s="69"/>
    </row>
    <row r="175" spans="5:5" x14ac:dyDescent="0.2">
      <c r="E175" s="69"/>
    </row>
    <row r="176" spans="5:5" x14ac:dyDescent="0.2">
      <c r="E176" s="69"/>
    </row>
    <row r="177" spans="5:5" x14ac:dyDescent="0.2">
      <c r="E177" s="69"/>
    </row>
    <row r="178" spans="5:5" x14ac:dyDescent="0.2">
      <c r="E178" s="69"/>
    </row>
    <row r="179" spans="5:5" x14ac:dyDescent="0.2">
      <c r="E179" s="69"/>
    </row>
    <row r="180" spans="5:5" x14ac:dyDescent="0.2">
      <c r="E180" s="69"/>
    </row>
    <row r="181" spans="5:5" x14ac:dyDescent="0.2">
      <c r="E181" s="69"/>
    </row>
    <row r="182" spans="5:5" x14ac:dyDescent="0.2">
      <c r="E182" s="69"/>
    </row>
    <row r="183" spans="5:5" x14ac:dyDescent="0.2">
      <c r="E183" s="69"/>
    </row>
    <row r="184" spans="5:5" x14ac:dyDescent="0.2">
      <c r="E184" s="69"/>
    </row>
    <row r="185" spans="5:5" x14ac:dyDescent="0.2">
      <c r="E185" s="69"/>
    </row>
    <row r="186" spans="5:5" x14ac:dyDescent="0.2">
      <c r="E186" s="69"/>
    </row>
    <row r="187" spans="5:5" x14ac:dyDescent="0.2">
      <c r="E187" s="69"/>
    </row>
    <row r="188" spans="5:5" x14ac:dyDescent="0.2">
      <c r="E188" s="69"/>
    </row>
    <row r="189" spans="5:5" x14ac:dyDescent="0.2">
      <c r="E189" s="69"/>
    </row>
    <row r="190" spans="5:5" x14ac:dyDescent="0.2">
      <c r="E190" s="69"/>
    </row>
    <row r="191" spans="5:5" x14ac:dyDescent="0.2">
      <c r="E191" s="69"/>
    </row>
    <row r="192" spans="5:5" x14ac:dyDescent="0.2">
      <c r="E192" s="69"/>
    </row>
    <row r="193" spans="5:5" x14ac:dyDescent="0.2">
      <c r="E193" s="69"/>
    </row>
    <row r="194" spans="5:5" x14ac:dyDescent="0.2">
      <c r="E194" s="69"/>
    </row>
    <row r="195" spans="5:5" x14ac:dyDescent="0.2">
      <c r="E195" s="69"/>
    </row>
    <row r="196" spans="5:5" x14ac:dyDescent="0.2">
      <c r="E196" s="69"/>
    </row>
    <row r="197" spans="5:5" x14ac:dyDescent="0.2">
      <c r="E197" s="69"/>
    </row>
    <row r="198" spans="5:5" x14ac:dyDescent="0.2">
      <c r="E198" s="69"/>
    </row>
    <row r="199" spans="5:5" x14ac:dyDescent="0.2">
      <c r="E199" s="69"/>
    </row>
    <row r="200" spans="5:5" x14ac:dyDescent="0.2">
      <c r="E200" s="69"/>
    </row>
    <row r="201" spans="5:5" x14ac:dyDescent="0.2">
      <c r="E201" s="69"/>
    </row>
    <row r="202" spans="5:5" x14ac:dyDescent="0.2">
      <c r="E202" s="69"/>
    </row>
    <row r="203" spans="5:5" x14ac:dyDescent="0.2">
      <c r="E203" s="69"/>
    </row>
    <row r="204" spans="5:5" x14ac:dyDescent="0.2">
      <c r="E204" s="69"/>
    </row>
    <row r="205" spans="5:5" x14ac:dyDescent="0.2">
      <c r="E205" s="69"/>
    </row>
    <row r="206" spans="5:5" x14ac:dyDescent="0.2">
      <c r="E206" s="69"/>
    </row>
    <row r="207" spans="5:5" x14ac:dyDescent="0.2">
      <c r="E207" s="69"/>
    </row>
    <row r="208" spans="5:5" x14ac:dyDescent="0.2">
      <c r="E208" s="69"/>
    </row>
    <row r="209" spans="5:5" x14ac:dyDescent="0.2">
      <c r="E209" s="69"/>
    </row>
    <row r="210" spans="5:5" x14ac:dyDescent="0.2">
      <c r="E210" s="69"/>
    </row>
    <row r="211" spans="5:5" x14ac:dyDescent="0.2">
      <c r="E211" s="69"/>
    </row>
    <row r="212" spans="5:5" x14ac:dyDescent="0.2">
      <c r="E212" s="69"/>
    </row>
    <row r="213" spans="5:5" x14ac:dyDescent="0.2">
      <c r="E213" s="69"/>
    </row>
    <row r="214" spans="5:5" x14ac:dyDescent="0.2">
      <c r="E214" s="69"/>
    </row>
    <row r="215" spans="5:5" x14ac:dyDescent="0.2">
      <c r="E215" s="69"/>
    </row>
    <row r="216" spans="5:5" x14ac:dyDescent="0.2">
      <c r="E216" s="69"/>
    </row>
    <row r="217" spans="5:5" x14ac:dyDescent="0.2">
      <c r="E217" s="69"/>
    </row>
    <row r="218" spans="5:5" x14ac:dyDescent="0.2">
      <c r="E218" s="69"/>
    </row>
    <row r="219" spans="5:5" x14ac:dyDescent="0.2">
      <c r="E219" s="69"/>
    </row>
    <row r="220" spans="5:5" x14ac:dyDescent="0.2">
      <c r="E220" s="69"/>
    </row>
    <row r="221" spans="5:5" x14ac:dyDescent="0.2">
      <c r="E221" s="69"/>
    </row>
    <row r="222" spans="5:5" x14ac:dyDescent="0.2">
      <c r="E222" s="69"/>
    </row>
    <row r="223" spans="5:5" x14ac:dyDescent="0.2">
      <c r="E223" s="69"/>
    </row>
    <row r="224" spans="5:5" x14ac:dyDescent="0.2">
      <c r="E224" s="69"/>
    </row>
    <row r="225" spans="5:5" x14ac:dyDescent="0.2">
      <c r="E225" s="69"/>
    </row>
    <row r="226" spans="5:5" x14ac:dyDescent="0.2">
      <c r="E226" s="69"/>
    </row>
    <row r="227" spans="5:5" x14ac:dyDescent="0.2">
      <c r="E227" s="69"/>
    </row>
    <row r="228" spans="5:5" x14ac:dyDescent="0.2">
      <c r="E228" s="69"/>
    </row>
    <row r="229" spans="5:5" x14ac:dyDescent="0.2">
      <c r="E229" s="69"/>
    </row>
    <row r="230" spans="5:5" x14ac:dyDescent="0.2">
      <c r="E230" s="69"/>
    </row>
    <row r="231" spans="5:5" x14ac:dyDescent="0.2">
      <c r="E231" s="69"/>
    </row>
    <row r="232" spans="5:5" x14ac:dyDescent="0.2">
      <c r="E232" s="69"/>
    </row>
    <row r="233" spans="5:5" x14ac:dyDescent="0.2">
      <c r="E233" s="69"/>
    </row>
    <row r="234" spans="5:5" x14ac:dyDescent="0.2">
      <c r="E234" s="69"/>
    </row>
    <row r="235" spans="5:5" x14ac:dyDescent="0.2">
      <c r="E235" s="69"/>
    </row>
    <row r="236" spans="5:5" x14ac:dyDescent="0.2">
      <c r="E236" s="69"/>
    </row>
    <row r="237" spans="5:5" x14ac:dyDescent="0.2">
      <c r="E237" s="69"/>
    </row>
    <row r="238" spans="5:5" x14ac:dyDescent="0.2">
      <c r="E238" s="69"/>
    </row>
    <row r="239" spans="5:5" x14ac:dyDescent="0.2">
      <c r="E239" s="69"/>
    </row>
    <row r="240" spans="5:5" x14ac:dyDescent="0.2">
      <c r="E240" s="69"/>
    </row>
    <row r="241" spans="5:5" x14ac:dyDescent="0.2">
      <c r="E241" s="69"/>
    </row>
    <row r="242" spans="5:5" x14ac:dyDescent="0.2">
      <c r="E242" s="69"/>
    </row>
    <row r="243" spans="5:5" x14ac:dyDescent="0.2">
      <c r="E243" s="69"/>
    </row>
    <row r="244" spans="5:5" x14ac:dyDescent="0.2">
      <c r="E244" s="69"/>
    </row>
    <row r="245" spans="5:5" x14ac:dyDescent="0.2">
      <c r="E245" s="69"/>
    </row>
    <row r="246" spans="5:5" x14ac:dyDescent="0.2">
      <c r="E246" s="69"/>
    </row>
    <row r="247" spans="5:5" x14ac:dyDescent="0.2">
      <c r="E247" s="69"/>
    </row>
    <row r="248" spans="5:5" x14ac:dyDescent="0.2">
      <c r="E248" s="69"/>
    </row>
    <row r="249" spans="5:5" x14ac:dyDescent="0.2">
      <c r="E249" s="69"/>
    </row>
    <row r="250" spans="5:5" x14ac:dyDescent="0.2">
      <c r="E250" s="69"/>
    </row>
    <row r="251" spans="5:5" x14ac:dyDescent="0.2">
      <c r="E251" s="69"/>
    </row>
    <row r="252" spans="5:5" x14ac:dyDescent="0.2">
      <c r="E252" s="69"/>
    </row>
    <row r="253" spans="5:5" x14ac:dyDescent="0.2">
      <c r="E253" s="69"/>
    </row>
    <row r="254" spans="5:5" x14ac:dyDescent="0.2">
      <c r="E254" s="69"/>
    </row>
    <row r="255" spans="5:5" x14ac:dyDescent="0.2">
      <c r="E255" s="69"/>
    </row>
    <row r="256" spans="5:5" x14ac:dyDescent="0.2">
      <c r="E256" s="69"/>
    </row>
    <row r="257" spans="5:5" x14ac:dyDescent="0.2">
      <c r="E257" s="69"/>
    </row>
    <row r="258" spans="5:5" x14ac:dyDescent="0.2">
      <c r="E258" s="69"/>
    </row>
    <row r="259" spans="5:5" x14ac:dyDescent="0.2">
      <c r="E259" s="69"/>
    </row>
    <row r="260" spans="5:5" x14ac:dyDescent="0.2">
      <c r="E260" s="69"/>
    </row>
    <row r="261" spans="5:5" x14ac:dyDescent="0.2">
      <c r="E261" s="69"/>
    </row>
    <row r="262" spans="5:5" x14ac:dyDescent="0.2">
      <c r="E262" s="69"/>
    </row>
    <row r="263" spans="5:5" x14ac:dyDescent="0.2">
      <c r="E263" s="69"/>
    </row>
    <row r="264" spans="5:5" x14ac:dyDescent="0.2">
      <c r="E264" s="69"/>
    </row>
    <row r="265" spans="5:5" x14ac:dyDescent="0.2">
      <c r="E265" s="69"/>
    </row>
    <row r="266" spans="5:5" x14ac:dyDescent="0.2">
      <c r="E266" s="69"/>
    </row>
    <row r="267" spans="5:5" x14ac:dyDescent="0.2">
      <c r="E267" s="69"/>
    </row>
    <row r="268" spans="5:5" x14ac:dyDescent="0.2">
      <c r="E268" s="69"/>
    </row>
    <row r="269" spans="5:5" x14ac:dyDescent="0.2">
      <c r="E269" s="69"/>
    </row>
    <row r="270" spans="5:5" x14ac:dyDescent="0.2">
      <c r="E270" s="69"/>
    </row>
    <row r="271" spans="5:5" x14ac:dyDescent="0.2">
      <c r="E271" s="69"/>
    </row>
    <row r="272" spans="5:5" x14ac:dyDescent="0.2">
      <c r="E272" s="69"/>
    </row>
    <row r="273" spans="5:5" x14ac:dyDescent="0.2">
      <c r="E273" s="69"/>
    </row>
    <row r="274" spans="5:5" x14ac:dyDescent="0.2">
      <c r="E274" s="69"/>
    </row>
    <row r="275" spans="5:5" x14ac:dyDescent="0.2">
      <c r="E275" s="69"/>
    </row>
    <row r="276" spans="5:5" x14ac:dyDescent="0.2">
      <c r="E276" s="69"/>
    </row>
    <row r="277" spans="5:5" x14ac:dyDescent="0.2">
      <c r="E277" s="69"/>
    </row>
    <row r="278" spans="5:5" x14ac:dyDescent="0.2">
      <c r="E278" s="69"/>
    </row>
    <row r="279" spans="5:5" x14ac:dyDescent="0.2">
      <c r="E279" s="69"/>
    </row>
    <row r="280" spans="5:5" x14ac:dyDescent="0.2">
      <c r="E280" s="69"/>
    </row>
    <row r="281" spans="5:5" x14ac:dyDescent="0.2">
      <c r="E281" s="69"/>
    </row>
    <row r="282" spans="5:5" x14ac:dyDescent="0.2">
      <c r="E282" s="69"/>
    </row>
    <row r="283" spans="5:5" x14ac:dyDescent="0.2">
      <c r="E283" s="69"/>
    </row>
    <row r="284" spans="5:5" x14ac:dyDescent="0.2">
      <c r="E284" s="69"/>
    </row>
    <row r="285" spans="5:5" x14ac:dyDescent="0.2">
      <c r="E285" s="69"/>
    </row>
    <row r="286" spans="5:5" x14ac:dyDescent="0.2">
      <c r="E286" s="69"/>
    </row>
    <row r="287" spans="5:5" x14ac:dyDescent="0.2">
      <c r="E287" s="69"/>
    </row>
    <row r="288" spans="5:5" x14ac:dyDescent="0.2">
      <c r="E288" s="69"/>
    </row>
    <row r="289" spans="5:5" x14ac:dyDescent="0.2">
      <c r="E289" s="69"/>
    </row>
    <row r="290" spans="5:5" x14ac:dyDescent="0.2">
      <c r="E290" s="69"/>
    </row>
    <row r="291" spans="5:5" x14ac:dyDescent="0.2">
      <c r="E291" s="69"/>
    </row>
    <row r="292" spans="5:5" x14ac:dyDescent="0.2">
      <c r="E292" s="69"/>
    </row>
    <row r="293" spans="5:5" x14ac:dyDescent="0.2">
      <c r="E293" s="69"/>
    </row>
    <row r="294" spans="5:5" x14ac:dyDescent="0.2">
      <c r="E294" s="69"/>
    </row>
    <row r="295" spans="5:5" x14ac:dyDescent="0.2">
      <c r="E295" s="69"/>
    </row>
    <row r="296" spans="5:5" x14ac:dyDescent="0.2">
      <c r="E296" s="69"/>
    </row>
    <row r="297" spans="5:5" x14ac:dyDescent="0.2">
      <c r="E297" s="69"/>
    </row>
    <row r="298" spans="5:5" x14ac:dyDescent="0.2">
      <c r="E298" s="69"/>
    </row>
    <row r="299" spans="5:5" x14ac:dyDescent="0.2">
      <c r="E299" s="69"/>
    </row>
    <row r="300" spans="5:5" x14ac:dyDescent="0.2">
      <c r="E300" s="69"/>
    </row>
    <row r="301" spans="5:5" x14ac:dyDescent="0.2">
      <c r="E301" s="69"/>
    </row>
    <row r="302" spans="5:5" x14ac:dyDescent="0.2">
      <c r="E302" s="69"/>
    </row>
    <row r="303" spans="5:5" x14ac:dyDescent="0.2">
      <c r="E303" s="69"/>
    </row>
    <row r="304" spans="5:5" x14ac:dyDescent="0.2">
      <c r="E304" s="69"/>
    </row>
    <row r="305" spans="5:5" x14ac:dyDescent="0.2">
      <c r="E305" s="69"/>
    </row>
    <row r="306" spans="5:5" x14ac:dyDescent="0.2">
      <c r="E306" s="69"/>
    </row>
    <row r="307" spans="5:5" x14ac:dyDescent="0.2">
      <c r="E307" s="69"/>
    </row>
    <row r="308" spans="5:5" x14ac:dyDescent="0.2">
      <c r="E308" s="69"/>
    </row>
    <row r="309" spans="5:5" x14ac:dyDescent="0.2">
      <c r="E309" s="69"/>
    </row>
    <row r="310" spans="5:5" x14ac:dyDescent="0.2">
      <c r="E310" s="69"/>
    </row>
    <row r="311" spans="5:5" x14ac:dyDescent="0.2">
      <c r="E311" s="69"/>
    </row>
    <row r="312" spans="5:5" x14ac:dyDescent="0.2">
      <c r="E312" s="69"/>
    </row>
    <row r="313" spans="5:5" x14ac:dyDescent="0.2">
      <c r="E313" s="69"/>
    </row>
    <row r="314" spans="5:5" x14ac:dyDescent="0.2">
      <c r="E314" s="69"/>
    </row>
    <row r="315" spans="5:5" x14ac:dyDescent="0.2">
      <c r="E315" s="69"/>
    </row>
    <row r="316" spans="5:5" x14ac:dyDescent="0.2">
      <c r="E316" s="69"/>
    </row>
    <row r="317" spans="5:5" x14ac:dyDescent="0.2">
      <c r="E317" s="69"/>
    </row>
    <row r="318" spans="5:5" x14ac:dyDescent="0.2">
      <c r="E318" s="69"/>
    </row>
    <row r="319" spans="5:5" x14ac:dyDescent="0.2">
      <c r="E319" s="69"/>
    </row>
    <row r="320" spans="5:5" x14ac:dyDescent="0.2">
      <c r="E320" s="69"/>
    </row>
    <row r="321" spans="5:5" x14ac:dyDescent="0.2">
      <c r="E321" s="69"/>
    </row>
    <row r="322" spans="5:5" x14ac:dyDescent="0.2">
      <c r="E322" s="69"/>
    </row>
    <row r="323" spans="5:5" x14ac:dyDescent="0.2">
      <c r="E323" s="69"/>
    </row>
    <row r="324" spans="5:5" x14ac:dyDescent="0.2">
      <c r="E324" s="69"/>
    </row>
    <row r="325" spans="5:5" x14ac:dyDescent="0.2">
      <c r="E325" s="69"/>
    </row>
    <row r="326" spans="5:5" x14ac:dyDescent="0.2">
      <c r="E326" s="69"/>
    </row>
    <row r="327" spans="5:5" x14ac:dyDescent="0.2">
      <c r="E327" s="69"/>
    </row>
    <row r="328" spans="5:5" x14ac:dyDescent="0.2">
      <c r="E328" s="69"/>
    </row>
    <row r="329" spans="5:5" x14ac:dyDescent="0.2">
      <c r="E329" s="69"/>
    </row>
    <row r="330" spans="5:5" x14ac:dyDescent="0.2">
      <c r="E330" s="69"/>
    </row>
    <row r="331" spans="5:5" x14ac:dyDescent="0.2">
      <c r="E331" s="69"/>
    </row>
    <row r="332" spans="5:5" x14ac:dyDescent="0.2">
      <c r="E332" s="69"/>
    </row>
    <row r="333" spans="5:5" x14ac:dyDescent="0.2">
      <c r="E333" s="69"/>
    </row>
    <row r="334" spans="5:5" x14ac:dyDescent="0.2">
      <c r="E334" s="69"/>
    </row>
    <row r="335" spans="5:5" x14ac:dyDescent="0.2">
      <c r="E335" s="69"/>
    </row>
    <row r="336" spans="5:5" x14ac:dyDescent="0.2">
      <c r="E336" s="69"/>
    </row>
    <row r="337" spans="5:5" x14ac:dyDescent="0.2">
      <c r="E337" s="69"/>
    </row>
    <row r="338" spans="5:5" x14ac:dyDescent="0.2">
      <c r="E338" s="69"/>
    </row>
    <row r="339" spans="5:5" x14ac:dyDescent="0.2">
      <c r="E339" s="69"/>
    </row>
    <row r="340" spans="5:5" x14ac:dyDescent="0.2">
      <c r="E340" s="69"/>
    </row>
    <row r="341" spans="5:5" x14ac:dyDescent="0.2">
      <c r="E341" s="69"/>
    </row>
    <row r="342" spans="5:5" x14ac:dyDescent="0.2">
      <c r="E342" s="69"/>
    </row>
    <row r="343" spans="5:5" x14ac:dyDescent="0.2">
      <c r="E343" s="69"/>
    </row>
    <row r="344" spans="5:5" x14ac:dyDescent="0.2">
      <c r="E344" s="69"/>
    </row>
    <row r="345" spans="5:5" x14ac:dyDescent="0.2">
      <c r="E345" s="69"/>
    </row>
    <row r="346" spans="5:5" x14ac:dyDescent="0.2">
      <c r="E346" s="69"/>
    </row>
    <row r="347" spans="5:5" x14ac:dyDescent="0.2">
      <c r="E347" s="69"/>
    </row>
    <row r="348" spans="5:5" x14ac:dyDescent="0.2">
      <c r="E348" s="69"/>
    </row>
    <row r="349" spans="5:5" x14ac:dyDescent="0.2">
      <c r="E349" s="69"/>
    </row>
    <row r="350" spans="5:5" x14ac:dyDescent="0.2">
      <c r="E350" s="69"/>
    </row>
    <row r="351" spans="5:5" x14ac:dyDescent="0.2">
      <c r="E351" s="69"/>
    </row>
    <row r="352" spans="5:5" x14ac:dyDescent="0.2">
      <c r="E352" s="69"/>
    </row>
    <row r="353" spans="5:5" x14ac:dyDescent="0.2">
      <c r="E353" s="69"/>
    </row>
    <row r="354" spans="5:5" x14ac:dyDescent="0.2">
      <c r="E354" s="69"/>
    </row>
    <row r="355" spans="5:5" x14ac:dyDescent="0.2">
      <c r="E355" s="69"/>
    </row>
    <row r="356" spans="5:5" x14ac:dyDescent="0.2">
      <c r="E356" s="69"/>
    </row>
    <row r="357" spans="5:5" x14ac:dyDescent="0.2">
      <c r="E357" s="69"/>
    </row>
    <row r="358" spans="5:5" x14ac:dyDescent="0.2">
      <c r="E358" s="69"/>
    </row>
    <row r="359" spans="5:5" x14ac:dyDescent="0.2">
      <c r="E359" s="69"/>
    </row>
    <row r="360" spans="5:5" x14ac:dyDescent="0.2">
      <c r="E360" s="69"/>
    </row>
    <row r="361" spans="5:5" x14ac:dyDescent="0.2">
      <c r="E361" s="69"/>
    </row>
    <row r="362" spans="5:5" x14ac:dyDescent="0.2">
      <c r="E362" s="69"/>
    </row>
    <row r="363" spans="5:5" x14ac:dyDescent="0.2">
      <c r="E363" s="69"/>
    </row>
    <row r="364" spans="5:5" x14ac:dyDescent="0.2">
      <c r="E364" s="69"/>
    </row>
    <row r="365" spans="5:5" x14ac:dyDescent="0.2">
      <c r="E365" s="69"/>
    </row>
    <row r="366" spans="5:5" x14ac:dyDescent="0.2">
      <c r="E366" s="69"/>
    </row>
    <row r="367" spans="5:5" x14ac:dyDescent="0.2">
      <c r="E367" s="69"/>
    </row>
    <row r="368" spans="5:5" x14ac:dyDescent="0.2">
      <c r="E368" s="69"/>
    </row>
    <row r="369" spans="5:5" x14ac:dyDescent="0.2">
      <c r="E369" s="69"/>
    </row>
    <row r="370" spans="5:5" x14ac:dyDescent="0.2">
      <c r="E370" s="69"/>
    </row>
    <row r="371" spans="5:5" x14ac:dyDescent="0.2">
      <c r="E371" s="69"/>
    </row>
    <row r="372" spans="5:5" x14ac:dyDescent="0.2">
      <c r="E372" s="69"/>
    </row>
    <row r="373" spans="5:5" x14ac:dyDescent="0.2">
      <c r="E373" s="69"/>
    </row>
    <row r="374" spans="5:5" x14ac:dyDescent="0.2">
      <c r="E374" s="69"/>
    </row>
    <row r="375" spans="5:5" x14ac:dyDescent="0.2">
      <c r="E375" s="69"/>
    </row>
    <row r="376" spans="5:5" x14ac:dyDescent="0.2">
      <c r="E376" s="69"/>
    </row>
    <row r="377" spans="5:5" x14ac:dyDescent="0.2">
      <c r="E377" s="69"/>
    </row>
    <row r="378" spans="5:5" x14ac:dyDescent="0.2">
      <c r="E378" s="69"/>
    </row>
    <row r="379" spans="5:5" x14ac:dyDescent="0.2">
      <c r="E379" s="69"/>
    </row>
    <row r="380" spans="5:5" x14ac:dyDescent="0.2">
      <c r="E380" s="69"/>
    </row>
    <row r="381" spans="5:5" x14ac:dyDescent="0.2">
      <c r="E381" s="69"/>
    </row>
    <row r="382" spans="5:5" x14ac:dyDescent="0.2">
      <c r="E382" s="69"/>
    </row>
    <row r="383" spans="5:5" x14ac:dyDescent="0.2">
      <c r="E383" s="69"/>
    </row>
    <row r="384" spans="5:5" x14ac:dyDescent="0.2">
      <c r="E384" s="69"/>
    </row>
    <row r="385" spans="5:5" x14ac:dyDescent="0.2">
      <c r="E385" s="69"/>
    </row>
    <row r="386" spans="5:5" x14ac:dyDescent="0.2">
      <c r="E386" s="69"/>
    </row>
    <row r="387" spans="5:5" x14ac:dyDescent="0.2">
      <c r="E387" s="69"/>
    </row>
    <row r="388" spans="5:5" x14ac:dyDescent="0.2">
      <c r="E388" s="69"/>
    </row>
    <row r="389" spans="5:5" x14ac:dyDescent="0.2">
      <c r="E389" s="69"/>
    </row>
    <row r="390" spans="5:5" x14ac:dyDescent="0.2">
      <c r="E390" s="69"/>
    </row>
    <row r="391" spans="5:5" x14ac:dyDescent="0.2">
      <c r="E391" s="69"/>
    </row>
    <row r="392" spans="5:5" x14ac:dyDescent="0.2">
      <c r="E392" s="69"/>
    </row>
    <row r="393" spans="5:5" x14ac:dyDescent="0.2">
      <c r="E393" s="69"/>
    </row>
    <row r="394" spans="5:5" x14ac:dyDescent="0.2">
      <c r="E394" s="69"/>
    </row>
    <row r="395" spans="5:5" x14ac:dyDescent="0.2">
      <c r="E395" s="69"/>
    </row>
    <row r="396" spans="5:5" x14ac:dyDescent="0.2">
      <c r="E396" s="69"/>
    </row>
    <row r="397" spans="5:5" x14ac:dyDescent="0.2">
      <c r="E397" s="69"/>
    </row>
    <row r="398" spans="5:5" x14ac:dyDescent="0.2">
      <c r="E398" s="69"/>
    </row>
    <row r="399" spans="5:5" x14ac:dyDescent="0.2">
      <c r="E399" s="69"/>
    </row>
    <row r="400" spans="5:5" x14ac:dyDescent="0.2">
      <c r="E400" s="69"/>
    </row>
    <row r="401" spans="5:5" x14ac:dyDescent="0.2">
      <c r="E401" s="69"/>
    </row>
    <row r="402" spans="5:5" x14ac:dyDescent="0.2">
      <c r="E402" s="69"/>
    </row>
    <row r="403" spans="5:5" x14ac:dyDescent="0.2">
      <c r="E403" s="69"/>
    </row>
    <row r="404" spans="5:5" x14ac:dyDescent="0.2">
      <c r="E404" s="69"/>
    </row>
    <row r="405" spans="5:5" x14ac:dyDescent="0.2">
      <c r="E405" s="69"/>
    </row>
    <row r="406" spans="5:5" x14ac:dyDescent="0.2">
      <c r="E406" s="69"/>
    </row>
    <row r="407" spans="5:5" x14ac:dyDescent="0.2">
      <c r="E407" s="69"/>
    </row>
    <row r="408" spans="5:5" x14ac:dyDescent="0.2">
      <c r="E408" s="69"/>
    </row>
    <row r="409" spans="5:5" x14ac:dyDescent="0.2">
      <c r="E409" s="69"/>
    </row>
    <row r="410" spans="5:5" x14ac:dyDescent="0.2">
      <c r="E410" s="69"/>
    </row>
    <row r="411" spans="5:5" x14ac:dyDescent="0.2">
      <c r="E411" s="69"/>
    </row>
    <row r="412" spans="5:5" x14ac:dyDescent="0.2">
      <c r="E412" s="69"/>
    </row>
    <row r="413" spans="5:5" x14ac:dyDescent="0.2">
      <c r="E413" s="69"/>
    </row>
    <row r="414" spans="5:5" x14ac:dyDescent="0.2">
      <c r="E414" s="69"/>
    </row>
    <row r="415" spans="5:5" x14ac:dyDescent="0.2">
      <c r="E415" s="69"/>
    </row>
    <row r="416" spans="5:5" x14ac:dyDescent="0.2">
      <c r="E416" s="69"/>
    </row>
    <row r="417" spans="5:5" x14ac:dyDescent="0.2">
      <c r="E417" s="69"/>
    </row>
    <row r="418" spans="5:5" x14ac:dyDescent="0.2">
      <c r="E418" s="69"/>
    </row>
    <row r="419" spans="5:5" x14ac:dyDescent="0.2">
      <c r="E419" s="69"/>
    </row>
    <row r="420" spans="5:5" x14ac:dyDescent="0.2">
      <c r="E420" s="69"/>
    </row>
    <row r="421" spans="5:5" x14ac:dyDescent="0.2">
      <c r="E421" s="69"/>
    </row>
    <row r="422" spans="5:5" x14ac:dyDescent="0.2">
      <c r="E422" s="69"/>
    </row>
    <row r="423" spans="5:5" x14ac:dyDescent="0.2">
      <c r="E423" s="69"/>
    </row>
    <row r="424" spans="5:5" x14ac:dyDescent="0.2">
      <c r="E424" s="69"/>
    </row>
    <row r="425" spans="5:5" x14ac:dyDescent="0.2">
      <c r="E425" s="69"/>
    </row>
    <row r="426" spans="5:5" x14ac:dyDescent="0.2">
      <c r="E426" s="69"/>
    </row>
    <row r="427" spans="5:5" x14ac:dyDescent="0.2">
      <c r="E427" s="69"/>
    </row>
    <row r="428" spans="5:5" x14ac:dyDescent="0.2">
      <c r="E428" s="69"/>
    </row>
    <row r="429" spans="5:5" x14ac:dyDescent="0.2">
      <c r="E429" s="69"/>
    </row>
    <row r="430" spans="5:5" x14ac:dyDescent="0.2">
      <c r="E430" s="69"/>
    </row>
    <row r="431" spans="5:5" x14ac:dyDescent="0.2">
      <c r="E431" s="69"/>
    </row>
    <row r="432" spans="5:5" x14ac:dyDescent="0.2">
      <c r="E432" s="69"/>
    </row>
    <row r="433" spans="5:5" x14ac:dyDescent="0.2">
      <c r="E433" s="69"/>
    </row>
    <row r="434" spans="5:5" x14ac:dyDescent="0.2">
      <c r="E434" s="69"/>
    </row>
    <row r="435" spans="5:5" x14ac:dyDescent="0.2">
      <c r="E435" s="69"/>
    </row>
    <row r="436" spans="5:5" x14ac:dyDescent="0.2">
      <c r="E436" s="69"/>
    </row>
    <row r="437" spans="5:5" x14ac:dyDescent="0.2">
      <c r="E437" s="69"/>
    </row>
    <row r="438" spans="5:5" x14ac:dyDescent="0.2">
      <c r="E438" s="69"/>
    </row>
    <row r="439" spans="5:5" x14ac:dyDescent="0.2">
      <c r="E439" s="69"/>
    </row>
    <row r="440" spans="5:5" x14ac:dyDescent="0.2">
      <c r="E440" s="69"/>
    </row>
    <row r="441" spans="5:5" x14ac:dyDescent="0.2">
      <c r="E441" s="69"/>
    </row>
    <row r="442" spans="5:5" x14ac:dyDescent="0.2">
      <c r="E442" s="69"/>
    </row>
    <row r="443" spans="5:5" x14ac:dyDescent="0.2">
      <c r="E443" s="69"/>
    </row>
    <row r="444" spans="5:5" x14ac:dyDescent="0.2">
      <c r="E444" s="69"/>
    </row>
    <row r="445" spans="5:5" x14ac:dyDescent="0.2">
      <c r="E445" s="69"/>
    </row>
    <row r="446" spans="5:5" x14ac:dyDescent="0.2">
      <c r="E446" s="69"/>
    </row>
    <row r="447" spans="5:5" x14ac:dyDescent="0.2">
      <c r="E447" s="69"/>
    </row>
    <row r="448" spans="5:5" x14ac:dyDescent="0.2">
      <c r="E448" s="69"/>
    </row>
    <row r="449" spans="5:5" x14ac:dyDescent="0.2">
      <c r="E449" s="69"/>
    </row>
    <row r="450" spans="5:5" x14ac:dyDescent="0.2">
      <c r="E450" s="69"/>
    </row>
    <row r="451" spans="5:5" x14ac:dyDescent="0.2">
      <c r="E451" s="69"/>
    </row>
    <row r="452" spans="5:5" x14ac:dyDescent="0.2">
      <c r="E452" s="69"/>
    </row>
    <row r="453" spans="5:5" x14ac:dyDescent="0.2">
      <c r="E453" s="69"/>
    </row>
    <row r="454" spans="5:5" x14ac:dyDescent="0.2">
      <c r="E454" s="69"/>
    </row>
    <row r="455" spans="5:5" x14ac:dyDescent="0.2">
      <c r="E455" s="69"/>
    </row>
    <row r="456" spans="5:5" x14ac:dyDescent="0.2">
      <c r="E456" s="69"/>
    </row>
    <row r="457" spans="5:5" x14ac:dyDescent="0.2">
      <c r="E457" s="69"/>
    </row>
    <row r="458" spans="5:5" x14ac:dyDescent="0.2">
      <c r="E458" s="69"/>
    </row>
    <row r="459" spans="5:5" x14ac:dyDescent="0.2">
      <c r="E459" s="69"/>
    </row>
    <row r="460" spans="5:5" x14ac:dyDescent="0.2">
      <c r="E460" s="69"/>
    </row>
    <row r="461" spans="5:5" x14ac:dyDescent="0.2">
      <c r="E461" s="69"/>
    </row>
    <row r="462" spans="5:5" x14ac:dyDescent="0.2">
      <c r="E462" s="69"/>
    </row>
    <row r="463" spans="5:5" x14ac:dyDescent="0.2">
      <c r="E463" s="69"/>
    </row>
    <row r="464" spans="5:5" x14ac:dyDescent="0.2">
      <c r="E464" s="69"/>
    </row>
    <row r="465" spans="5:5" x14ac:dyDescent="0.2">
      <c r="E465" s="69"/>
    </row>
    <row r="466" spans="5:5" x14ac:dyDescent="0.2">
      <c r="E466" s="69"/>
    </row>
    <row r="467" spans="5:5" x14ac:dyDescent="0.2">
      <c r="E467" s="69"/>
    </row>
    <row r="468" spans="5:5" x14ac:dyDescent="0.2">
      <c r="E468" s="69"/>
    </row>
    <row r="469" spans="5:5" x14ac:dyDescent="0.2">
      <c r="E469" s="69"/>
    </row>
    <row r="470" spans="5:5" x14ac:dyDescent="0.2">
      <c r="E470" s="69"/>
    </row>
    <row r="471" spans="5:5" x14ac:dyDescent="0.2">
      <c r="E471" s="69"/>
    </row>
    <row r="472" spans="5:5" x14ac:dyDescent="0.2">
      <c r="E472" s="69"/>
    </row>
    <row r="473" spans="5:5" x14ac:dyDescent="0.2">
      <c r="E473" s="69"/>
    </row>
    <row r="474" spans="5:5" x14ac:dyDescent="0.2">
      <c r="E474" s="69"/>
    </row>
    <row r="475" spans="5:5" x14ac:dyDescent="0.2">
      <c r="E475" s="69"/>
    </row>
    <row r="476" spans="5:5" x14ac:dyDescent="0.2">
      <c r="E476" s="69"/>
    </row>
    <row r="477" spans="5:5" x14ac:dyDescent="0.2">
      <c r="E477" s="69"/>
    </row>
    <row r="478" spans="5:5" x14ac:dyDescent="0.2">
      <c r="E478" s="69"/>
    </row>
    <row r="479" spans="5:5" x14ac:dyDescent="0.2">
      <c r="E479" s="69"/>
    </row>
    <row r="480" spans="5:5" x14ac:dyDescent="0.2">
      <c r="E480" s="69"/>
    </row>
    <row r="481" spans="5:5" x14ac:dyDescent="0.2">
      <c r="E481" s="69"/>
    </row>
    <row r="482" spans="5:5" x14ac:dyDescent="0.2">
      <c r="E482" s="69"/>
    </row>
    <row r="483" spans="5:5" x14ac:dyDescent="0.2">
      <c r="E483" s="69"/>
    </row>
    <row r="484" spans="5:5" x14ac:dyDescent="0.2">
      <c r="E484" s="69"/>
    </row>
    <row r="485" spans="5:5" x14ac:dyDescent="0.2">
      <c r="E485" s="69"/>
    </row>
    <row r="486" spans="5:5" x14ac:dyDescent="0.2">
      <c r="E486" s="69"/>
    </row>
    <row r="487" spans="5:5" x14ac:dyDescent="0.2">
      <c r="E487" s="69"/>
    </row>
    <row r="488" spans="5:5" x14ac:dyDescent="0.2">
      <c r="E488" s="69"/>
    </row>
    <row r="489" spans="5:5" x14ac:dyDescent="0.2">
      <c r="E489" s="69"/>
    </row>
    <row r="490" spans="5:5" x14ac:dyDescent="0.2">
      <c r="E490" s="69"/>
    </row>
    <row r="491" spans="5:5" x14ac:dyDescent="0.2">
      <c r="E491" s="69"/>
    </row>
    <row r="492" spans="5:5" x14ac:dyDescent="0.2">
      <c r="E492" s="69"/>
    </row>
    <row r="493" spans="5:5" x14ac:dyDescent="0.2">
      <c r="E493" s="69"/>
    </row>
    <row r="494" spans="5:5" x14ac:dyDescent="0.2">
      <c r="E494" s="69"/>
    </row>
    <row r="495" spans="5:5" x14ac:dyDescent="0.2">
      <c r="E495" s="69"/>
    </row>
    <row r="496" spans="5:5" x14ac:dyDescent="0.2">
      <c r="E496" s="69"/>
    </row>
    <row r="497" spans="5:5" x14ac:dyDescent="0.2">
      <c r="E497" s="69"/>
    </row>
    <row r="498" spans="5:5" x14ac:dyDescent="0.2">
      <c r="E498" s="69"/>
    </row>
    <row r="499" spans="5:5" x14ac:dyDescent="0.2">
      <c r="E499" s="69"/>
    </row>
    <row r="500" spans="5:5" x14ac:dyDescent="0.2">
      <c r="E500" s="69"/>
    </row>
    <row r="501" spans="5:5" x14ac:dyDescent="0.2">
      <c r="E501" s="69"/>
    </row>
    <row r="502" spans="5:5" x14ac:dyDescent="0.2">
      <c r="E502" s="69"/>
    </row>
    <row r="503" spans="5:5" x14ac:dyDescent="0.2">
      <c r="E503" s="69"/>
    </row>
    <row r="504" spans="5:5" x14ac:dyDescent="0.2">
      <c r="E504" s="69"/>
    </row>
    <row r="505" spans="5:5" x14ac:dyDescent="0.2">
      <c r="E505" s="69"/>
    </row>
    <row r="506" spans="5:5" x14ac:dyDescent="0.2">
      <c r="E506" s="69"/>
    </row>
    <row r="507" spans="5:5" x14ac:dyDescent="0.2">
      <c r="E507" s="69"/>
    </row>
    <row r="508" spans="5:5" x14ac:dyDescent="0.2">
      <c r="E508" s="69"/>
    </row>
    <row r="509" spans="5:5" x14ac:dyDescent="0.2">
      <c r="E509" s="69"/>
    </row>
    <row r="510" spans="5:5" x14ac:dyDescent="0.2">
      <c r="E510" s="69"/>
    </row>
    <row r="511" spans="5:5" x14ac:dyDescent="0.2">
      <c r="E511" s="69"/>
    </row>
    <row r="512" spans="5:5" x14ac:dyDescent="0.2">
      <c r="E512" s="69"/>
    </row>
    <row r="513" spans="5:5" x14ac:dyDescent="0.2">
      <c r="E513" s="69"/>
    </row>
    <row r="514" spans="5:5" x14ac:dyDescent="0.2">
      <c r="E514" s="69"/>
    </row>
    <row r="515" spans="5:5" x14ac:dyDescent="0.2">
      <c r="E515" s="69"/>
    </row>
    <row r="516" spans="5:5" x14ac:dyDescent="0.2">
      <c r="E516" s="69"/>
    </row>
    <row r="517" spans="5:5" x14ac:dyDescent="0.2">
      <c r="E517" s="69"/>
    </row>
    <row r="518" spans="5:5" x14ac:dyDescent="0.2">
      <c r="E518" s="69"/>
    </row>
    <row r="519" spans="5:5" x14ac:dyDescent="0.2">
      <c r="E519" s="69"/>
    </row>
    <row r="520" spans="5:5" x14ac:dyDescent="0.2">
      <c r="E520" s="69"/>
    </row>
    <row r="521" spans="5:5" x14ac:dyDescent="0.2">
      <c r="E521" s="69"/>
    </row>
    <row r="522" spans="5:5" x14ac:dyDescent="0.2">
      <c r="E522" s="69"/>
    </row>
    <row r="523" spans="5:5" x14ac:dyDescent="0.2">
      <c r="E523" s="69"/>
    </row>
    <row r="524" spans="5:5" x14ac:dyDescent="0.2">
      <c r="E524" s="69"/>
    </row>
    <row r="525" spans="5:5" x14ac:dyDescent="0.2">
      <c r="E525" s="69"/>
    </row>
    <row r="526" spans="5:5" x14ac:dyDescent="0.2">
      <c r="E526" s="69"/>
    </row>
    <row r="527" spans="5:5" x14ac:dyDescent="0.2">
      <c r="E527" s="69"/>
    </row>
    <row r="528" spans="5:5" x14ac:dyDescent="0.2">
      <c r="E528" s="69"/>
    </row>
    <row r="529" spans="5:5" x14ac:dyDescent="0.2">
      <c r="E529" s="69"/>
    </row>
    <row r="530" spans="5:5" x14ac:dyDescent="0.2">
      <c r="E530" s="69"/>
    </row>
    <row r="531" spans="5:5" x14ac:dyDescent="0.2">
      <c r="E531" s="69"/>
    </row>
    <row r="532" spans="5:5" x14ac:dyDescent="0.2">
      <c r="E532" s="69"/>
    </row>
    <row r="533" spans="5:5" x14ac:dyDescent="0.2">
      <c r="E533" s="69"/>
    </row>
    <row r="534" spans="5:5" x14ac:dyDescent="0.2">
      <c r="E534" s="69"/>
    </row>
    <row r="535" spans="5:5" x14ac:dyDescent="0.2">
      <c r="E535" s="69"/>
    </row>
    <row r="536" spans="5:5" x14ac:dyDescent="0.2">
      <c r="E536" s="69"/>
    </row>
    <row r="537" spans="5:5" x14ac:dyDescent="0.2">
      <c r="E537" s="69"/>
    </row>
    <row r="538" spans="5:5" x14ac:dyDescent="0.2">
      <c r="E538" s="69"/>
    </row>
    <row r="539" spans="5:5" x14ac:dyDescent="0.2">
      <c r="E539" s="69"/>
    </row>
    <row r="540" spans="5:5" x14ac:dyDescent="0.2">
      <c r="E540" s="69"/>
    </row>
    <row r="541" spans="5:5" x14ac:dyDescent="0.2">
      <c r="E541" s="69"/>
    </row>
    <row r="542" spans="5:5" x14ac:dyDescent="0.2">
      <c r="E542" s="69"/>
    </row>
    <row r="543" spans="5:5" x14ac:dyDescent="0.2">
      <c r="E543" s="69"/>
    </row>
    <row r="544" spans="5:5" x14ac:dyDescent="0.2">
      <c r="E544" s="69"/>
    </row>
    <row r="545" spans="5:5" x14ac:dyDescent="0.2">
      <c r="E545" s="69"/>
    </row>
    <row r="546" spans="5:5" x14ac:dyDescent="0.2">
      <c r="E546" s="69"/>
    </row>
    <row r="547" spans="5:5" x14ac:dyDescent="0.2">
      <c r="E547" s="69"/>
    </row>
    <row r="548" spans="5:5" x14ac:dyDescent="0.2">
      <c r="E548" s="69"/>
    </row>
    <row r="549" spans="5:5" x14ac:dyDescent="0.2">
      <c r="E549" s="69"/>
    </row>
    <row r="550" spans="5:5" x14ac:dyDescent="0.2">
      <c r="E550" s="69"/>
    </row>
    <row r="551" spans="5:5" x14ac:dyDescent="0.2">
      <c r="E551" s="69"/>
    </row>
    <row r="552" spans="5:5" x14ac:dyDescent="0.2">
      <c r="E552" s="69"/>
    </row>
    <row r="553" spans="5:5" x14ac:dyDescent="0.2">
      <c r="E553" s="69"/>
    </row>
    <row r="554" spans="5:5" x14ac:dyDescent="0.2">
      <c r="E554" s="69"/>
    </row>
    <row r="555" spans="5:5" x14ac:dyDescent="0.2">
      <c r="E555" s="69"/>
    </row>
    <row r="556" spans="5:5" x14ac:dyDescent="0.2">
      <c r="E556" s="69"/>
    </row>
    <row r="557" spans="5:5" x14ac:dyDescent="0.2">
      <c r="E557" s="69"/>
    </row>
    <row r="558" spans="5:5" x14ac:dyDescent="0.2">
      <c r="E558" s="69"/>
    </row>
    <row r="559" spans="5:5" x14ac:dyDescent="0.2">
      <c r="E559" s="69"/>
    </row>
    <row r="560" spans="5:5" x14ac:dyDescent="0.2">
      <c r="E560" s="69"/>
    </row>
    <row r="561" spans="5:5" x14ac:dyDescent="0.2">
      <c r="E561" s="69"/>
    </row>
    <row r="562" spans="5:5" x14ac:dyDescent="0.2">
      <c r="E562" s="69"/>
    </row>
    <row r="563" spans="5:5" x14ac:dyDescent="0.2">
      <c r="E563" s="69"/>
    </row>
    <row r="564" spans="5:5" x14ac:dyDescent="0.2">
      <c r="E564" s="69"/>
    </row>
    <row r="565" spans="5:5" x14ac:dyDescent="0.2">
      <c r="E565" s="69"/>
    </row>
    <row r="566" spans="5:5" x14ac:dyDescent="0.2">
      <c r="E566" s="69"/>
    </row>
    <row r="567" spans="5:5" x14ac:dyDescent="0.2">
      <c r="E567" s="69"/>
    </row>
    <row r="568" spans="5:5" x14ac:dyDescent="0.2">
      <c r="E568" s="69"/>
    </row>
    <row r="569" spans="5:5" x14ac:dyDescent="0.2">
      <c r="E569" s="69"/>
    </row>
    <row r="570" spans="5:5" x14ac:dyDescent="0.2">
      <c r="E570" s="69"/>
    </row>
    <row r="571" spans="5:5" x14ac:dyDescent="0.2">
      <c r="E571" s="69"/>
    </row>
    <row r="572" spans="5:5" x14ac:dyDescent="0.2">
      <c r="E572" s="69"/>
    </row>
    <row r="573" spans="5:5" x14ac:dyDescent="0.2">
      <c r="E573" s="69"/>
    </row>
    <row r="574" spans="5:5" x14ac:dyDescent="0.2">
      <c r="E574" s="69"/>
    </row>
    <row r="575" spans="5:5" x14ac:dyDescent="0.2">
      <c r="E575" s="69"/>
    </row>
    <row r="576" spans="5:5" x14ac:dyDescent="0.2">
      <c r="E576" s="69"/>
    </row>
    <row r="577" spans="5:5" x14ac:dyDescent="0.2">
      <c r="E577" s="69"/>
    </row>
    <row r="578" spans="5:5" x14ac:dyDescent="0.2">
      <c r="E578" s="69"/>
    </row>
    <row r="579" spans="5:5" x14ac:dyDescent="0.2">
      <c r="E579" s="69"/>
    </row>
    <row r="580" spans="5:5" x14ac:dyDescent="0.2">
      <c r="E580" s="69"/>
    </row>
    <row r="581" spans="5:5" x14ac:dyDescent="0.2">
      <c r="E581" s="69"/>
    </row>
    <row r="582" spans="5:5" x14ac:dyDescent="0.2">
      <c r="E582" s="69"/>
    </row>
    <row r="583" spans="5:5" x14ac:dyDescent="0.2">
      <c r="E583" s="69"/>
    </row>
    <row r="584" spans="5:5" x14ac:dyDescent="0.2">
      <c r="E584" s="69"/>
    </row>
    <row r="585" spans="5:5" x14ac:dyDescent="0.2">
      <c r="E585" s="69"/>
    </row>
    <row r="586" spans="5:5" x14ac:dyDescent="0.2">
      <c r="E586" s="69"/>
    </row>
    <row r="587" spans="5:5" x14ac:dyDescent="0.2">
      <c r="E587" s="69"/>
    </row>
    <row r="588" spans="5:5" x14ac:dyDescent="0.2">
      <c r="E588" s="69"/>
    </row>
    <row r="589" spans="5:5" x14ac:dyDescent="0.2">
      <c r="E589" s="69"/>
    </row>
    <row r="590" spans="5:5" x14ac:dyDescent="0.2">
      <c r="E590" s="69"/>
    </row>
    <row r="591" spans="5:5" x14ac:dyDescent="0.2">
      <c r="E591" s="69"/>
    </row>
    <row r="592" spans="5:5" x14ac:dyDescent="0.2">
      <c r="E592" s="69"/>
    </row>
    <row r="593" spans="5:5" x14ac:dyDescent="0.2">
      <c r="E593" s="69"/>
    </row>
    <row r="594" spans="5:5" x14ac:dyDescent="0.2">
      <c r="E594" s="69"/>
    </row>
    <row r="595" spans="5:5" x14ac:dyDescent="0.2">
      <c r="E595" s="69"/>
    </row>
    <row r="596" spans="5:5" x14ac:dyDescent="0.2">
      <c r="E596" s="69"/>
    </row>
    <row r="597" spans="5:5" x14ac:dyDescent="0.2">
      <c r="E597" s="69"/>
    </row>
    <row r="598" spans="5:5" x14ac:dyDescent="0.2">
      <c r="E598" s="69"/>
    </row>
    <row r="599" spans="5:5" x14ac:dyDescent="0.2">
      <c r="E599" s="69"/>
    </row>
    <row r="600" spans="5:5" x14ac:dyDescent="0.2">
      <c r="E600" s="69"/>
    </row>
    <row r="601" spans="5:5" x14ac:dyDescent="0.2">
      <c r="E601" s="69"/>
    </row>
    <row r="602" spans="5:5" x14ac:dyDescent="0.2">
      <c r="E602" s="69"/>
    </row>
    <row r="603" spans="5:5" x14ac:dyDescent="0.2">
      <c r="E603" s="69"/>
    </row>
    <row r="604" spans="5:5" x14ac:dyDescent="0.2">
      <c r="E604" s="69"/>
    </row>
    <row r="605" spans="5:5" x14ac:dyDescent="0.2">
      <c r="E605" s="69"/>
    </row>
    <row r="606" spans="5:5" x14ac:dyDescent="0.2">
      <c r="E606" s="69"/>
    </row>
    <row r="607" spans="5:5" x14ac:dyDescent="0.2">
      <c r="E607" s="69"/>
    </row>
    <row r="608" spans="5:5" x14ac:dyDescent="0.2">
      <c r="E608" s="69"/>
    </row>
    <row r="609" spans="5:5" x14ac:dyDescent="0.2">
      <c r="E609" s="69"/>
    </row>
    <row r="610" spans="5:5" x14ac:dyDescent="0.2">
      <c r="E610" s="69"/>
    </row>
    <row r="611" spans="5:5" x14ac:dyDescent="0.2">
      <c r="E611" s="69"/>
    </row>
    <row r="612" spans="5:5" x14ac:dyDescent="0.2">
      <c r="E612" s="69"/>
    </row>
    <row r="613" spans="5:5" x14ac:dyDescent="0.2">
      <c r="E613" s="69"/>
    </row>
    <row r="614" spans="5:5" x14ac:dyDescent="0.2">
      <c r="E614" s="69"/>
    </row>
    <row r="615" spans="5:5" x14ac:dyDescent="0.2">
      <c r="E615" s="69"/>
    </row>
    <row r="616" spans="5:5" x14ac:dyDescent="0.2">
      <c r="E616" s="69"/>
    </row>
    <row r="617" spans="5:5" x14ac:dyDescent="0.2">
      <c r="E617" s="69"/>
    </row>
    <row r="618" spans="5:5" x14ac:dyDescent="0.2">
      <c r="E618" s="69"/>
    </row>
    <row r="619" spans="5:5" x14ac:dyDescent="0.2">
      <c r="E619" s="69"/>
    </row>
    <row r="620" spans="5:5" x14ac:dyDescent="0.2">
      <c r="E620" s="69"/>
    </row>
    <row r="621" spans="5:5" x14ac:dyDescent="0.2">
      <c r="E621" s="69"/>
    </row>
    <row r="622" spans="5:5" x14ac:dyDescent="0.2">
      <c r="E622" s="69"/>
    </row>
    <row r="623" spans="5:5" x14ac:dyDescent="0.2">
      <c r="E623" s="69"/>
    </row>
    <row r="624" spans="5:5" x14ac:dyDescent="0.2">
      <c r="E624" s="69"/>
    </row>
    <row r="625" spans="5:5" x14ac:dyDescent="0.2">
      <c r="E625" s="69"/>
    </row>
    <row r="626" spans="5:5" x14ac:dyDescent="0.2">
      <c r="E626" s="69"/>
    </row>
    <row r="627" spans="5:5" x14ac:dyDescent="0.2">
      <c r="E627" s="69"/>
    </row>
    <row r="628" spans="5:5" x14ac:dyDescent="0.2">
      <c r="E628" s="69"/>
    </row>
    <row r="629" spans="5:5" x14ac:dyDescent="0.2">
      <c r="E629" s="69"/>
    </row>
    <row r="630" spans="5:5" x14ac:dyDescent="0.2">
      <c r="E630" s="69"/>
    </row>
    <row r="631" spans="5:5" x14ac:dyDescent="0.2">
      <c r="E631" s="69"/>
    </row>
    <row r="632" spans="5:5" x14ac:dyDescent="0.2">
      <c r="E632" s="69"/>
    </row>
    <row r="633" spans="5:5" x14ac:dyDescent="0.2">
      <c r="E633" s="69"/>
    </row>
    <row r="634" spans="5:5" x14ac:dyDescent="0.2">
      <c r="E634" s="69"/>
    </row>
    <row r="635" spans="5:5" x14ac:dyDescent="0.2">
      <c r="E635" s="69"/>
    </row>
    <row r="636" spans="5:5" x14ac:dyDescent="0.2">
      <c r="E636" s="69"/>
    </row>
    <row r="637" spans="5:5" x14ac:dyDescent="0.2">
      <c r="E637" s="69"/>
    </row>
    <row r="638" spans="5:5" x14ac:dyDescent="0.2">
      <c r="E638" s="69"/>
    </row>
    <row r="639" spans="5:5" x14ac:dyDescent="0.2">
      <c r="E639" s="69"/>
    </row>
    <row r="640" spans="5:5" x14ac:dyDescent="0.2">
      <c r="E640" s="69"/>
    </row>
    <row r="641" spans="5:5" x14ac:dyDescent="0.2">
      <c r="E641" s="69"/>
    </row>
    <row r="642" spans="5:5" x14ac:dyDescent="0.2">
      <c r="E642" s="69"/>
    </row>
    <row r="643" spans="5:5" x14ac:dyDescent="0.2">
      <c r="E643" s="69"/>
    </row>
    <row r="644" spans="5:5" x14ac:dyDescent="0.2">
      <c r="E644" s="69"/>
    </row>
    <row r="645" spans="5:5" x14ac:dyDescent="0.2">
      <c r="E645" s="69"/>
    </row>
    <row r="646" spans="5:5" x14ac:dyDescent="0.2">
      <c r="E646" s="69"/>
    </row>
    <row r="647" spans="5:5" x14ac:dyDescent="0.2">
      <c r="E647" s="69"/>
    </row>
    <row r="648" spans="5:5" x14ac:dyDescent="0.2">
      <c r="E648" s="69"/>
    </row>
    <row r="649" spans="5:5" x14ac:dyDescent="0.2">
      <c r="E649" s="69"/>
    </row>
    <row r="650" spans="5:5" x14ac:dyDescent="0.2">
      <c r="E650" s="69"/>
    </row>
    <row r="651" spans="5:5" x14ac:dyDescent="0.2">
      <c r="E651" s="69"/>
    </row>
    <row r="652" spans="5:5" x14ac:dyDescent="0.2">
      <c r="E652" s="69"/>
    </row>
    <row r="653" spans="5:5" x14ac:dyDescent="0.2">
      <c r="E653" s="69"/>
    </row>
    <row r="654" spans="5:5" x14ac:dyDescent="0.2">
      <c r="E654" s="69"/>
    </row>
    <row r="655" spans="5:5" x14ac:dyDescent="0.2">
      <c r="E655" s="69"/>
    </row>
    <row r="656" spans="5:5" x14ac:dyDescent="0.2">
      <c r="E656" s="69"/>
    </row>
    <row r="657" spans="5:5" x14ac:dyDescent="0.2">
      <c r="E657" s="69"/>
    </row>
    <row r="658" spans="5:5" x14ac:dyDescent="0.2">
      <c r="E658" s="69"/>
    </row>
    <row r="659" spans="5:5" x14ac:dyDescent="0.2">
      <c r="E659" s="69"/>
    </row>
    <row r="660" spans="5:5" x14ac:dyDescent="0.2">
      <c r="E660" s="69"/>
    </row>
    <row r="661" spans="5:5" x14ac:dyDescent="0.2">
      <c r="E661" s="69"/>
    </row>
    <row r="662" spans="5:5" x14ac:dyDescent="0.2">
      <c r="E662" s="69"/>
    </row>
    <row r="663" spans="5:5" x14ac:dyDescent="0.2">
      <c r="E663" s="69"/>
    </row>
    <row r="664" spans="5:5" x14ac:dyDescent="0.2">
      <c r="E664" s="69"/>
    </row>
    <row r="665" spans="5:5" x14ac:dyDescent="0.2">
      <c r="E665" s="69"/>
    </row>
    <row r="666" spans="5:5" x14ac:dyDescent="0.2">
      <c r="E666" s="69"/>
    </row>
    <row r="667" spans="5:5" x14ac:dyDescent="0.2">
      <c r="E667" s="69"/>
    </row>
    <row r="668" spans="5:5" x14ac:dyDescent="0.2">
      <c r="E668" s="69"/>
    </row>
    <row r="669" spans="5:5" x14ac:dyDescent="0.2">
      <c r="E669" s="69"/>
    </row>
    <row r="670" spans="5:5" x14ac:dyDescent="0.2">
      <c r="E670" s="69"/>
    </row>
    <row r="671" spans="5:5" x14ac:dyDescent="0.2">
      <c r="E671" s="69"/>
    </row>
    <row r="672" spans="5:5" x14ac:dyDescent="0.2">
      <c r="E672" s="69"/>
    </row>
    <row r="673" spans="5:5" x14ac:dyDescent="0.2">
      <c r="E673" s="69"/>
    </row>
    <row r="674" spans="5:5" x14ac:dyDescent="0.2">
      <c r="E674" s="69"/>
    </row>
    <row r="675" spans="5:5" x14ac:dyDescent="0.2">
      <c r="E675" s="69"/>
    </row>
    <row r="676" spans="5:5" x14ac:dyDescent="0.2">
      <c r="E676" s="69"/>
    </row>
    <row r="677" spans="5:5" x14ac:dyDescent="0.2">
      <c r="E677" s="69"/>
    </row>
    <row r="678" spans="5:5" x14ac:dyDescent="0.2">
      <c r="E678" s="69"/>
    </row>
    <row r="679" spans="5:5" x14ac:dyDescent="0.2">
      <c r="E679" s="69"/>
    </row>
    <row r="680" spans="5:5" x14ac:dyDescent="0.2">
      <c r="E680" s="69"/>
    </row>
    <row r="681" spans="5:5" x14ac:dyDescent="0.2">
      <c r="E681" s="69"/>
    </row>
    <row r="682" spans="5:5" x14ac:dyDescent="0.2">
      <c r="E682" s="69"/>
    </row>
    <row r="683" spans="5:5" x14ac:dyDescent="0.2">
      <c r="E683" s="69"/>
    </row>
    <row r="684" spans="5:5" x14ac:dyDescent="0.2">
      <c r="E684" s="69"/>
    </row>
    <row r="685" spans="5:5" x14ac:dyDescent="0.2">
      <c r="E685" s="69"/>
    </row>
    <row r="686" spans="5:5" x14ac:dyDescent="0.2">
      <c r="E686" s="69"/>
    </row>
    <row r="687" spans="5:5" x14ac:dyDescent="0.2">
      <c r="E687" s="69"/>
    </row>
    <row r="688" spans="5:5" x14ac:dyDescent="0.2">
      <c r="E688" s="69"/>
    </row>
    <row r="689" spans="5:5" x14ac:dyDescent="0.2">
      <c r="E689" s="69"/>
    </row>
    <row r="690" spans="5:5" x14ac:dyDescent="0.2">
      <c r="E690" s="69"/>
    </row>
    <row r="691" spans="5:5" x14ac:dyDescent="0.2">
      <c r="E691" s="69"/>
    </row>
    <row r="692" spans="5:5" x14ac:dyDescent="0.2">
      <c r="E692" s="69"/>
    </row>
    <row r="693" spans="5:5" x14ac:dyDescent="0.2">
      <c r="E693" s="69"/>
    </row>
    <row r="694" spans="5:5" x14ac:dyDescent="0.2">
      <c r="E694" s="69"/>
    </row>
    <row r="695" spans="5:5" x14ac:dyDescent="0.2">
      <c r="E695" s="69"/>
    </row>
    <row r="696" spans="5:5" x14ac:dyDescent="0.2">
      <c r="E696" s="69"/>
    </row>
    <row r="697" spans="5:5" x14ac:dyDescent="0.2">
      <c r="E697" s="69"/>
    </row>
    <row r="698" spans="5:5" x14ac:dyDescent="0.2">
      <c r="E698" s="69"/>
    </row>
    <row r="699" spans="5:5" x14ac:dyDescent="0.2">
      <c r="E699" s="69"/>
    </row>
    <row r="700" spans="5:5" x14ac:dyDescent="0.2">
      <c r="E700" s="69"/>
    </row>
    <row r="701" spans="5:5" x14ac:dyDescent="0.2">
      <c r="E701" s="69"/>
    </row>
    <row r="702" spans="5:5" x14ac:dyDescent="0.2">
      <c r="E702" s="69"/>
    </row>
    <row r="703" spans="5:5" x14ac:dyDescent="0.2">
      <c r="E703" s="69"/>
    </row>
    <row r="704" spans="5:5" x14ac:dyDescent="0.2">
      <c r="E704" s="69"/>
    </row>
    <row r="705" spans="5:5" x14ac:dyDescent="0.2">
      <c r="E705" s="69"/>
    </row>
    <row r="706" spans="5:5" x14ac:dyDescent="0.2">
      <c r="E706" s="69"/>
    </row>
    <row r="707" spans="5:5" x14ac:dyDescent="0.2">
      <c r="E707" s="69"/>
    </row>
    <row r="708" spans="5:5" x14ac:dyDescent="0.2">
      <c r="E708" s="69"/>
    </row>
    <row r="709" spans="5:5" x14ac:dyDescent="0.2">
      <c r="E709" s="69"/>
    </row>
    <row r="710" spans="5:5" x14ac:dyDescent="0.2">
      <c r="E710" s="69"/>
    </row>
    <row r="711" spans="5:5" x14ac:dyDescent="0.2">
      <c r="E711" s="69"/>
    </row>
    <row r="712" spans="5:5" x14ac:dyDescent="0.2">
      <c r="E712" s="69"/>
    </row>
    <row r="713" spans="5:5" x14ac:dyDescent="0.2">
      <c r="E713" s="69"/>
    </row>
    <row r="714" spans="5:5" x14ac:dyDescent="0.2">
      <c r="E714" s="69"/>
    </row>
    <row r="715" spans="5:5" x14ac:dyDescent="0.2">
      <c r="E715" s="69"/>
    </row>
    <row r="716" spans="5:5" x14ac:dyDescent="0.2">
      <c r="E716" s="69"/>
    </row>
    <row r="717" spans="5:5" x14ac:dyDescent="0.2">
      <c r="E717" s="69"/>
    </row>
    <row r="718" spans="5:5" x14ac:dyDescent="0.2">
      <c r="E718" s="69"/>
    </row>
    <row r="719" spans="5:5" x14ac:dyDescent="0.2">
      <c r="E719" s="69"/>
    </row>
    <row r="720" spans="5:5" x14ac:dyDescent="0.2">
      <c r="E720" s="69"/>
    </row>
    <row r="721" spans="5:5" x14ac:dyDescent="0.2">
      <c r="E721" s="69"/>
    </row>
    <row r="722" spans="5:5" x14ac:dyDescent="0.2">
      <c r="E722" s="69"/>
    </row>
    <row r="723" spans="5:5" x14ac:dyDescent="0.2">
      <c r="E723" s="69"/>
    </row>
    <row r="724" spans="5:5" x14ac:dyDescent="0.2">
      <c r="E724" s="69"/>
    </row>
    <row r="725" spans="5:5" x14ac:dyDescent="0.2">
      <c r="E725" s="69"/>
    </row>
    <row r="726" spans="5:5" x14ac:dyDescent="0.2">
      <c r="E726" s="69"/>
    </row>
    <row r="727" spans="5:5" x14ac:dyDescent="0.2">
      <c r="E727" s="69"/>
    </row>
    <row r="728" spans="5:5" x14ac:dyDescent="0.2">
      <c r="E728" s="69"/>
    </row>
    <row r="729" spans="5:5" x14ac:dyDescent="0.2">
      <c r="E729" s="69"/>
    </row>
    <row r="730" spans="5:5" x14ac:dyDescent="0.2">
      <c r="E730" s="69"/>
    </row>
    <row r="731" spans="5:5" x14ac:dyDescent="0.2">
      <c r="E731" s="69"/>
    </row>
    <row r="732" spans="5:5" x14ac:dyDescent="0.2">
      <c r="E732" s="69"/>
    </row>
    <row r="733" spans="5:5" x14ac:dyDescent="0.2">
      <c r="E733" s="69"/>
    </row>
    <row r="734" spans="5:5" x14ac:dyDescent="0.2">
      <c r="E734" s="69"/>
    </row>
    <row r="735" spans="5:5" x14ac:dyDescent="0.2">
      <c r="E735" s="69"/>
    </row>
    <row r="736" spans="5:5" x14ac:dyDescent="0.2">
      <c r="E736" s="69"/>
    </row>
    <row r="737" spans="5:5" x14ac:dyDescent="0.2">
      <c r="E737" s="69"/>
    </row>
    <row r="738" spans="5:5" x14ac:dyDescent="0.2">
      <c r="E738" s="69"/>
    </row>
    <row r="739" spans="5:5" x14ac:dyDescent="0.2">
      <c r="E739" s="69"/>
    </row>
    <row r="740" spans="5:5" x14ac:dyDescent="0.2">
      <c r="E740" s="69"/>
    </row>
    <row r="741" spans="5:5" x14ac:dyDescent="0.2">
      <c r="E741" s="69"/>
    </row>
    <row r="742" spans="5:5" x14ac:dyDescent="0.2">
      <c r="E742" s="69"/>
    </row>
    <row r="743" spans="5:5" x14ac:dyDescent="0.2">
      <c r="E743" s="69"/>
    </row>
    <row r="744" spans="5:5" x14ac:dyDescent="0.2">
      <c r="E744" s="69"/>
    </row>
    <row r="745" spans="5:5" x14ac:dyDescent="0.2">
      <c r="E745" s="69"/>
    </row>
    <row r="746" spans="5:5" x14ac:dyDescent="0.2">
      <c r="E746" s="69"/>
    </row>
    <row r="747" spans="5:5" x14ac:dyDescent="0.2">
      <c r="E747" s="69"/>
    </row>
    <row r="748" spans="5:5" x14ac:dyDescent="0.2">
      <c r="E748" s="69"/>
    </row>
    <row r="749" spans="5:5" x14ac:dyDescent="0.2">
      <c r="E749" s="69"/>
    </row>
    <row r="750" spans="5:5" x14ac:dyDescent="0.2">
      <c r="E750" s="69"/>
    </row>
    <row r="751" spans="5:5" x14ac:dyDescent="0.2">
      <c r="E751" s="69"/>
    </row>
    <row r="752" spans="5:5" x14ac:dyDescent="0.2">
      <c r="E752" s="69"/>
    </row>
    <row r="753" spans="5:5" x14ac:dyDescent="0.2">
      <c r="E753" s="69"/>
    </row>
    <row r="754" spans="5:5" x14ac:dyDescent="0.2">
      <c r="E754" s="69"/>
    </row>
    <row r="755" spans="5:5" x14ac:dyDescent="0.2">
      <c r="E755" s="69"/>
    </row>
    <row r="756" spans="5:5" x14ac:dyDescent="0.2">
      <c r="E756" s="69"/>
    </row>
    <row r="757" spans="5:5" x14ac:dyDescent="0.2">
      <c r="E757" s="69"/>
    </row>
    <row r="758" spans="5:5" x14ac:dyDescent="0.2">
      <c r="E758" s="69"/>
    </row>
    <row r="759" spans="5:5" x14ac:dyDescent="0.2">
      <c r="E759" s="69"/>
    </row>
    <row r="760" spans="5:5" x14ac:dyDescent="0.2">
      <c r="E760" s="69"/>
    </row>
    <row r="761" spans="5:5" x14ac:dyDescent="0.2">
      <c r="E761" s="69"/>
    </row>
    <row r="762" spans="5:5" x14ac:dyDescent="0.2">
      <c r="E762" s="69"/>
    </row>
    <row r="763" spans="5:5" x14ac:dyDescent="0.2">
      <c r="E763" s="69"/>
    </row>
    <row r="764" spans="5:5" x14ac:dyDescent="0.2">
      <c r="E764" s="69"/>
    </row>
    <row r="765" spans="5:5" x14ac:dyDescent="0.2">
      <c r="E765" s="69"/>
    </row>
    <row r="766" spans="5:5" x14ac:dyDescent="0.2">
      <c r="E766" s="69"/>
    </row>
    <row r="767" spans="5:5" x14ac:dyDescent="0.2">
      <c r="E767" s="69"/>
    </row>
    <row r="768" spans="5:5" x14ac:dyDescent="0.2">
      <c r="E768" s="69"/>
    </row>
    <row r="769" spans="5:5" x14ac:dyDescent="0.2">
      <c r="E769" s="69"/>
    </row>
    <row r="770" spans="5:5" x14ac:dyDescent="0.2">
      <c r="E770" s="69"/>
    </row>
    <row r="771" spans="5:5" x14ac:dyDescent="0.2">
      <c r="E771" s="69"/>
    </row>
    <row r="772" spans="5:5" x14ac:dyDescent="0.2">
      <c r="E772" s="69"/>
    </row>
    <row r="773" spans="5:5" x14ac:dyDescent="0.2">
      <c r="E773" s="69"/>
    </row>
    <row r="774" spans="5:5" x14ac:dyDescent="0.2">
      <c r="E774" s="69"/>
    </row>
    <row r="775" spans="5:5" x14ac:dyDescent="0.2">
      <c r="E775" s="69"/>
    </row>
    <row r="776" spans="5:5" x14ac:dyDescent="0.2">
      <c r="E776" s="69"/>
    </row>
    <row r="777" spans="5:5" x14ac:dyDescent="0.2">
      <c r="E777" s="69"/>
    </row>
    <row r="778" spans="5:5" x14ac:dyDescent="0.2">
      <c r="E778" s="69"/>
    </row>
    <row r="779" spans="5:5" x14ac:dyDescent="0.2">
      <c r="E779" s="69"/>
    </row>
    <row r="780" spans="5:5" x14ac:dyDescent="0.2">
      <c r="E780" s="69"/>
    </row>
    <row r="781" spans="5:5" x14ac:dyDescent="0.2">
      <c r="E781" s="69"/>
    </row>
    <row r="782" spans="5:5" x14ac:dyDescent="0.2">
      <c r="E782" s="69"/>
    </row>
    <row r="783" spans="5:5" x14ac:dyDescent="0.2">
      <c r="E783" s="69"/>
    </row>
    <row r="784" spans="5:5" x14ac:dyDescent="0.2">
      <c r="E784" s="69"/>
    </row>
    <row r="785" spans="5:5" x14ac:dyDescent="0.2">
      <c r="E785" s="69"/>
    </row>
    <row r="786" spans="5:5" x14ac:dyDescent="0.2">
      <c r="E786" s="69"/>
    </row>
    <row r="787" spans="5:5" x14ac:dyDescent="0.2">
      <c r="E787" s="69"/>
    </row>
    <row r="788" spans="5:5" x14ac:dyDescent="0.2">
      <c r="E788" s="69"/>
    </row>
    <row r="789" spans="5:5" x14ac:dyDescent="0.2">
      <c r="E789" s="69"/>
    </row>
    <row r="790" spans="5:5" x14ac:dyDescent="0.2">
      <c r="E790" s="69"/>
    </row>
    <row r="791" spans="5:5" x14ac:dyDescent="0.2">
      <c r="E791" s="69"/>
    </row>
    <row r="792" spans="5:5" x14ac:dyDescent="0.2">
      <c r="E792" s="69"/>
    </row>
    <row r="793" spans="5:5" x14ac:dyDescent="0.2">
      <c r="E793" s="69"/>
    </row>
    <row r="794" spans="5:5" x14ac:dyDescent="0.2">
      <c r="E794" s="69"/>
    </row>
    <row r="795" spans="5:5" x14ac:dyDescent="0.2">
      <c r="E795" s="69"/>
    </row>
    <row r="796" spans="5:5" x14ac:dyDescent="0.2">
      <c r="E796" s="69"/>
    </row>
    <row r="797" spans="5:5" x14ac:dyDescent="0.2">
      <c r="E797" s="69"/>
    </row>
    <row r="798" spans="5:5" x14ac:dyDescent="0.2">
      <c r="E798" s="69"/>
    </row>
    <row r="799" spans="5:5" x14ac:dyDescent="0.2">
      <c r="E799" s="69"/>
    </row>
    <row r="800" spans="5:5" x14ac:dyDescent="0.2">
      <c r="E800" s="69"/>
    </row>
    <row r="801" spans="5:5" x14ac:dyDescent="0.2">
      <c r="E801" s="69"/>
    </row>
    <row r="802" spans="5:5" x14ac:dyDescent="0.2">
      <c r="E802" s="69"/>
    </row>
    <row r="803" spans="5:5" x14ac:dyDescent="0.2">
      <c r="E803" s="69"/>
    </row>
    <row r="804" spans="5:5" x14ac:dyDescent="0.2">
      <c r="E804" s="69"/>
    </row>
    <row r="805" spans="5:5" x14ac:dyDescent="0.2">
      <c r="E805" s="69"/>
    </row>
    <row r="806" spans="5:5" x14ac:dyDescent="0.2">
      <c r="E806" s="69"/>
    </row>
    <row r="807" spans="5:5" x14ac:dyDescent="0.2">
      <c r="E807" s="69"/>
    </row>
    <row r="808" spans="5:5" x14ac:dyDescent="0.2">
      <c r="E808" s="69"/>
    </row>
    <row r="809" spans="5:5" x14ac:dyDescent="0.2">
      <c r="E809" s="69"/>
    </row>
    <row r="810" spans="5:5" x14ac:dyDescent="0.2">
      <c r="E810" s="69"/>
    </row>
    <row r="811" spans="5:5" x14ac:dyDescent="0.2">
      <c r="E811" s="69"/>
    </row>
    <row r="812" spans="5:5" x14ac:dyDescent="0.2">
      <c r="E812" s="69"/>
    </row>
    <row r="813" spans="5:5" x14ac:dyDescent="0.2">
      <c r="E813" s="69"/>
    </row>
    <row r="814" spans="5:5" x14ac:dyDescent="0.2">
      <c r="E814" s="69"/>
    </row>
    <row r="815" spans="5:5" x14ac:dyDescent="0.2">
      <c r="E815" s="69"/>
    </row>
    <row r="816" spans="5:5" x14ac:dyDescent="0.2">
      <c r="E816" s="69"/>
    </row>
    <row r="817" spans="5:5" x14ac:dyDescent="0.2">
      <c r="E817" s="69"/>
    </row>
    <row r="818" spans="5:5" x14ac:dyDescent="0.2">
      <c r="E818" s="69"/>
    </row>
    <row r="819" spans="5:5" x14ac:dyDescent="0.2">
      <c r="E819" s="69"/>
    </row>
    <row r="820" spans="5:5" x14ac:dyDescent="0.2">
      <c r="E820" s="69"/>
    </row>
    <row r="821" spans="5:5" x14ac:dyDescent="0.2">
      <c r="E821" s="69"/>
    </row>
    <row r="822" spans="5:5" x14ac:dyDescent="0.2">
      <c r="E822" s="69"/>
    </row>
    <row r="823" spans="5:5" x14ac:dyDescent="0.2">
      <c r="E823" s="69"/>
    </row>
    <row r="824" spans="5:5" x14ac:dyDescent="0.2">
      <c r="E824" s="69"/>
    </row>
    <row r="825" spans="5:5" x14ac:dyDescent="0.2">
      <c r="E825" s="69"/>
    </row>
    <row r="826" spans="5:5" x14ac:dyDescent="0.2">
      <c r="E826" s="69"/>
    </row>
    <row r="827" spans="5:5" x14ac:dyDescent="0.2">
      <c r="E827" s="69"/>
    </row>
    <row r="828" spans="5:5" x14ac:dyDescent="0.2">
      <c r="E828" s="69"/>
    </row>
    <row r="829" spans="5:5" x14ac:dyDescent="0.2">
      <c r="E829" s="69"/>
    </row>
    <row r="830" spans="5:5" x14ac:dyDescent="0.2">
      <c r="E830" s="69"/>
    </row>
    <row r="831" spans="5:5" x14ac:dyDescent="0.2">
      <c r="E831" s="69"/>
    </row>
    <row r="832" spans="5:5" x14ac:dyDescent="0.2">
      <c r="E832" s="69"/>
    </row>
    <row r="833" spans="5:5" x14ac:dyDescent="0.2">
      <c r="E833" s="69"/>
    </row>
    <row r="834" spans="5:5" x14ac:dyDescent="0.2">
      <c r="E834" s="69"/>
    </row>
    <row r="835" spans="5:5" x14ac:dyDescent="0.2">
      <c r="E835" s="69"/>
    </row>
    <row r="836" spans="5:5" x14ac:dyDescent="0.2">
      <c r="E836" s="69"/>
    </row>
    <row r="837" spans="5:5" x14ac:dyDescent="0.2">
      <c r="E837" s="69"/>
    </row>
    <row r="838" spans="5:5" x14ac:dyDescent="0.2">
      <c r="E838" s="69"/>
    </row>
    <row r="839" spans="5:5" x14ac:dyDescent="0.2">
      <c r="E839" s="69"/>
    </row>
    <row r="840" spans="5:5" x14ac:dyDescent="0.2">
      <c r="E840" s="69"/>
    </row>
    <row r="841" spans="5:5" x14ac:dyDescent="0.2">
      <c r="E841" s="69"/>
    </row>
    <row r="842" spans="5:5" x14ac:dyDescent="0.2">
      <c r="E842" s="69"/>
    </row>
    <row r="843" spans="5:5" x14ac:dyDescent="0.2">
      <c r="E843" s="69"/>
    </row>
    <row r="844" spans="5:5" x14ac:dyDescent="0.2">
      <c r="E844" s="69"/>
    </row>
    <row r="845" spans="5:5" x14ac:dyDescent="0.2">
      <c r="E845" s="69"/>
    </row>
    <row r="846" spans="5:5" x14ac:dyDescent="0.2">
      <c r="E846" s="69"/>
    </row>
    <row r="847" spans="5:5" x14ac:dyDescent="0.2">
      <c r="E847" s="69"/>
    </row>
    <row r="848" spans="5:5" x14ac:dyDescent="0.2">
      <c r="E848" s="69"/>
    </row>
    <row r="849" spans="5:5" x14ac:dyDescent="0.2">
      <c r="E849" s="69"/>
    </row>
    <row r="850" spans="5:5" x14ac:dyDescent="0.2">
      <c r="E850" s="69"/>
    </row>
    <row r="851" spans="5:5" x14ac:dyDescent="0.2">
      <c r="E851" s="69"/>
    </row>
    <row r="852" spans="5:5" x14ac:dyDescent="0.2">
      <c r="E852" s="69"/>
    </row>
    <row r="853" spans="5:5" x14ac:dyDescent="0.2">
      <c r="E853" s="69"/>
    </row>
    <row r="854" spans="5:5" x14ac:dyDescent="0.2">
      <c r="E854" s="69"/>
    </row>
    <row r="855" spans="5:5" x14ac:dyDescent="0.2">
      <c r="E855" s="69"/>
    </row>
    <row r="856" spans="5:5" x14ac:dyDescent="0.2">
      <c r="E856" s="69"/>
    </row>
    <row r="857" spans="5:5" x14ac:dyDescent="0.2">
      <c r="E857" s="69"/>
    </row>
    <row r="858" spans="5:5" x14ac:dyDescent="0.2">
      <c r="E858" s="69"/>
    </row>
    <row r="859" spans="5:5" x14ac:dyDescent="0.2">
      <c r="E859" s="69"/>
    </row>
    <row r="860" spans="5:5" x14ac:dyDescent="0.2">
      <c r="E860" s="69"/>
    </row>
    <row r="861" spans="5:5" x14ac:dyDescent="0.2">
      <c r="E861" s="69"/>
    </row>
    <row r="862" spans="5:5" x14ac:dyDescent="0.2">
      <c r="E862" s="69"/>
    </row>
    <row r="863" spans="5:5" x14ac:dyDescent="0.2">
      <c r="E863" s="69"/>
    </row>
    <row r="864" spans="5:5" x14ac:dyDescent="0.2">
      <c r="E864" s="69"/>
    </row>
    <row r="865" spans="5:5" x14ac:dyDescent="0.2">
      <c r="E865" s="69"/>
    </row>
    <row r="866" spans="5:5" x14ac:dyDescent="0.2">
      <c r="E866" s="69"/>
    </row>
    <row r="867" spans="5:5" x14ac:dyDescent="0.2">
      <c r="E867" s="69"/>
    </row>
    <row r="868" spans="5:5" x14ac:dyDescent="0.2">
      <c r="E868" s="69"/>
    </row>
    <row r="869" spans="5:5" x14ac:dyDescent="0.2">
      <c r="E869" s="69"/>
    </row>
    <row r="870" spans="5:5" x14ac:dyDescent="0.2">
      <c r="E870" s="69"/>
    </row>
    <row r="871" spans="5:5" x14ac:dyDescent="0.2">
      <c r="E871" s="69"/>
    </row>
    <row r="872" spans="5:5" x14ac:dyDescent="0.2">
      <c r="E872" s="69"/>
    </row>
    <row r="873" spans="5:5" x14ac:dyDescent="0.2">
      <c r="E873" s="69"/>
    </row>
    <row r="874" spans="5:5" x14ac:dyDescent="0.2">
      <c r="E874" s="69"/>
    </row>
    <row r="875" spans="5:5" x14ac:dyDescent="0.2">
      <c r="E875" s="69"/>
    </row>
    <row r="876" spans="5:5" x14ac:dyDescent="0.2">
      <c r="E876" s="69"/>
    </row>
    <row r="877" spans="5:5" x14ac:dyDescent="0.2">
      <c r="E877" s="69"/>
    </row>
    <row r="878" spans="5:5" x14ac:dyDescent="0.2">
      <c r="E878" s="69"/>
    </row>
    <row r="879" spans="5:5" x14ac:dyDescent="0.2">
      <c r="E879" s="69"/>
    </row>
    <row r="880" spans="5:5" x14ac:dyDescent="0.2">
      <c r="E880" s="69"/>
    </row>
    <row r="881" spans="5:5" x14ac:dyDescent="0.2">
      <c r="E881" s="69"/>
    </row>
    <row r="882" spans="5:5" x14ac:dyDescent="0.2">
      <c r="E882" s="69"/>
    </row>
    <row r="883" spans="5:5" x14ac:dyDescent="0.2">
      <c r="E883" s="69"/>
    </row>
    <row r="884" spans="5:5" x14ac:dyDescent="0.2">
      <c r="E884" s="69"/>
    </row>
    <row r="885" spans="5:5" x14ac:dyDescent="0.2">
      <c r="E885" s="69"/>
    </row>
    <row r="886" spans="5:5" x14ac:dyDescent="0.2">
      <c r="E886" s="69"/>
    </row>
    <row r="887" spans="5:5" x14ac:dyDescent="0.2">
      <c r="E887" s="69"/>
    </row>
    <row r="888" spans="5:5" x14ac:dyDescent="0.2">
      <c r="E888" s="69"/>
    </row>
    <row r="889" spans="5:5" x14ac:dyDescent="0.2">
      <c r="E889" s="69"/>
    </row>
    <row r="890" spans="5:5" x14ac:dyDescent="0.2">
      <c r="E890" s="69"/>
    </row>
    <row r="891" spans="5:5" x14ac:dyDescent="0.2">
      <c r="E891" s="69"/>
    </row>
    <row r="892" spans="5:5" x14ac:dyDescent="0.2">
      <c r="E892" s="69"/>
    </row>
    <row r="893" spans="5:5" x14ac:dyDescent="0.2">
      <c r="E893" s="69"/>
    </row>
    <row r="894" spans="5:5" x14ac:dyDescent="0.2">
      <c r="E894" s="69"/>
    </row>
    <row r="895" spans="5:5" x14ac:dyDescent="0.2">
      <c r="E895" s="69"/>
    </row>
    <row r="896" spans="5:5" x14ac:dyDescent="0.2">
      <c r="E896" s="69"/>
    </row>
    <row r="897" spans="5:5" x14ac:dyDescent="0.2">
      <c r="E897" s="69"/>
    </row>
    <row r="898" spans="5:5" x14ac:dyDescent="0.2">
      <c r="E898" s="69"/>
    </row>
    <row r="899" spans="5:5" x14ac:dyDescent="0.2">
      <c r="E899" s="69"/>
    </row>
    <row r="900" spans="5:5" x14ac:dyDescent="0.2">
      <c r="E900" s="69"/>
    </row>
    <row r="901" spans="5:5" x14ac:dyDescent="0.2">
      <c r="E901" s="69"/>
    </row>
    <row r="902" spans="5:5" x14ac:dyDescent="0.2">
      <c r="E902" s="69"/>
    </row>
    <row r="903" spans="5:5" x14ac:dyDescent="0.2">
      <c r="E903" s="69"/>
    </row>
    <row r="904" spans="5:5" x14ac:dyDescent="0.2">
      <c r="E904" s="69"/>
    </row>
    <row r="905" spans="5:5" x14ac:dyDescent="0.2">
      <c r="E905" s="69"/>
    </row>
    <row r="906" spans="5:5" x14ac:dyDescent="0.2">
      <c r="E906" s="69"/>
    </row>
    <row r="907" spans="5:5" x14ac:dyDescent="0.2">
      <c r="E907" s="69"/>
    </row>
    <row r="908" spans="5:5" x14ac:dyDescent="0.2">
      <c r="E908" s="69"/>
    </row>
    <row r="909" spans="5:5" x14ac:dyDescent="0.2">
      <c r="E909" s="69"/>
    </row>
    <row r="910" spans="5:5" x14ac:dyDescent="0.2">
      <c r="E910" s="69"/>
    </row>
    <row r="911" spans="5:5" x14ac:dyDescent="0.2">
      <c r="E911" s="69"/>
    </row>
    <row r="912" spans="5:5" x14ac:dyDescent="0.2">
      <c r="E912" s="69"/>
    </row>
    <row r="913" spans="5:5" x14ac:dyDescent="0.2">
      <c r="E913" s="69"/>
    </row>
    <row r="914" spans="5:5" x14ac:dyDescent="0.2">
      <c r="E914" s="69"/>
    </row>
    <row r="915" spans="5:5" x14ac:dyDescent="0.2">
      <c r="E915" s="69"/>
    </row>
    <row r="916" spans="5:5" x14ac:dyDescent="0.2">
      <c r="E916" s="69"/>
    </row>
    <row r="917" spans="5:5" x14ac:dyDescent="0.2">
      <c r="E917" s="69"/>
    </row>
    <row r="918" spans="5:5" x14ac:dyDescent="0.2">
      <c r="E918" s="69"/>
    </row>
    <row r="919" spans="5:5" x14ac:dyDescent="0.2">
      <c r="E919" s="69"/>
    </row>
    <row r="920" spans="5:5" x14ac:dyDescent="0.2">
      <c r="E920" s="69"/>
    </row>
    <row r="921" spans="5:5" x14ac:dyDescent="0.2">
      <c r="E921" s="69"/>
    </row>
    <row r="922" spans="5:5" x14ac:dyDescent="0.2">
      <c r="E922" s="69"/>
    </row>
    <row r="923" spans="5:5" x14ac:dyDescent="0.2">
      <c r="E923" s="69"/>
    </row>
    <row r="924" spans="5:5" x14ac:dyDescent="0.2">
      <c r="E924" s="69"/>
    </row>
  </sheetData>
  <mergeCells count="1">
    <mergeCell ref="A1:H1"/>
  </mergeCells>
  <dataValidations count="1">
    <dataValidation allowBlank="1" sqref="D1:E2 A1:B2 F1:XFD1048576 C1:C1048576"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3AC206B9-E550-F648-9A1A-5C24332AC8C0}">
          <x14:formula1>
            <xm:f>drop_down_rule_set!$L$2:$L$54</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999"/>
  <sheetViews>
    <sheetView zoomScale="119"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7" t="s">
        <v>1169</v>
      </c>
      <c r="B1" s="148"/>
      <c r="C1" s="148"/>
      <c r="D1" s="148"/>
      <c r="E1" s="148"/>
      <c r="F1" s="148"/>
      <c r="G1" s="148"/>
      <c r="H1" s="148"/>
      <c r="I1" s="148"/>
      <c r="J1" s="148"/>
      <c r="K1" s="148"/>
      <c r="L1" s="148"/>
      <c r="M1" s="148"/>
      <c r="N1" s="148"/>
      <c r="O1" s="148"/>
      <c r="P1" s="148"/>
      <c r="Q1" s="148"/>
      <c r="R1" s="148"/>
      <c r="S1" s="148"/>
      <c r="T1" s="148"/>
      <c r="U1" s="148"/>
      <c r="V1" s="71"/>
      <c r="W1" s="71"/>
      <c r="X1" s="71"/>
      <c r="Y1" s="71"/>
      <c r="Z1" s="71"/>
      <c r="AA1" s="71"/>
      <c r="AB1" s="71"/>
    </row>
    <row r="2" spans="1:28" s="70" customFormat="1" ht="48" x14ac:dyDescent="0.2">
      <c r="A2" s="65" t="s">
        <v>0</v>
      </c>
      <c r="B2" s="65" t="s">
        <v>6</v>
      </c>
      <c r="C2" s="50" t="s">
        <v>695</v>
      </c>
      <c r="D2" s="50" t="s">
        <v>699</v>
      </c>
      <c r="E2" s="65" t="s">
        <v>1170</v>
      </c>
      <c r="F2" s="65" t="s">
        <v>1171</v>
      </c>
      <c r="G2" s="65" t="s">
        <v>677</v>
      </c>
      <c r="H2" s="50" t="s">
        <v>682</v>
      </c>
      <c r="I2" s="65" t="s">
        <v>402</v>
      </c>
      <c r="J2" s="65" t="s">
        <v>700</v>
      </c>
      <c r="K2" s="65" t="s">
        <v>1000</v>
      </c>
      <c r="L2" s="65" t="s">
        <v>1001</v>
      </c>
      <c r="M2" s="65" t="s">
        <v>1002</v>
      </c>
      <c r="N2" s="65" t="s">
        <v>1003</v>
      </c>
      <c r="O2" s="65" t="s">
        <v>701</v>
      </c>
      <c r="P2" s="65" t="s">
        <v>702</v>
      </c>
      <c r="Q2" s="65" t="s">
        <v>94</v>
      </c>
      <c r="R2" s="65" t="s">
        <v>550</v>
      </c>
      <c r="S2" s="77" t="s">
        <v>96</v>
      </c>
      <c r="T2" s="77" t="s">
        <v>737</v>
      </c>
      <c r="U2" s="72" t="s">
        <v>421</v>
      </c>
      <c r="V2"/>
      <c r="W2"/>
      <c r="X2"/>
      <c r="Y2"/>
      <c r="Z2"/>
      <c r="AA2"/>
      <c r="AB2"/>
    </row>
    <row r="3" spans="1:28" ht="14.5" customHeight="1" x14ac:dyDescent="0.2">
      <c r="A3" s="74" t="s">
        <v>4</v>
      </c>
      <c r="B3" s="33"/>
      <c r="C3" s="43"/>
      <c r="E3" s="32"/>
      <c r="F3" s="32"/>
      <c r="G3" s="33"/>
      <c r="H3" s="43"/>
      <c r="I3" s="43"/>
      <c r="J3" s="43"/>
      <c r="K3" s="43"/>
      <c r="L3" s="43"/>
      <c r="M3" s="43"/>
      <c r="N3" s="43"/>
      <c r="O3" s="43"/>
      <c r="P3" s="52"/>
      <c r="Q3" s="43"/>
      <c r="R3" s="46"/>
      <c r="S3" s="78"/>
      <c r="T3" s="33"/>
      <c r="U3" s="33"/>
    </row>
    <row r="4" spans="1:28" ht="33" customHeight="1" x14ac:dyDescent="0.2">
      <c r="A4" s="87" t="s">
        <v>315</v>
      </c>
      <c r="B4" s="53" t="s">
        <v>553</v>
      </c>
      <c r="C4" s="92" t="s">
        <v>409</v>
      </c>
      <c r="D4" s="53" t="s">
        <v>718</v>
      </c>
      <c r="E4" s="54" t="s">
        <v>1166</v>
      </c>
      <c r="F4" s="54" t="s">
        <v>1166</v>
      </c>
      <c r="G4" s="53">
        <v>4</v>
      </c>
      <c r="H4" s="92" t="s">
        <v>324</v>
      </c>
      <c r="I4" s="92" t="s">
        <v>719</v>
      </c>
      <c r="J4" s="92" t="s">
        <v>414</v>
      </c>
      <c r="K4" s="92">
        <v>914</v>
      </c>
      <c r="L4" s="92">
        <v>1390</v>
      </c>
      <c r="M4" s="92">
        <v>96</v>
      </c>
      <c r="N4" s="92" t="s">
        <v>1004</v>
      </c>
      <c r="O4" s="92" t="b">
        <v>1</v>
      </c>
      <c r="P4" s="90" t="b">
        <v>1</v>
      </c>
      <c r="Q4" s="92" t="s">
        <v>102</v>
      </c>
      <c r="R4" s="90" t="s">
        <v>551</v>
      </c>
      <c r="S4" s="53"/>
      <c r="T4" s="53"/>
      <c r="U4" s="54" t="s">
        <v>429</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18"/>
      <c r="F390" s="18"/>
    </row>
    <row r="391" spans="2:6" x14ac:dyDescent="0.2">
      <c r="B391" s="33"/>
      <c r="E391" s="32"/>
      <c r="F391" s="32"/>
    </row>
    <row r="392" spans="2:6" x14ac:dyDescent="0.2">
      <c r="B392" s="33"/>
      <c r="E392" s="32"/>
      <c r="F392" s="32"/>
    </row>
    <row r="393" spans="2:6" x14ac:dyDescent="0.2">
      <c r="B393" s="33"/>
      <c r="E393" s="32"/>
      <c r="F393" s="32"/>
    </row>
    <row r="394" spans="2:6" x14ac:dyDescent="0.2">
      <c r="B394" s="33"/>
      <c r="E394" s="32"/>
      <c r="F394" s="32"/>
    </row>
    <row r="395" spans="2:6" x14ac:dyDescent="0.2">
      <c r="B395" s="33"/>
      <c r="E395" s="32"/>
      <c r="F395" s="32"/>
    </row>
    <row r="396" spans="2:6" x14ac:dyDescent="0.2">
      <c r="B396" s="33"/>
      <c r="E396" s="32"/>
      <c r="F396" s="32"/>
    </row>
    <row r="397" spans="2:6" x14ac:dyDescent="0.2">
      <c r="B397" s="33"/>
      <c r="E397" s="32"/>
      <c r="F397" s="32"/>
    </row>
    <row r="398" spans="2:6" x14ac:dyDescent="0.2">
      <c r="B398" s="33"/>
      <c r="E398" s="32"/>
      <c r="F398" s="32"/>
    </row>
    <row r="399" spans="2:6" x14ac:dyDescent="0.2">
      <c r="B399" s="33"/>
      <c r="E399" s="32"/>
      <c r="F399" s="32"/>
    </row>
    <row r="400" spans="2:6" x14ac:dyDescent="0.2">
      <c r="B400" s="33"/>
      <c r="E400" s="32"/>
      <c r="F400" s="32"/>
    </row>
    <row r="401" spans="2:6" x14ac:dyDescent="0.2">
      <c r="B401" s="33"/>
      <c r="E401" s="32"/>
      <c r="F401" s="32"/>
    </row>
    <row r="402" spans="2:6" x14ac:dyDescent="0.2">
      <c r="B402" s="33"/>
      <c r="E402" s="32"/>
      <c r="F402" s="32"/>
    </row>
    <row r="403" spans="2:6" x14ac:dyDescent="0.2">
      <c r="B403" s="33"/>
      <c r="E403" s="32"/>
      <c r="F403" s="32"/>
    </row>
    <row r="404" spans="2:6" x14ac:dyDescent="0.2">
      <c r="B404" s="33"/>
      <c r="E404" s="32"/>
      <c r="F404" s="32"/>
    </row>
    <row r="405" spans="2:6" x14ac:dyDescent="0.2">
      <c r="B405" s="33"/>
      <c r="E405" s="32"/>
      <c r="F405" s="32"/>
    </row>
    <row r="406" spans="2:6" x14ac:dyDescent="0.2">
      <c r="B406" s="33"/>
      <c r="E406" s="32"/>
      <c r="F406" s="32"/>
    </row>
    <row r="407" spans="2:6" x14ac:dyDescent="0.2">
      <c r="B407" s="33"/>
      <c r="E407" s="32"/>
      <c r="F407" s="32"/>
    </row>
    <row r="408" spans="2:6" x14ac:dyDescent="0.2">
      <c r="B408" s="33"/>
      <c r="E408" s="32"/>
      <c r="F408" s="32"/>
    </row>
    <row r="409" spans="2:6" x14ac:dyDescent="0.2">
      <c r="B409" s="33"/>
      <c r="E409" s="32"/>
      <c r="F409" s="32"/>
    </row>
    <row r="410" spans="2:6" x14ac:dyDescent="0.2">
      <c r="B410" s="33"/>
      <c r="E410" s="32"/>
      <c r="F410" s="32"/>
    </row>
    <row r="411" spans="2:6" x14ac:dyDescent="0.2">
      <c r="B411" s="33"/>
      <c r="E411" s="32"/>
      <c r="F411" s="32"/>
    </row>
    <row r="412" spans="2:6" x14ac:dyDescent="0.2">
      <c r="B412" s="33"/>
      <c r="E412" s="32"/>
      <c r="F412" s="32"/>
    </row>
    <row r="413" spans="2:6" x14ac:dyDescent="0.2">
      <c r="B413" s="33"/>
      <c r="E413" s="32"/>
      <c r="F413" s="32"/>
    </row>
    <row r="414" spans="2:6" x14ac:dyDescent="0.2">
      <c r="B414" s="33"/>
      <c r="E414" s="32"/>
      <c r="F414" s="32"/>
    </row>
    <row r="415" spans="2:6" x14ac:dyDescent="0.2">
      <c r="B415" s="33"/>
      <c r="E415" s="32"/>
      <c r="F415" s="32"/>
    </row>
    <row r="416" spans="2:6" x14ac:dyDescent="0.2">
      <c r="B416" s="33"/>
      <c r="E416" s="32"/>
      <c r="F416" s="32"/>
    </row>
    <row r="417" spans="2:6" x14ac:dyDescent="0.2">
      <c r="B417" s="33"/>
      <c r="E417" s="32"/>
      <c r="F417" s="32"/>
    </row>
    <row r="418" spans="2:6" x14ac:dyDescent="0.2">
      <c r="B418" s="33"/>
      <c r="E418" s="32"/>
      <c r="F418" s="32"/>
    </row>
    <row r="419" spans="2:6" x14ac:dyDescent="0.2">
      <c r="B419" s="33"/>
      <c r="E419" s="32"/>
      <c r="F419" s="32"/>
    </row>
    <row r="420" spans="2:6" x14ac:dyDescent="0.2">
      <c r="B420" s="33"/>
      <c r="E420" s="32"/>
      <c r="F420" s="32"/>
    </row>
    <row r="421" spans="2:6" x14ac:dyDescent="0.2">
      <c r="B421" s="33"/>
      <c r="E421" s="32"/>
      <c r="F421" s="32"/>
    </row>
    <row r="422" spans="2:6" x14ac:dyDescent="0.2">
      <c r="B422" s="33"/>
      <c r="E422" s="32"/>
      <c r="F422" s="32"/>
    </row>
    <row r="423" spans="2:6" x14ac:dyDescent="0.2">
      <c r="B423" s="33"/>
      <c r="E423" s="32"/>
      <c r="F423" s="32"/>
    </row>
    <row r="424" spans="2:6" x14ac:dyDescent="0.2">
      <c r="B424" s="33"/>
      <c r="E424" s="32"/>
      <c r="F424" s="32"/>
    </row>
    <row r="425" spans="2:6" x14ac:dyDescent="0.2">
      <c r="B425" s="33"/>
      <c r="E425" s="32"/>
      <c r="F425" s="32"/>
    </row>
    <row r="426" spans="2:6" x14ac:dyDescent="0.2">
      <c r="B426" s="33"/>
      <c r="E426" s="32"/>
      <c r="F426" s="32"/>
    </row>
    <row r="427" spans="2:6" x14ac:dyDescent="0.2">
      <c r="B427" s="33"/>
      <c r="E427" s="32"/>
      <c r="F427" s="32"/>
    </row>
    <row r="428" spans="2:6" x14ac:dyDescent="0.2">
      <c r="B428" s="33"/>
      <c r="E428" s="32"/>
      <c r="F428" s="32"/>
    </row>
    <row r="429" spans="2:6" x14ac:dyDescent="0.2">
      <c r="B429" s="33"/>
      <c r="E429" s="32"/>
      <c r="F429" s="32"/>
    </row>
    <row r="430" spans="2:6" x14ac:dyDescent="0.2">
      <c r="B430" s="33"/>
      <c r="E430" s="32"/>
      <c r="F430" s="32"/>
    </row>
    <row r="431" spans="2:6" x14ac:dyDescent="0.2">
      <c r="B431" s="33"/>
      <c r="E431" s="32"/>
      <c r="F431" s="32"/>
    </row>
    <row r="432" spans="2:6" x14ac:dyDescent="0.2">
      <c r="B432" s="33"/>
      <c r="E432" s="32"/>
      <c r="F432" s="32"/>
    </row>
    <row r="433" spans="2:6" x14ac:dyDescent="0.2">
      <c r="B433" s="33"/>
      <c r="E433" s="32"/>
      <c r="F433" s="32"/>
    </row>
    <row r="434" spans="2:6" x14ac:dyDescent="0.2">
      <c r="B434" s="33"/>
      <c r="E434" s="32"/>
      <c r="F434" s="32"/>
    </row>
    <row r="435" spans="2:6" x14ac:dyDescent="0.2">
      <c r="B435" s="33"/>
      <c r="E435" s="32"/>
      <c r="F435" s="32"/>
    </row>
    <row r="436" spans="2:6" x14ac:dyDescent="0.2">
      <c r="B436" s="33"/>
      <c r="E436" s="32"/>
      <c r="F436" s="32"/>
    </row>
    <row r="437" spans="2:6" x14ac:dyDescent="0.2">
      <c r="B437" s="33"/>
      <c r="E437" s="32"/>
      <c r="F437" s="32"/>
    </row>
    <row r="438" spans="2:6" x14ac:dyDescent="0.2">
      <c r="B438" s="33"/>
      <c r="E438" s="32"/>
      <c r="F438" s="32"/>
    </row>
    <row r="439" spans="2:6" x14ac:dyDescent="0.2">
      <c r="B439" s="33"/>
      <c r="E439" s="32"/>
      <c r="F439" s="32"/>
    </row>
    <row r="440" spans="2:6" x14ac:dyDescent="0.2">
      <c r="B440" s="33"/>
      <c r="E440" s="32"/>
      <c r="F440" s="32"/>
    </row>
    <row r="441" spans="2:6" x14ac:dyDescent="0.2">
      <c r="B441" s="33"/>
      <c r="E441" s="32"/>
      <c r="F441" s="32"/>
    </row>
    <row r="442" spans="2:6" x14ac:dyDescent="0.2">
      <c r="B442" s="33"/>
      <c r="E442" s="32"/>
      <c r="F442" s="32"/>
    </row>
    <row r="443" spans="2:6" x14ac:dyDescent="0.2">
      <c r="B443" s="33"/>
      <c r="E443" s="32"/>
      <c r="F443" s="32"/>
    </row>
    <row r="444" spans="2:6" x14ac:dyDescent="0.2">
      <c r="B444" s="33"/>
      <c r="E444" s="32"/>
      <c r="F444" s="32"/>
    </row>
    <row r="445" spans="2:6" x14ac:dyDescent="0.2">
      <c r="B445" s="33"/>
      <c r="E445" s="32"/>
      <c r="F445" s="32"/>
    </row>
    <row r="446" spans="2:6" x14ac:dyDescent="0.2">
      <c r="B446" s="33"/>
      <c r="E446" s="32"/>
      <c r="F446" s="32"/>
    </row>
    <row r="447" spans="2:6" x14ac:dyDescent="0.2">
      <c r="B447" s="33"/>
      <c r="E447" s="32"/>
      <c r="F447" s="32"/>
    </row>
    <row r="448" spans="2:6" x14ac:dyDescent="0.2">
      <c r="B448" s="33"/>
      <c r="E448" s="32"/>
      <c r="F448" s="32"/>
    </row>
    <row r="449" spans="2:6" x14ac:dyDescent="0.2">
      <c r="B449" s="33"/>
      <c r="E449" s="32"/>
      <c r="F449" s="32"/>
    </row>
    <row r="450" spans="2:6" x14ac:dyDescent="0.2">
      <c r="B450" s="33"/>
      <c r="E450" s="32"/>
      <c r="F450" s="32"/>
    </row>
    <row r="451" spans="2:6" x14ac:dyDescent="0.2">
      <c r="B451" s="33"/>
      <c r="E451" s="32"/>
      <c r="F451" s="32"/>
    </row>
    <row r="452" spans="2:6" x14ac:dyDescent="0.2">
      <c r="B452" s="33"/>
      <c r="E452" s="32"/>
      <c r="F452" s="32"/>
    </row>
    <row r="453" spans="2:6" x14ac:dyDescent="0.2">
      <c r="B453" s="33"/>
      <c r="E453" s="32"/>
      <c r="F453" s="32"/>
    </row>
    <row r="454" spans="2:6" x14ac:dyDescent="0.2">
      <c r="B454" s="33"/>
      <c r="E454" s="32"/>
      <c r="F454" s="32"/>
    </row>
    <row r="455" spans="2:6" x14ac:dyDescent="0.2">
      <c r="B455" s="33"/>
      <c r="E455" s="32"/>
      <c r="F455" s="32"/>
    </row>
    <row r="456" spans="2:6" x14ac:dyDescent="0.2">
      <c r="B456" s="33"/>
      <c r="E456" s="32"/>
      <c r="F456" s="32"/>
    </row>
    <row r="457" spans="2:6" x14ac:dyDescent="0.2">
      <c r="B457" s="33"/>
      <c r="E457" s="32"/>
      <c r="F457" s="32"/>
    </row>
    <row r="458" spans="2:6" x14ac:dyDescent="0.2">
      <c r="B458" s="33"/>
      <c r="E458" s="32"/>
      <c r="F458" s="32"/>
    </row>
    <row r="459" spans="2:6" x14ac:dyDescent="0.2">
      <c r="B459" s="33"/>
      <c r="E459" s="32"/>
      <c r="F459" s="32"/>
    </row>
    <row r="460" spans="2:6" x14ac:dyDescent="0.2">
      <c r="B460" s="33"/>
      <c r="E460" s="32"/>
      <c r="F460" s="32"/>
    </row>
    <row r="461" spans="2:6" x14ac:dyDescent="0.2">
      <c r="B461" s="33"/>
      <c r="E461" s="32"/>
      <c r="F461" s="32"/>
    </row>
    <row r="462" spans="2:6" x14ac:dyDescent="0.2">
      <c r="B462" s="33"/>
      <c r="E462" s="32"/>
      <c r="F462" s="32"/>
    </row>
    <row r="463" spans="2:6" x14ac:dyDescent="0.2">
      <c r="B463" s="33"/>
      <c r="E463" s="32"/>
      <c r="F463" s="32"/>
    </row>
    <row r="464" spans="2:6" x14ac:dyDescent="0.2">
      <c r="B464" s="33"/>
      <c r="E464" s="32"/>
      <c r="F464" s="32"/>
    </row>
    <row r="465" spans="2:6" x14ac:dyDescent="0.2">
      <c r="B465" s="33"/>
      <c r="E465" s="32"/>
      <c r="F465" s="32"/>
    </row>
    <row r="466" spans="2:6" x14ac:dyDescent="0.2">
      <c r="B466" s="33"/>
      <c r="E466" s="32"/>
      <c r="F466" s="32"/>
    </row>
    <row r="467" spans="2:6" x14ac:dyDescent="0.2">
      <c r="B467" s="33"/>
      <c r="E467" s="32"/>
      <c r="F467" s="32"/>
    </row>
    <row r="468" spans="2:6" x14ac:dyDescent="0.2">
      <c r="B468" s="33"/>
      <c r="E468" s="32"/>
      <c r="F468" s="32"/>
    </row>
    <row r="469" spans="2:6" x14ac:dyDescent="0.2">
      <c r="B469" s="33"/>
      <c r="E469" s="32"/>
      <c r="F469" s="32"/>
    </row>
    <row r="470" spans="2:6" x14ac:dyDescent="0.2">
      <c r="B470" s="33"/>
      <c r="E470" s="32"/>
      <c r="F470" s="32"/>
    </row>
    <row r="471" spans="2:6" x14ac:dyDescent="0.2">
      <c r="B471" s="33"/>
      <c r="E471" s="32"/>
      <c r="F471" s="32"/>
    </row>
    <row r="472" spans="2:6" x14ac:dyDescent="0.2">
      <c r="B472" s="33"/>
      <c r="E472" s="32"/>
      <c r="F472" s="32"/>
    </row>
    <row r="473" spans="2:6" x14ac:dyDescent="0.2">
      <c r="B473" s="33"/>
      <c r="E473" s="32"/>
      <c r="F473" s="32"/>
    </row>
    <row r="474" spans="2:6" x14ac:dyDescent="0.2">
      <c r="B474" s="33"/>
      <c r="E474" s="32"/>
      <c r="F474" s="32"/>
    </row>
    <row r="475" spans="2:6" x14ac:dyDescent="0.2">
      <c r="B475" s="33"/>
      <c r="E475" s="32"/>
      <c r="F475" s="32"/>
    </row>
    <row r="476" spans="2:6" x14ac:dyDescent="0.2">
      <c r="B476" s="33"/>
      <c r="E476" s="32"/>
      <c r="F476" s="32"/>
    </row>
    <row r="477" spans="2:6" x14ac:dyDescent="0.2">
      <c r="B477" s="33"/>
      <c r="E477" s="32"/>
      <c r="F477" s="32"/>
    </row>
    <row r="478" spans="2:6" x14ac:dyDescent="0.2">
      <c r="B478" s="33"/>
      <c r="E478" s="32"/>
      <c r="F478" s="32"/>
    </row>
    <row r="479" spans="2:6" x14ac:dyDescent="0.2">
      <c r="B479" s="33"/>
      <c r="E479" s="32"/>
      <c r="F479" s="32"/>
    </row>
    <row r="480" spans="2:6" x14ac:dyDescent="0.2">
      <c r="B480" s="33"/>
      <c r="E480" s="32"/>
      <c r="F480" s="32"/>
    </row>
    <row r="481" spans="2:6" x14ac:dyDescent="0.2">
      <c r="B481" s="33"/>
      <c r="E481" s="32"/>
      <c r="F481" s="32"/>
    </row>
    <row r="482" spans="2:6" x14ac:dyDescent="0.2">
      <c r="B482" s="33"/>
      <c r="E482" s="32"/>
      <c r="F482" s="32"/>
    </row>
    <row r="483" spans="2:6" x14ac:dyDescent="0.2">
      <c r="B483" s="33"/>
      <c r="E483" s="32"/>
      <c r="F483" s="32"/>
    </row>
    <row r="484" spans="2:6" x14ac:dyDescent="0.2">
      <c r="B484" s="33"/>
      <c r="E484" s="32"/>
      <c r="F484" s="32"/>
    </row>
    <row r="485" spans="2:6" x14ac:dyDescent="0.2">
      <c r="B485" s="33"/>
      <c r="E485" s="32"/>
      <c r="F485" s="32"/>
    </row>
    <row r="486" spans="2:6" x14ac:dyDescent="0.2">
      <c r="B486" s="33"/>
      <c r="E486" s="32"/>
      <c r="F486" s="32"/>
    </row>
    <row r="487" spans="2:6" x14ac:dyDescent="0.2">
      <c r="B487" s="33"/>
      <c r="E487" s="32"/>
      <c r="F487" s="32"/>
    </row>
    <row r="488" spans="2:6" x14ac:dyDescent="0.2">
      <c r="B488" s="33"/>
      <c r="E488" s="32"/>
      <c r="F488" s="32"/>
    </row>
    <row r="489" spans="2:6" x14ac:dyDescent="0.2">
      <c r="B489" s="33"/>
      <c r="E489" s="32"/>
      <c r="F489" s="32"/>
    </row>
    <row r="490" spans="2:6" x14ac:dyDescent="0.2">
      <c r="B490" s="33"/>
      <c r="E490" s="32"/>
      <c r="F490" s="32"/>
    </row>
    <row r="491" spans="2:6" x14ac:dyDescent="0.2">
      <c r="B491" s="33"/>
      <c r="E491" s="32"/>
      <c r="F491" s="32"/>
    </row>
    <row r="492" spans="2:6" x14ac:dyDescent="0.2">
      <c r="B492" s="33"/>
      <c r="E492" s="32"/>
      <c r="F492" s="32"/>
    </row>
    <row r="493" spans="2:6" x14ac:dyDescent="0.2">
      <c r="B493" s="33"/>
      <c r="E493" s="32"/>
      <c r="F493" s="32"/>
    </row>
    <row r="494" spans="2:6" x14ac:dyDescent="0.2">
      <c r="B494" s="33"/>
      <c r="E494" s="32"/>
      <c r="F494" s="32"/>
    </row>
    <row r="495" spans="2:6" x14ac:dyDescent="0.2">
      <c r="B495" s="33"/>
      <c r="E495" s="32"/>
      <c r="F495" s="32"/>
    </row>
    <row r="496" spans="2:6" x14ac:dyDescent="0.2">
      <c r="B496" s="33"/>
      <c r="E496" s="32"/>
      <c r="F496" s="32"/>
    </row>
    <row r="497" spans="2:6" x14ac:dyDescent="0.2">
      <c r="B497" s="33"/>
      <c r="E497" s="32"/>
      <c r="F497" s="32"/>
    </row>
    <row r="498" spans="2:6" x14ac:dyDescent="0.2">
      <c r="B498" s="33"/>
      <c r="E498" s="32"/>
      <c r="F498" s="32"/>
    </row>
    <row r="499" spans="2:6" x14ac:dyDescent="0.2">
      <c r="B499" s="33"/>
      <c r="E499" s="32"/>
      <c r="F499" s="32"/>
    </row>
    <row r="500" spans="2:6" x14ac:dyDescent="0.2">
      <c r="B500" s="33"/>
      <c r="E500" s="32"/>
      <c r="F500" s="32"/>
    </row>
    <row r="501" spans="2:6" x14ac:dyDescent="0.2">
      <c r="B501" s="33"/>
      <c r="E501" s="32"/>
      <c r="F501" s="32"/>
    </row>
    <row r="502" spans="2:6" x14ac:dyDescent="0.2">
      <c r="B502" s="33"/>
      <c r="E502" s="32"/>
      <c r="F502" s="32"/>
    </row>
    <row r="503" spans="2:6" x14ac:dyDescent="0.2">
      <c r="B503" s="33"/>
      <c r="E503" s="32"/>
      <c r="F503" s="32"/>
    </row>
    <row r="504" spans="2:6" x14ac:dyDescent="0.2">
      <c r="B504" s="33"/>
      <c r="E504" s="32"/>
      <c r="F504" s="32"/>
    </row>
    <row r="505" spans="2:6" x14ac:dyDescent="0.2">
      <c r="B505" s="33"/>
      <c r="E505" s="32"/>
      <c r="F505" s="32"/>
    </row>
    <row r="506" spans="2:6" x14ac:dyDescent="0.2">
      <c r="B506" s="33"/>
      <c r="E506" s="32"/>
      <c r="F506" s="32"/>
    </row>
    <row r="507" spans="2:6" x14ac:dyDescent="0.2">
      <c r="B507" s="33"/>
      <c r="E507" s="32"/>
      <c r="F507" s="32"/>
    </row>
    <row r="508" spans="2:6" x14ac:dyDescent="0.2">
      <c r="B508" s="33"/>
      <c r="E508" s="32"/>
      <c r="F508" s="32"/>
    </row>
    <row r="509" spans="2:6" x14ac:dyDescent="0.2">
      <c r="B509" s="33"/>
      <c r="E509" s="32"/>
      <c r="F509" s="32"/>
    </row>
    <row r="510" spans="2:6" x14ac:dyDescent="0.2">
      <c r="B510" s="33"/>
      <c r="E510" s="32"/>
      <c r="F510" s="32"/>
    </row>
    <row r="511" spans="2:6" x14ac:dyDescent="0.2">
      <c r="B511" s="33"/>
      <c r="E511" s="32"/>
      <c r="F511" s="32"/>
    </row>
    <row r="512" spans="2:6" x14ac:dyDescent="0.2">
      <c r="B512" s="33"/>
      <c r="E512" s="32"/>
      <c r="F512" s="32"/>
    </row>
    <row r="513" spans="2:6" x14ac:dyDescent="0.2">
      <c r="B513" s="33"/>
      <c r="E513" s="32"/>
      <c r="F513" s="32"/>
    </row>
    <row r="514" spans="2:6" x14ac:dyDescent="0.2">
      <c r="B514" s="33"/>
      <c r="E514" s="32"/>
      <c r="F514" s="32"/>
    </row>
    <row r="515" spans="2:6" x14ac:dyDescent="0.2">
      <c r="B515" s="33"/>
      <c r="E515" s="32"/>
      <c r="F515" s="32"/>
    </row>
    <row r="516" spans="2:6" x14ac:dyDescent="0.2">
      <c r="B516" s="33"/>
      <c r="E516" s="32"/>
      <c r="F516" s="32"/>
    </row>
    <row r="517" spans="2:6" x14ac:dyDescent="0.2">
      <c r="B517" s="33"/>
      <c r="E517" s="32"/>
      <c r="F517" s="32"/>
    </row>
    <row r="518" spans="2:6" x14ac:dyDescent="0.2">
      <c r="B518" s="33"/>
      <c r="E518" s="32"/>
      <c r="F518" s="32"/>
    </row>
    <row r="519" spans="2:6" x14ac:dyDescent="0.2">
      <c r="B519" s="33"/>
      <c r="E519" s="32"/>
      <c r="F519" s="32"/>
    </row>
    <row r="520" spans="2:6" x14ac:dyDescent="0.2">
      <c r="B520" s="33"/>
      <c r="E520" s="32"/>
      <c r="F520" s="32"/>
    </row>
    <row r="521" spans="2:6" x14ac:dyDescent="0.2">
      <c r="B521" s="33"/>
      <c r="E521" s="32"/>
      <c r="F521" s="32"/>
    </row>
    <row r="522" spans="2:6" x14ac:dyDescent="0.2">
      <c r="B522" s="33"/>
      <c r="E522" s="32"/>
      <c r="F522" s="32"/>
    </row>
    <row r="523" spans="2:6" x14ac:dyDescent="0.2">
      <c r="B523" s="33"/>
      <c r="E523" s="32"/>
      <c r="F523" s="32"/>
    </row>
    <row r="524" spans="2:6" x14ac:dyDescent="0.2">
      <c r="B524" s="33"/>
      <c r="E524" s="32"/>
      <c r="F524" s="32"/>
    </row>
    <row r="525" spans="2:6" x14ac:dyDescent="0.2">
      <c r="B525" s="33"/>
      <c r="E525" s="32"/>
      <c r="F525" s="32"/>
    </row>
    <row r="526" spans="2:6" x14ac:dyDescent="0.2">
      <c r="B526" s="33"/>
      <c r="E526" s="32"/>
      <c r="F526" s="32"/>
    </row>
    <row r="527" spans="2:6" x14ac:dyDescent="0.2">
      <c r="B527" s="33"/>
      <c r="E527" s="32"/>
      <c r="F527" s="32"/>
    </row>
    <row r="528" spans="2:6" x14ac:dyDescent="0.2">
      <c r="B528" s="33"/>
      <c r="E528" s="32"/>
      <c r="F528" s="32"/>
    </row>
    <row r="529" spans="2:6" x14ac:dyDescent="0.2">
      <c r="B529" s="33"/>
      <c r="E529" s="32"/>
      <c r="F529" s="32"/>
    </row>
    <row r="530" spans="2:6" x14ac:dyDescent="0.2">
      <c r="B530" s="33"/>
      <c r="E530" s="32"/>
      <c r="F530" s="32"/>
    </row>
    <row r="531" spans="2:6" x14ac:dyDescent="0.2">
      <c r="B531" s="33"/>
      <c r="E531" s="32"/>
      <c r="F531" s="32"/>
    </row>
    <row r="532" spans="2:6" x14ac:dyDescent="0.2">
      <c r="B532" s="33"/>
      <c r="E532" s="32"/>
      <c r="F532" s="32"/>
    </row>
    <row r="533" spans="2:6" x14ac:dyDescent="0.2">
      <c r="B533" s="33"/>
      <c r="E533" s="32"/>
      <c r="F533" s="32"/>
    </row>
    <row r="534" spans="2:6" x14ac:dyDescent="0.2">
      <c r="B534" s="33"/>
      <c r="E534" s="32"/>
      <c r="F534" s="32"/>
    </row>
    <row r="535" spans="2:6" x14ac:dyDescent="0.2">
      <c r="B535" s="33"/>
      <c r="E535" s="32"/>
      <c r="F535" s="32"/>
    </row>
    <row r="536" spans="2:6" x14ac:dyDescent="0.2">
      <c r="B536" s="33"/>
      <c r="E536" s="32"/>
      <c r="F536" s="32"/>
    </row>
    <row r="537" spans="2:6" x14ac:dyDescent="0.2">
      <c r="B537" s="33"/>
      <c r="E537" s="32"/>
      <c r="F537" s="32"/>
    </row>
    <row r="538" spans="2:6" x14ac:dyDescent="0.2">
      <c r="B538" s="33"/>
      <c r="E538" s="32"/>
      <c r="F538" s="32"/>
    </row>
    <row r="539" spans="2:6" x14ac:dyDescent="0.2">
      <c r="B539" s="33"/>
      <c r="E539" s="32"/>
      <c r="F539" s="32"/>
    </row>
    <row r="540" spans="2:6" x14ac:dyDescent="0.2">
      <c r="B540" s="33"/>
      <c r="E540" s="32"/>
      <c r="F540" s="32"/>
    </row>
    <row r="541" spans="2:6" x14ac:dyDescent="0.2">
      <c r="B541" s="33"/>
      <c r="E541" s="32"/>
      <c r="F541" s="32"/>
    </row>
    <row r="542" spans="2:6" x14ac:dyDescent="0.2">
      <c r="B542" s="33"/>
      <c r="E542" s="32"/>
      <c r="F542" s="32"/>
    </row>
    <row r="543" spans="2:6" x14ac:dyDescent="0.2">
      <c r="B543" s="33"/>
      <c r="E543" s="32"/>
      <c r="F543" s="32"/>
    </row>
    <row r="544" spans="2:6" x14ac:dyDescent="0.2">
      <c r="B544" s="33"/>
      <c r="E544" s="32"/>
      <c r="F544" s="32"/>
    </row>
    <row r="545" spans="2:6" x14ac:dyDescent="0.2">
      <c r="B545" s="33"/>
      <c r="E545" s="32"/>
      <c r="F545" s="32"/>
    </row>
    <row r="546" spans="2:6" x14ac:dyDescent="0.2">
      <c r="B546" s="33"/>
      <c r="E546" s="32"/>
      <c r="F546" s="32"/>
    </row>
    <row r="547" spans="2:6" x14ac:dyDescent="0.2">
      <c r="B547" s="33"/>
      <c r="E547" s="32"/>
      <c r="F547" s="32"/>
    </row>
    <row r="548" spans="2:6" x14ac:dyDescent="0.2">
      <c r="B548" s="33"/>
      <c r="E548" s="32"/>
      <c r="F548" s="32"/>
    </row>
    <row r="549" spans="2:6" x14ac:dyDescent="0.2">
      <c r="B549" s="33"/>
      <c r="E549" s="32"/>
      <c r="F549" s="32"/>
    </row>
    <row r="550" spans="2:6" x14ac:dyDescent="0.2">
      <c r="B550" s="33"/>
      <c r="E550" s="32"/>
      <c r="F550" s="32"/>
    </row>
    <row r="551" spans="2:6" x14ac:dyDescent="0.2">
      <c r="B551" s="33"/>
      <c r="E551" s="32"/>
      <c r="F551" s="32"/>
    </row>
    <row r="552" spans="2:6" x14ac:dyDescent="0.2">
      <c r="B552" s="33"/>
      <c r="E552" s="32"/>
      <c r="F552" s="32"/>
    </row>
    <row r="553" spans="2:6" x14ac:dyDescent="0.2">
      <c r="B553" s="33"/>
      <c r="E553" s="32"/>
      <c r="F553" s="32"/>
    </row>
    <row r="554" spans="2:6" x14ac:dyDescent="0.2">
      <c r="B554" s="33"/>
      <c r="E554" s="32"/>
      <c r="F554" s="32"/>
    </row>
    <row r="555" spans="2:6" x14ac:dyDescent="0.2">
      <c r="B555" s="33"/>
      <c r="E555" s="32"/>
      <c r="F555" s="32"/>
    </row>
    <row r="556" spans="2:6" x14ac:dyDescent="0.2">
      <c r="B556" s="33"/>
      <c r="E556" s="32"/>
      <c r="F556" s="32"/>
    </row>
    <row r="557" spans="2:6" x14ac:dyDescent="0.2">
      <c r="B557" s="33"/>
      <c r="E557" s="32"/>
      <c r="F557" s="32"/>
    </row>
    <row r="558" spans="2:6" x14ac:dyDescent="0.2">
      <c r="B558" s="33"/>
      <c r="E558" s="32"/>
      <c r="F558" s="32"/>
    </row>
    <row r="559" spans="2:6" x14ac:dyDescent="0.2">
      <c r="B559" s="33"/>
      <c r="E559" s="32"/>
      <c r="F559" s="32"/>
    </row>
    <row r="560" spans="2:6" x14ac:dyDescent="0.2">
      <c r="B560" s="33"/>
      <c r="E560" s="32"/>
      <c r="F560" s="32"/>
    </row>
    <row r="561" spans="2:6" x14ac:dyDescent="0.2">
      <c r="B561" s="33"/>
      <c r="E561" s="32"/>
      <c r="F561" s="32"/>
    </row>
    <row r="562" spans="2:6" x14ac:dyDescent="0.2">
      <c r="B562" s="33"/>
      <c r="E562" s="32"/>
      <c r="F562" s="32"/>
    </row>
    <row r="563" spans="2:6" x14ac:dyDescent="0.2">
      <c r="B563" s="33"/>
      <c r="E563" s="32"/>
      <c r="F563" s="32"/>
    </row>
    <row r="564" spans="2:6" x14ac:dyDescent="0.2">
      <c r="B564" s="33"/>
      <c r="E564" s="32"/>
      <c r="F564" s="32"/>
    </row>
    <row r="565" spans="2:6" x14ac:dyDescent="0.2">
      <c r="B565" s="33"/>
      <c r="E565" s="32"/>
      <c r="F565" s="32"/>
    </row>
    <row r="566" spans="2:6" x14ac:dyDescent="0.2">
      <c r="B566" s="33"/>
      <c r="E566" s="32"/>
      <c r="F566" s="32"/>
    </row>
    <row r="567" spans="2:6" x14ac:dyDescent="0.2">
      <c r="B567" s="33"/>
      <c r="E567" s="32"/>
      <c r="F567" s="32"/>
    </row>
    <row r="568" spans="2:6" x14ac:dyDescent="0.2">
      <c r="B568" s="33"/>
      <c r="E568" s="32"/>
      <c r="F568" s="32"/>
    </row>
    <row r="569" spans="2:6" x14ac:dyDescent="0.2">
      <c r="B569" s="33"/>
      <c r="E569" s="32"/>
      <c r="F569" s="32"/>
    </row>
    <row r="570" spans="2:6" x14ac:dyDescent="0.2">
      <c r="B570" s="33"/>
      <c r="E570" s="32"/>
      <c r="F570" s="32"/>
    </row>
    <row r="571" spans="2:6" x14ac:dyDescent="0.2">
      <c r="B571" s="33"/>
      <c r="E571" s="32"/>
      <c r="F571" s="32"/>
    </row>
    <row r="572" spans="2:6" x14ac:dyDescent="0.2">
      <c r="B572" s="33"/>
      <c r="E572" s="32"/>
      <c r="F572" s="32"/>
    </row>
    <row r="573" spans="2:6" x14ac:dyDescent="0.2">
      <c r="B573" s="33"/>
      <c r="E573" s="32"/>
      <c r="F573" s="32"/>
    </row>
    <row r="574" spans="2:6" x14ac:dyDescent="0.2">
      <c r="B574" s="33"/>
      <c r="E574" s="32"/>
      <c r="F574" s="32"/>
    </row>
    <row r="575" spans="2:6" x14ac:dyDescent="0.2">
      <c r="B575" s="33"/>
      <c r="E575" s="32"/>
      <c r="F575" s="32"/>
    </row>
    <row r="576" spans="2:6" x14ac:dyDescent="0.2">
      <c r="B576" s="33"/>
      <c r="E576" s="32"/>
      <c r="F576" s="32"/>
    </row>
    <row r="577" spans="2:6" x14ac:dyDescent="0.2">
      <c r="B577" s="33"/>
      <c r="E577" s="32"/>
      <c r="F577" s="32"/>
    </row>
    <row r="578" spans="2:6" x14ac:dyDescent="0.2">
      <c r="B578" s="33"/>
      <c r="E578" s="32"/>
      <c r="F578" s="32"/>
    </row>
    <row r="579" spans="2:6" x14ac:dyDescent="0.2">
      <c r="B579" s="33"/>
      <c r="E579" s="32"/>
      <c r="F579" s="32"/>
    </row>
    <row r="580" spans="2:6" x14ac:dyDescent="0.2">
      <c r="B580" s="33"/>
      <c r="E580" s="32"/>
      <c r="F580" s="32"/>
    </row>
    <row r="581" spans="2:6" x14ac:dyDescent="0.2">
      <c r="B581" s="33"/>
      <c r="E581" s="32"/>
      <c r="F581" s="32"/>
    </row>
    <row r="582" spans="2:6" x14ac:dyDescent="0.2">
      <c r="B582" s="33"/>
      <c r="E582" s="32"/>
      <c r="F582" s="32"/>
    </row>
    <row r="583" spans="2:6" x14ac:dyDescent="0.2">
      <c r="B583" s="33"/>
      <c r="E583" s="32"/>
      <c r="F583" s="32"/>
    </row>
    <row r="584" spans="2:6" x14ac:dyDescent="0.2">
      <c r="B584" s="33"/>
      <c r="E584" s="32"/>
      <c r="F584" s="32"/>
    </row>
    <row r="585" spans="2:6" x14ac:dyDescent="0.2">
      <c r="B585" s="33"/>
      <c r="E585" s="32"/>
      <c r="F585" s="32"/>
    </row>
    <row r="586" spans="2:6" x14ac:dyDescent="0.2">
      <c r="B586" s="33"/>
      <c r="E586" s="32"/>
      <c r="F586" s="32"/>
    </row>
    <row r="587" spans="2:6" x14ac:dyDescent="0.2">
      <c r="B587" s="33"/>
      <c r="E587" s="32"/>
      <c r="F587" s="32"/>
    </row>
    <row r="588" spans="2:6" x14ac:dyDescent="0.2">
      <c r="B588" s="33"/>
      <c r="E588" s="32"/>
      <c r="F588" s="32"/>
    </row>
    <row r="589" spans="2:6" x14ac:dyDescent="0.2">
      <c r="B589" s="33"/>
      <c r="E589" s="32"/>
      <c r="F589" s="32"/>
    </row>
    <row r="590" spans="2:6" x14ac:dyDescent="0.2">
      <c r="B590" s="33"/>
      <c r="E590" s="32"/>
      <c r="F590" s="32"/>
    </row>
    <row r="591" spans="2:6" x14ac:dyDescent="0.2">
      <c r="B591" s="33"/>
      <c r="E591" s="32"/>
      <c r="F591" s="32"/>
    </row>
    <row r="592" spans="2:6" x14ac:dyDescent="0.2">
      <c r="B592" s="33"/>
      <c r="E592" s="32"/>
      <c r="F592" s="32"/>
    </row>
    <row r="593" spans="2:6" x14ac:dyDescent="0.2">
      <c r="B593" s="33"/>
      <c r="E593" s="32"/>
      <c r="F593" s="32"/>
    </row>
    <row r="594" spans="2:6" x14ac:dyDescent="0.2">
      <c r="B594" s="33"/>
      <c r="E594" s="32"/>
      <c r="F594" s="32"/>
    </row>
    <row r="595" spans="2:6" x14ac:dyDescent="0.2">
      <c r="B595" s="33"/>
      <c r="E595" s="32"/>
      <c r="F595" s="32"/>
    </row>
    <row r="596" spans="2:6" x14ac:dyDescent="0.2">
      <c r="B596" s="33"/>
      <c r="E596" s="32"/>
      <c r="F596" s="32"/>
    </row>
    <row r="597" spans="2:6" x14ac:dyDescent="0.2">
      <c r="B597" s="33"/>
      <c r="E597" s="32"/>
      <c r="F597" s="32"/>
    </row>
    <row r="598" spans="2:6" x14ac:dyDescent="0.2">
      <c r="B598" s="33"/>
      <c r="E598" s="32"/>
      <c r="F598" s="32"/>
    </row>
    <row r="599" spans="2:6" x14ac:dyDescent="0.2">
      <c r="B599" s="33"/>
      <c r="E599" s="32"/>
      <c r="F599" s="32"/>
    </row>
    <row r="600" spans="2:6" x14ac:dyDescent="0.2">
      <c r="B600" s="33"/>
      <c r="E600" s="32"/>
      <c r="F600" s="32"/>
    </row>
    <row r="601" spans="2:6" x14ac:dyDescent="0.2">
      <c r="B601" s="33"/>
      <c r="E601" s="32"/>
      <c r="F601" s="32"/>
    </row>
    <row r="602" spans="2:6" x14ac:dyDescent="0.2">
      <c r="B602" s="33"/>
      <c r="E602" s="32"/>
      <c r="F602" s="32"/>
    </row>
    <row r="603" spans="2:6" x14ac:dyDescent="0.2">
      <c r="B603" s="33"/>
      <c r="E603" s="32"/>
      <c r="F603" s="32"/>
    </row>
    <row r="604" spans="2:6" x14ac:dyDescent="0.2">
      <c r="B604" s="33"/>
      <c r="E604" s="32"/>
      <c r="F604" s="32"/>
    </row>
    <row r="605" spans="2:6" x14ac:dyDescent="0.2">
      <c r="B605" s="33"/>
      <c r="E605" s="32"/>
      <c r="F605" s="32"/>
    </row>
    <row r="606" spans="2:6" x14ac:dyDescent="0.2">
      <c r="B606" s="33"/>
      <c r="E606" s="32"/>
      <c r="F606" s="32"/>
    </row>
    <row r="607" spans="2:6" x14ac:dyDescent="0.2">
      <c r="B607" s="33"/>
      <c r="E607" s="32"/>
      <c r="F607" s="32"/>
    </row>
    <row r="608" spans="2:6" x14ac:dyDescent="0.2">
      <c r="B608" s="33"/>
      <c r="E608" s="32"/>
      <c r="F608" s="32"/>
    </row>
    <row r="609" spans="2:6" x14ac:dyDescent="0.2">
      <c r="B609" s="33"/>
      <c r="E609" s="32"/>
      <c r="F609" s="32"/>
    </row>
    <row r="610" spans="2:6" x14ac:dyDescent="0.2">
      <c r="B610" s="33"/>
      <c r="E610" s="32"/>
      <c r="F610" s="32"/>
    </row>
    <row r="611" spans="2:6" x14ac:dyDescent="0.2">
      <c r="B611" s="33"/>
      <c r="E611" s="32"/>
      <c r="F611" s="32"/>
    </row>
    <row r="612" spans="2:6" x14ac:dyDescent="0.2">
      <c r="B612" s="33"/>
      <c r="E612" s="32"/>
      <c r="F612" s="32"/>
    </row>
    <row r="613" spans="2:6" x14ac:dyDescent="0.2">
      <c r="B613" s="33"/>
      <c r="E613" s="32"/>
      <c r="F613" s="32"/>
    </row>
    <row r="614" spans="2:6" x14ac:dyDescent="0.2">
      <c r="B614" s="33"/>
      <c r="E614" s="32"/>
      <c r="F614" s="32"/>
    </row>
    <row r="615" spans="2:6" x14ac:dyDescent="0.2">
      <c r="B615" s="33"/>
      <c r="E615" s="32"/>
      <c r="F615" s="32"/>
    </row>
    <row r="616" spans="2:6" x14ac:dyDescent="0.2">
      <c r="B616" s="33"/>
      <c r="E616" s="32"/>
      <c r="F616" s="32"/>
    </row>
    <row r="617" spans="2:6" x14ac:dyDescent="0.2">
      <c r="B617" s="33"/>
      <c r="E617" s="32"/>
      <c r="F617" s="32"/>
    </row>
    <row r="618" spans="2:6" x14ac:dyDescent="0.2">
      <c r="B618" s="33"/>
      <c r="E618" s="32"/>
      <c r="F618" s="32"/>
    </row>
    <row r="619" spans="2:6" x14ac:dyDescent="0.2">
      <c r="B619" s="33"/>
      <c r="E619" s="32"/>
      <c r="F619" s="32"/>
    </row>
    <row r="620" spans="2:6" x14ac:dyDescent="0.2">
      <c r="B620" s="33"/>
      <c r="E620" s="32"/>
      <c r="F620" s="32"/>
    </row>
    <row r="621" spans="2:6" x14ac:dyDescent="0.2">
      <c r="B621" s="33"/>
      <c r="E621" s="32"/>
      <c r="F621" s="32"/>
    </row>
    <row r="622" spans="2:6" x14ac:dyDescent="0.2">
      <c r="B622" s="33"/>
      <c r="E622" s="32"/>
      <c r="F622" s="32"/>
    </row>
    <row r="623" spans="2:6" x14ac:dyDescent="0.2">
      <c r="B623" s="33"/>
      <c r="E623" s="32"/>
      <c r="F623" s="32"/>
    </row>
    <row r="624" spans="2:6" x14ac:dyDescent="0.2">
      <c r="B624" s="33"/>
      <c r="E624" s="32"/>
      <c r="F624" s="32"/>
    </row>
    <row r="625" spans="2:6" x14ac:dyDescent="0.2">
      <c r="B625" s="33"/>
      <c r="E625" s="32"/>
      <c r="F625" s="32"/>
    </row>
    <row r="626" spans="2:6" x14ac:dyDescent="0.2">
      <c r="B626" s="33"/>
      <c r="E626" s="32"/>
      <c r="F626" s="32"/>
    </row>
    <row r="627" spans="2:6" x14ac:dyDescent="0.2">
      <c r="B627" s="33"/>
      <c r="E627" s="32"/>
      <c r="F627" s="32"/>
    </row>
    <row r="628" spans="2:6" x14ac:dyDescent="0.2">
      <c r="B628" s="33"/>
      <c r="E628" s="32"/>
      <c r="F628" s="32"/>
    </row>
    <row r="629" spans="2:6" x14ac:dyDescent="0.2">
      <c r="B629" s="33"/>
      <c r="E629" s="32"/>
      <c r="F629" s="32"/>
    </row>
    <row r="630" spans="2:6" x14ac:dyDescent="0.2">
      <c r="B630" s="33"/>
      <c r="E630" s="32"/>
      <c r="F630" s="32"/>
    </row>
    <row r="631" spans="2:6" x14ac:dyDescent="0.2">
      <c r="B631" s="33"/>
      <c r="E631" s="32"/>
      <c r="F631" s="32"/>
    </row>
    <row r="632" spans="2:6" x14ac:dyDescent="0.2">
      <c r="B632" s="33"/>
      <c r="E632" s="32"/>
      <c r="F632" s="32"/>
    </row>
    <row r="633" spans="2:6" x14ac:dyDescent="0.2">
      <c r="B633" s="33"/>
      <c r="E633" s="32"/>
      <c r="F633" s="32"/>
    </row>
    <row r="634" spans="2:6" x14ac:dyDescent="0.2">
      <c r="B634" s="33"/>
      <c r="E634" s="32"/>
      <c r="F634" s="32"/>
    </row>
    <row r="635" spans="2:6" x14ac:dyDescent="0.2">
      <c r="B635" s="33"/>
      <c r="E635" s="32"/>
      <c r="F635" s="32"/>
    </row>
    <row r="636" spans="2:6" x14ac:dyDescent="0.2">
      <c r="B636" s="33"/>
      <c r="E636" s="32"/>
      <c r="F636" s="32"/>
    </row>
    <row r="637" spans="2:6" x14ac:dyDescent="0.2">
      <c r="B637" s="33"/>
      <c r="E637" s="32"/>
      <c r="F637" s="32"/>
    </row>
    <row r="638" spans="2:6" x14ac:dyDescent="0.2">
      <c r="B638" s="33"/>
      <c r="E638" s="32"/>
      <c r="F638" s="32"/>
    </row>
    <row r="639" spans="2:6" x14ac:dyDescent="0.2">
      <c r="B639" s="33"/>
      <c r="E639" s="32"/>
      <c r="F639" s="32"/>
    </row>
    <row r="640" spans="2:6" x14ac:dyDescent="0.2">
      <c r="B640" s="33"/>
      <c r="E640" s="32"/>
      <c r="F640" s="32"/>
    </row>
    <row r="641" spans="2:6" x14ac:dyDescent="0.2">
      <c r="B641" s="33"/>
      <c r="E641" s="32"/>
      <c r="F641" s="32"/>
    </row>
    <row r="642" spans="2:6" x14ac:dyDescent="0.2">
      <c r="B642" s="33"/>
      <c r="E642" s="32"/>
      <c r="F642" s="32"/>
    </row>
    <row r="643" spans="2:6" x14ac:dyDescent="0.2">
      <c r="B643" s="33"/>
      <c r="E643" s="32"/>
      <c r="F643" s="32"/>
    </row>
    <row r="644" spans="2:6" x14ac:dyDescent="0.2">
      <c r="B644" s="33"/>
      <c r="E644" s="32"/>
      <c r="F644" s="32"/>
    </row>
    <row r="645" spans="2:6" x14ac:dyDescent="0.2">
      <c r="B645" s="33"/>
      <c r="E645" s="32"/>
      <c r="F645" s="32"/>
    </row>
    <row r="646" spans="2:6" x14ac:dyDescent="0.2">
      <c r="B646" s="33"/>
      <c r="E646" s="32"/>
      <c r="F646" s="32"/>
    </row>
    <row r="647" spans="2:6" x14ac:dyDescent="0.2">
      <c r="B647" s="33"/>
      <c r="E647" s="32"/>
      <c r="F647" s="32"/>
    </row>
    <row r="648" spans="2:6" x14ac:dyDescent="0.2">
      <c r="B648" s="33"/>
      <c r="E648" s="32"/>
      <c r="F648" s="32"/>
    </row>
    <row r="649" spans="2:6" x14ac:dyDescent="0.2">
      <c r="B649" s="33"/>
      <c r="E649" s="32"/>
      <c r="F649" s="32"/>
    </row>
    <row r="650" spans="2:6" x14ac:dyDescent="0.2">
      <c r="B650" s="33"/>
      <c r="E650" s="32"/>
      <c r="F650" s="32"/>
    </row>
    <row r="651" spans="2:6" x14ac:dyDescent="0.2">
      <c r="B651" s="33"/>
      <c r="E651" s="32"/>
      <c r="F651" s="32"/>
    </row>
    <row r="652" spans="2:6" x14ac:dyDescent="0.2">
      <c r="B652" s="33"/>
      <c r="E652" s="32"/>
      <c r="F652" s="32"/>
    </row>
    <row r="653" spans="2:6" x14ac:dyDescent="0.2">
      <c r="B653" s="33"/>
      <c r="E653" s="32"/>
      <c r="F653" s="32"/>
    </row>
    <row r="654" spans="2:6" x14ac:dyDescent="0.2">
      <c r="B654" s="33"/>
      <c r="E654" s="32"/>
      <c r="F654" s="32"/>
    </row>
    <row r="655" spans="2:6" x14ac:dyDescent="0.2">
      <c r="B655" s="33"/>
      <c r="E655" s="32"/>
      <c r="F655" s="32"/>
    </row>
    <row r="656" spans="2:6" x14ac:dyDescent="0.2">
      <c r="B656" s="33"/>
      <c r="E656" s="32"/>
      <c r="F656" s="32"/>
    </row>
    <row r="657" spans="2:6" x14ac:dyDescent="0.2">
      <c r="B657" s="33"/>
      <c r="E657" s="32"/>
      <c r="F657" s="32"/>
    </row>
    <row r="658" spans="2:6" x14ac:dyDescent="0.2">
      <c r="B658" s="33"/>
      <c r="E658" s="32"/>
      <c r="F658" s="32"/>
    </row>
    <row r="659" spans="2:6" x14ac:dyDescent="0.2">
      <c r="B659" s="33"/>
      <c r="E659" s="32"/>
      <c r="F659" s="32"/>
    </row>
    <row r="660" spans="2:6" x14ac:dyDescent="0.2">
      <c r="B660" s="33"/>
      <c r="E660" s="32"/>
      <c r="F660" s="32"/>
    </row>
    <row r="661" spans="2:6" x14ac:dyDescent="0.2">
      <c r="B661" s="33"/>
      <c r="E661" s="32"/>
      <c r="F661" s="32"/>
    </row>
    <row r="662" spans="2:6" x14ac:dyDescent="0.2">
      <c r="B662" s="33"/>
      <c r="E662" s="32"/>
      <c r="F662" s="32"/>
    </row>
    <row r="663" spans="2:6" x14ac:dyDescent="0.2">
      <c r="B663" s="33"/>
      <c r="E663" s="32"/>
      <c r="F663" s="32"/>
    </row>
    <row r="664" spans="2:6" x14ac:dyDescent="0.2">
      <c r="B664" s="33"/>
      <c r="E664" s="32"/>
      <c r="F664" s="32"/>
    </row>
    <row r="665" spans="2:6" x14ac:dyDescent="0.2">
      <c r="B665" s="33"/>
      <c r="E665" s="32"/>
      <c r="F665" s="32"/>
    </row>
    <row r="666" spans="2:6" x14ac:dyDescent="0.2">
      <c r="B666" s="33"/>
      <c r="E666" s="32"/>
      <c r="F666" s="32"/>
    </row>
    <row r="667" spans="2:6" x14ac:dyDescent="0.2">
      <c r="B667" s="33"/>
      <c r="E667" s="32"/>
      <c r="F667" s="32"/>
    </row>
    <row r="668" spans="2:6" x14ac:dyDescent="0.2">
      <c r="B668" s="33"/>
      <c r="E668" s="32"/>
      <c r="F668" s="32"/>
    </row>
    <row r="669" spans="2:6" x14ac:dyDescent="0.2">
      <c r="B669" s="33"/>
      <c r="E669" s="32"/>
      <c r="F669" s="32"/>
    </row>
    <row r="670" spans="2:6" x14ac:dyDescent="0.2">
      <c r="B670" s="33"/>
      <c r="E670" s="32"/>
      <c r="F670" s="32"/>
    </row>
    <row r="671" spans="2:6" x14ac:dyDescent="0.2">
      <c r="B671" s="33"/>
      <c r="E671" s="32"/>
      <c r="F671" s="32"/>
    </row>
    <row r="672" spans="2:6" x14ac:dyDescent="0.2">
      <c r="B672" s="33"/>
      <c r="E672" s="32"/>
      <c r="F672" s="32"/>
    </row>
    <row r="673" spans="2:6" x14ac:dyDescent="0.2">
      <c r="B673" s="33"/>
      <c r="E673" s="32"/>
      <c r="F673" s="32"/>
    </row>
    <row r="674" spans="2:6" x14ac:dyDescent="0.2">
      <c r="B674" s="33"/>
      <c r="E674" s="32"/>
      <c r="F674" s="32"/>
    </row>
    <row r="675" spans="2:6" x14ac:dyDescent="0.2">
      <c r="B675" s="33"/>
      <c r="E675" s="32"/>
      <c r="F675" s="32"/>
    </row>
    <row r="676" spans="2:6" x14ac:dyDescent="0.2">
      <c r="B676" s="33"/>
      <c r="E676" s="32"/>
      <c r="F676" s="32"/>
    </row>
    <row r="677" spans="2:6" x14ac:dyDescent="0.2">
      <c r="B677" s="33"/>
      <c r="E677" s="32"/>
      <c r="F677" s="32"/>
    </row>
    <row r="678" spans="2:6" x14ac:dyDescent="0.2">
      <c r="B678" s="33"/>
      <c r="E678" s="32"/>
      <c r="F678" s="32"/>
    </row>
    <row r="679" spans="2:6" x14ac:dyDescent="0.2">
      <c r="B679" s="33"/>
      <c r="E679" s="32"/>
      <c r="F679" s="32"/>
    </row>
    <row r="680" spans="2:6" x14ac:dyDescent="0.2">
      <c r="B680" s="33"/>
      <c r="E680" s="32"/>
      <c r="F680" s="32"/>
    </row>
    <row r="681" spans="2:6" x14ac:dyDescent="0.2">
      <c r="B681" s="33"/>
      <c r="E681" s="32"/>
      <c r="F681" s="32"/>
    </row>
    <row r="682" spans="2:6" x14ac:dyDescent="0.2">
      <c r="B682" s="33"/>
      <c r="E682" s="32"/>
      <c r="F682" s="32"/>
    </row>
    <row r="683" spans="2:6" x14ac:dyDescent="0.2">
      <c r="B683" s="33"/>
      <c r="E683" s="32"/>
      <c r="F683" s="32"/>
    </row>
    <row r="684" spans="2:6" x14ac:dyDescent="0.2">
      <c r="B684" s="33"/>
      <c r="E684" s="32"/>
      <c r="F684" s="32"/>
    </row>
    <row r="685" spans="2:6" x14ac:dyDescent="0.2">
      <c r="B685" s="33"/>
      <c r="E685" s="32"/>
      <c r="F685" s="32"/>
    </row>
    <row r="686" spans="2:6" x14ac:dyDescent="0.2">
      <c r="B686" s="33"/>
      <c r="E686" s="32"/>
      <c r="F686" s="32"/>
    </row>
    <row r="687" spans="2:6" x14ac:dyDescent="0.2">
      <c r="B687" s="33"/>
      <c r="E687" s="32"/>
      <c r="F687" s="32"/>
    </row>
    <row r="688" spans="2:6" x14ac:dyDescent="0.2">
      <c r="B688" s="33"/>
      <c r="E688" s="32"/>
      <c r="F688" s="32"/>
    </row>
    <row r="689" spans="2:6" x14ac:dyDescent="0.2">
      <c r="B689" s="33"/>
      <c r="E689" s="32"/>
      <c r="F689" s="32"/>
    </row>
    <row r="690" spans="2:6" x14ac:dyDescent="0.2">
      <c r="B690" s="33"/>
      <c r="E690" s="32"/>
      <c r="F690" s="32"/>
    </row>
    <row r="691" spans="2:6" x14ac:dyDescent="0.2">
      <c r="B691" s="33"/>
      <c r="E691" s="32"/>
      <c r="F691" s="32"/>
    </row>
    <row r="692" spans="2:6" x14ac:dyDescent="0.2">
      <c r="B692" s="33"/>
      <c r="E692" s="32"/>
      <c r="F692" s="32"/>
    </row>
    <row r="693" spans="2:6" x14ac:dyDescent="0.2">
      <c r="B693" s="33"/>
      <c r="E693" s="32"/>
      <c r="F693" s="32"/>
    </row>
    <row r="694" spans="2:6" x14ac:dyDescent="0.2">
      <c r="B694" s="33"/>
      <c r="E694" s="32"/>
      <c r="F694" s="32"/>
    </row>
    <row r="695" spans="2:6" x14ac:dyDescent="0.2">
      <c r="B695" s="33"/>
      <c r="E695" s="32"/>
      <c r="F695" s="32"/>
    </row>
    <row r="696" spans="2:6" x14ac:dyDescent="0.2">
      <c r="B696" s="33"/>
      <c r="E696" s="32"/>
      <c r="F696" s="32"/>
    </row>
    <row r="697" spans="2:6" x14ac:dyDescent="0.2">
      <c r="B697" s="33"/>
      <c r="E697" s="32"/>
      <c r="F697" s="32"/>
    </row>
    <row r="698" spans="2:6" x14ac:dyDescent="0.2">
      <c r="B698" s="33"/>
      <c r="E698" s="32"/>
      <c r="F698" s="32"/>
    </row>
    <row r="699" spans="2:6" x14ac:dyDescent="0.2">
      <c r="B699" s="33"/>
      <c r="E699" s="32"/>
      <c r="F699" s="32"/>
    </row>
    <row r="700" spans="2:6" x14ac:dyDescent="0.2">
      <c r="B700" s="33"/>
      <c r="E700" s="32"/>
      <c r="F700" s="32"/>
    </row>
    <row r="701" spans="2:6" x14ac:dyDescent="0.2">
      <c r="B701" s="33"/>
      <c r="E701" s="32"/>
      <c r="F701" s="32"/>
    </row>
    <row r="702" spans="2:6" x14ac:dyDescent="0.2">
      <c r="B702" s="33"/>
      <c r="E702" s="32"/>
      <c r="F702" s="32"/>
    </row>
    <row r="703" spans="2:6" x14ac:dyDescent="0.2">
      <c r="B703" s="33"/>
      <c r="E703" s="32"/>
      <c r="F703" s="32"/>
    </row>
    <row r="704" spans="2:6" x14ac:dyDescent="0.2">
      <c r="B704" s="33"/>
      <c r="E704" s="32"/>
      <c r="F704" s="32"/>
    </row>
    <row r="705" spans="2:6" x14ac:dyDescent="0.2">
      <c r="B705" s="33"/>
      <c r="E705" s="32"/>
      <c r="F705" s="32"/>
    </row>
    <row r="706" spans="2:6" x14ac:dyDescent="0.2">
      <c r="B706" s="33"/>
      <c r="E706" s="32"/>
      <c r="F706" s="32"/>
    </row>
    <row r="707" spans="2:6" x14ac:dyDescent="0.2">
      <c r="B707" s="33"/>
      <c r="E707" s="32"/>
      <c r="F707" s="32"/>
    </row>
    <row r="708" spans="2:6" x14ac:dyDescent="0.2">
      <c r="B708" s="33"/>
      <c r="E708" s="32"/>
      <c r="F708" s="32"/>
    </row>
    <row r="709" spans="2:6" x14ac:dyDescent="0.2">
      <c r="B709" s="33"/>
      <c r="E709" s="32"/>
      <c r="F709" s="32"/>
    </row>
    <row r="710" spans="2:6" x14ac:dyDescent="0.2">
      <c r="B710" s="33"/>
      <c r="E710" s="32"/>
      <c r="F710" s="32"/>
    </row>
    <row r="711" spans="2:6" x14ac:dyDescent="0.2">
      <c r="B711" s="33"/>
      <c r="E711" s="32"/>
      <c r="F711" s="32"/>
    </row>
    <row r="712" spans="2:6" x14ac:dyDescent="0.2">
      <c r="B712" s="33"/>
      <c r="E712" s="32"/>
      <c r="F712" s="32"/>
    </row>
    <row r="713" spans="2:6" x14ac:dyDescent="0.2">
      <c r="B713" s="33"/>
      <c r="E713" s="32"/>
      <c r="F713" s="32"/>
    </row>
    <row r="714" spans="2:6" x14ac:dyDescent="0.2">
      <c r="B714" s="33"/>
      <c r="E714" s="32"/>
      <c r="F714" s="32"/>
    </row>
    <row r="715" spans="2:6" x14ac:dyDescent="0.2">
      <c r="B715" s="33"/>
      <c r="E715" s="32"/>
      <c r="F715" s="32"/>
    </row>
    <row r="716" spans="2:6" x14ac:dyDescent="0.2">
      <c r="B716" s="33"/>
      <c r="E716" s="32"/>
      <c r="F716" s="32"/>
    </row>
    <row r="717" spans="2:6" x14ac:dyDescent="0.2">
      <c r="B717" s="33"/>
      <c r="E717" s="32"/>
      <c r="F717" s="32"/>
    </row>
    <row r="718" spans="2:6" x14ac:dyDescent="0.2">
      <c r="B718" s="33"/>
      <c r="E718" s="32"/>
      <c r="F718" s="32"/>
    </row>
    <row r="719" spans="2:6" x14ac:dyDescent="0.2">
      <c r="B719" s="33"/>
      <c r="E719" s="32"/>
      <c r="F719" s="32"/>
    </row>
    <row r="720" spans="2:6" x14ac:dyDescent="0.2">
      <c r="B720" s="33"/>
      <c r="E720" s="32"/>
      <c r="F720" s="32"/>
    </row>
    <row r="721" spans="2:6" x14ac:dyDescent="0.2">
      <c r="B721" s="33"/>
      <c r="E721" s="32"/>
      <c r="F721" s="32"/>
    </row>
    <row r="722" spans="2:6" x14ac:dyDescent="0.2">
      <c r="B722" s="33"/>
      <c r="E722" s="32"/>
      <c r="F722" s="32"/>
    </row>
    <row r="723" spans="2:6" x14ac:dyDescent="0.2">
      <c r="B723" s="33"/>
      <c r="E723" s="32"/>
      <c r="F723" s="32"/>
    </row>
    <row r="724" spans="2:6" x14ac:dyDescent="0.2">
      <c r="B724" s="33"/>
      <c r="E724" s="32"/>
      <c r="F724" s="32"/>
    </row>
    <row r="725" spans="2:6" x14ac:dyDescent="0.2">
      <c r="B725" s="33"/>
      <c r="E725" s="32"/>
      <c r="F725" s="32"/>
    </row>
    <row r="726" spans="2:6" x14ac:dyDescent="0.2">
      <c r="B726" s="33"/>
      <c r="E726" s="32"/>
      <c r="F726" s="32"/>
    </row>
    <row r="727" spans="2:6" x14ac:dyDescent="0.2">
      <c r="B727" s="33"/>
      <c r="E727" s="32"/>
      <c r="F727" s="32"/>
    </row>
    <row r="728" spans="2:6" x14ac:dyDescent="0.2">
      <c r="B728" s="33"/>
      <c r="E728" s="32"/>
      <c r="F728" s="32"/>
    </row>
    <row r="729" spans="2:6" x14ac:dyDescent="0.2">
      <c r="B729" s="33"/>
      <c r="E729" s="32"/>
      <c r="F729" s="32"/>
    </row>
    <row r="730" spans="2:6" x14ac:dyDescent="0.2">
      <c r="B730" s="33"/>
      <c r="E730" s="32"/>
      <c r="F730" s="32"/>
    </row>
    <row r="731" spans="2:6" x14ac:dyDescent="0.2">
      <c r="B731" s="33"/>
      <c r="E731" s="32"/>
      <c r="F731" s="32"/>
    </row>
    <row r="732" spans="2:6" x14ac:dyDescent="0.2">
      <c r="B732" s="33"/>
      <c r="E732" s="32"/>
      <c r="F732" s="32"/>
    </row>
    <row r="733" spans="2:6" x14ac:dyDescent="0.2">
      <c r="B733" s="33"/>
      <c r="E733" s="32"/>
      <c r="F733" s="32"/>
    </row>
    <row r="734" spans="2:6" x14ac:dyDescent="0.2">
      <c r="B734" s="33"/>
      <c r="E734" s="32"/>
      <c r="F734" s="32"/>
    </row>
    <row r="735" spans="2:6" x14ac:dyDescent="0.2">
      <c r="B735" s="33"/>
      <c r="E735" s="32"/>
      <c r="F735" s="32"/>
    </row>
    <row r="736" spans="2:6" x14ac:dyDescent="0.2">
      <c r="B736" s="33"/>
      <c r="E736" s="32"/>
      <c r="F736" s="32"/>
    </row>
    <row r="737" spans="2:6" x14ac:dyDescent="0.2">
      <c r="B737" s="33"/>
      <c r="E737" s="32"/>
      <c r="F737" s="32"/>
    </row>
    <row r="738" spans="2:6" x14ac:dyDescent="0.2">
      <c r="B738" s="33"/>
      <c r="E738" s="32"/>
      <c r="F738" s="32"/>
    </row>
    <row r="739" spans="2:6" x14ac:dyDescent="0.2">
      <c r="B739" s="33"/>
      <c r="E739" s="32"/>
      <c r="F739" s="32"/>
    </row>
    <row r="740" spans="2:6" x14ac:dyDescent="0.2">
      <c r="B740" s="33"/>
      <c r="E740" s="32"/>
      <c r="F740" s="32"/>
    </row>
    <row r="741" spans="2:6" x14ac:dyDescent="0.2">
      <c r="B741" s="33"/>
      <c r="E741" s="32"/>
      <c r="F741" s="32"/>
    </row>
    <row r="742" spans="2:6" x14ac:dyDescent="0.2">
      <c r="B742" s="33"/>
      <c r="E742" s="32"/>
      <c r="F742" s="32"/>
    </row>
    <row r="743" spans="2:6" x14ac:dyDescent="0.2">
      <c r="B743" s="33"/>
      <c r="E743" s="32"/>
      <c r="F743" s="32"/>
    </row>
    <row r="744" spans="2:6" x14ac:dyDescent="0.2">
      <c r="B744" s="33"/>
      <c r="E744" s="32"/>
      <c r="F744" s="32"/>
    </row>
    <row r="745" spans="2:6" x14ac:dyDescent="0.2">
      <c r="B745" s="33"/>
      <c r="E745" s="32"/>
      <c r="F745" s="32"/>
    </row>
    <row r="746" spans="2:6" x14ac:dyDescent="0.2">
      <c r="B746" s="33"/>
      <c r="E746" s="32"/>
      <c r="F746" s="32"/>
    </row>
    <row r="747" spans="2:6" x14ac:dyDescent="0.2">
      <c r="B747" s="33"/>
      <c r="E747" s="32"/>
      <c r="F747" s="32"/>
    </row>
    <row r="748" spans="2:6" x14ac:dyDescent="0.2">
      <c r="B748" s="33"/>
      <c r="E748" s="32"/>
      <c r="F748" s="32"/>
    </row>
    <row r="749" spans="2:6" x14ac:dyDescent="0.2">
      <c r="B749" s="33"/>
      <c r="E749" s="32"/>
      <c r="F749" s="32"/>
    </row>
    <row r="750" spans="2:6" x14ac:dyDescent="0.2">
      <c r="B750" s="33"/>
      <c r="E750" s="32"/>
      <c r="F750" s="32"/>
    </row>
    <row r="751" spans="2:6" x14ac:dyDescent="0.2">
      <c r="B751" s="33"/>
      <c r="E751" s="32"/>
      <c r="F751" s="32"/>
    </row>
    <row r="752" spans="2:6" x14ac:dyDescent="0.2">
      <c r="B752" s="33"/>
      <c r="E752" s="32"/>
      <c r="F752" s="32"/>
    </row>
    <row r="753" spans="2:6" x14ac:dyDescent="0.2">
      <c r="B753" s="33"/>
      <c r="E753" s="32"/>
      <c r="F753" s="32"/>
    </row>
    <row r="754" spans="2:6" x14ac:dyDescent="0.2">
      <c r="B754" s="33"/>
      <c r="E754" s="32"/>
      <c r="F754" s="32"/>
    </row>
    <row r="755" spans="2:6" x14ac:dyDescent="0.2">
      <c r="B755" s="33"/>
      <c r="E755" s="32"/>
      <c r="F755" s="32"/>
    </row>
    <row r="756" spans="2:6" x14ac:dyDescent="0.2">
      <c r="B756" s="33"/>
      <c r="E756" s="32"/>
      <c r="F756" s="32"/>
    </row>
    <row r="757" spans="2:6" x14ac:dyDescent="0.2">
      <c r="B757" s="33"/>
      <c r="E757" s="32"/>
      <c r="F757" s="32"/>
    </row>
    <row r="758" spans="2:6" x14ac:dyDescent="0.2">
      <c r="B758" s="33"/>
      <c r="E758" s="32"/>
      <c r="F758" s="32"/>
    </row>
    <row r="759" spans="2:6" x14ac:dyDescent="0.2">
      <c r="B759" s="33"/>
      <c r="E759" s="32"/>
      <c r="F759" s="32"/>
    </row>
    <row r="760" spans="2:6" x14ac:dyDescent="0.2">
      <c r="B760" s="33"/>
      <c r="E760" s="32"/>
      <c r="F760" s="32"/>
    </row>
    <row r="761" spans="2:6" x14ac:dyDescent="0.2">
      <c r="B761" s="33"/>
      <c r="E761" s="32"/>
      <c r="F761" s="32"/>
    </row>
    <row r="762" spans="2:6" x14ac:dyDescent="0.2">
      <c r="B762" s="33"/>
      <c r="E762" s="32"/>
      <c r="F762" s="32"/>
    </row>
    <row r="763" spans="2:6" x14ac:dyDescent="0.2">
      <c r="B763" s="33"/>
      <c r="E763" s="32"/>
      <c r="F763" s="32"/>
    </row>
    <row r="764" spans="2:6" x14ac:dyDescent="0.2">
      <c r="B764" s="33"/>
      <c r="E764" s="32"/>
      <c r="F764" s="32"/>
    </row>
    <row r="765" spans="2:6" x14ac:dyDescent="0.2">
      <c r="B765" s="33"/>
      <c r="E765" s="32"/>
      <c r="F765" s="32"/>
    </row>
    <row r="766" spans="2:6" x14ac:dyDescent="0.2">
      <c r="B766" s="33"/>
      <c r="E766" s="32"/>
      <c r="F766" s="32"/>
    </row>
    <row r="767" spans="2:6" x14ac:dyDescent="0.2">
      <c r="B767" s="33"/>
      <c r="E767" s="32"/>
      <c r="F767" s="32"/>
    </row>
    <row r="768" spans="2:6" x14ac:dyDescent="0.2">
      <c r="B768" s="33"/>
      <c r="E768" s="32"/>
      <c r="F768" s="32"/>
    </row>
    <row r="769" spans="2:6" x14ac:dyDescent="0.2">
      <c r="B769" s="33"/>
      <c r="E769" s="32"/>
      <c r="F769" s="32"/>
    </row>
    <row r="770" spans="2:6" x14ac:dyDescent="0.2">
      <c r="B770" s="33"/>
      <c r="E770" s="32"/>
      <c r="F770" s="32"/>
    </row>
    <row r="771" spans="2:6" x14ac:dyDescent="0.2">
      <c r="B771" s="33"/>
      <c r="E771" s="32"/>
      <c r="F771" s="32"/>
    </row>
    <row r="772" spans="2:6" x14ac:dyDescent="0.2">
      <c r="B772" s="33"/>
      <c r="E772" s="32"/>
      <c r="F772" s="32"/>
    </row>
    <row r="773" spans="2:6" x14ac:dyDescent="0.2">
      <c r="B773" s="33"/>
      <c r="E773" s="32"/>
      <c r="F773" s="32"/>
    </row>
    <row r="774" spans="2:6" x14ac:dyDescent="0.2">
      <c r="B774" s="33"/>
      <c r="E774" s="32"/>
      <c r="F774" s="32"/>
    </row>
    <row r="775" spans="2:6" x14ac:dyDescent="0.2">
      <c r="B775" s="33"/>
      <c r="E775" s="32"/>
      <c r="F775" s="32"/>
    </row>
    <row r="776" spans="2:6" x14ac:dyDescent="0.2">
      <c r="B776" s="33"/>
      <c r="E776" s="32"/>
      <c r="F776" s="32"/>
    </row>
    <row r="777" spans="2:6" x14ac:dyDescent="0.2">
      <c r="B777" s="33"/>
      <c r="E777" s="32"/>
      <c r="F777" s="32"/>
    </row>
    <row r="778" spans="2:6" x14ac:dyDescent="0.2">
      <c r="B778" s="33"/>
      <c r="E778" s="32"/>
      <c r="F778" s="32"/>
    </row>
    <row r="779" spans="2:6" x14ac:dyDescent="0.2">
      <c r="B779" s="33"/>
      <c r="E779" s="32"/>
      <c r="F779" s="32"/>
    </row>
    <row r="780" spans="2:6" x14ac:dyDescent="0.2">
      <c r="B780" s="33"/>
      <c r="E780" s="32"/>
      <c r="F780" s="32"/>
    </row>
    <row r="781" spans="2:6" x14ac:dyDescent="0.2">
      <c r="B781" s="33"/>
      <c r="E781" s="32"/>
      <c r="F781" s="32"/>
    </row>
    <row r="782" spans="2:6" x14ac:dyDescent="0.2">
      <c r="B782" s="33"/>
      <c r="E782" s="32"/>
      <c r="F782" s="32"/>
    </row>
    <row r="783" spans="2:6" x14ac:dyDescent="0.2">
      <c r="B783" s="33"/>
      <c r="E783" s="32"/>
      <c r="F783" s="32"/>
    </row>
    <row r="784" spans="2:6" x14ac:dyDescent="0.2">
      <c r="B784" s="33"/>
      <c r="E784" s="32"/>
      <c r="F784" s="32"/>
    </row>
    <row r="785" spans="2:6" x14ac:dyDescent="0.2">
      <c r="B785" s="33"/>
      <c r="E785" s="32"/>
      <c r="F785" s="32"/>
    </row>
    <row r="786" spans="2:6" x14ac:dyDescent="0.2">
      <c r="B786" s="33"/>
      <c r="E786" s="32"/>
      <c r="F786" s="32"/>
    </row>
    <row r="787" spans="2:6" x14ac:dyDescent="0.2">
      <c r="B787" s="33"/>
      <c r="E787" s="32"/>
      <c r="F787" s="32"/>
    </row>
    <row r="788" spans="2:6" x14ac:dyDescent="0.2">
      <c r="B788" s="33"/>
      <c r="E788" s="32"/>
      <c r="F788" s="32"/>
    </row>
    <row r="789" spans="2:6" x14ac:dyDescent="0.2">
      <c r="B789" s="33"/>
      <c r="E789" s="32"/>
      <c r="F789" s="32"/>
    </row>
    <row r="790" spans="2:6" x14ac:dyDescent="0.2">
      <c r="B790" s="33"/>
      <c r="E790" s="32"/>
      <c r="F790" s="32"/>
    </row>
    <row r="791" spans="2:6" x14ac:dyDescent="0.2">
      <c r="B791" s="33"/>
      <c r="E791" s="32"/>
      <c r="F791" s="32"/>
    </row>
    <row r="792" spans="2:6" x14ac:dyDescent="0.2">
      <c r="B792" s="33"/>
      <c r="E792" s="32"/>
      <c r="F792" s="32"/>
    </row>
    <row r="793" spans="2:6" x14ac:dyDescent="0.2">
      <c r="B793" s="33"/>
      <c r="E793" s="32"/>
      <c r="F793" s="32"/>
    </row>
    <row r="794" spans="2:6" x14ac:dyDescent="0.2">
      <c r="B794" s="33"/>
      <c r="E794" s="32"/>
      <c r="F794" s="32"/>
    </row>
    <row r="795" spans="2:6" x14ac:dyDescent="0.2">
      <c r="B795" s="33"/>
      <c r="E795" s="32"/>
      <c r="F795" s="32"/>
    </row>
    <row r="796" spans="2:6" x14ac:dyDescent="0.2">
      <c r="B796" s="33"/>
      <c r="E796" s="32"/>
      <c r="F796" s="32"/>
    </row>
    <row r="797" spans="2:6" x14ac:dyDescent="0.2">
      <c r="B797" s="33"/>
      <c r="E797" s="32"/>
      <c r="F797" s="32"/>
    </row>
    <row r="798" spans="2:6" x14ac:dyDescent="0.2">
      <c r="B798" s="33"/>
      <c r="E798" s="32"/>
      <c r="F798" s="32"/>
    </row>
    <row r="799" spans="2:6" x14ac:dyDescent="0.2">
      <c r="B799" s="33"/>
      <c r="E799" s="32"/>
      <c r="F799" s="32"/>
    </row>
    <row r="800" spans="2:6" x14ac:dyDescent="0.2">
      <c r="B800" s="33"/>
      <c r="E800" s="32"/>
      <c r="F800" s="32"/>
    </row>
    <row r="801" spans="2:6" x14ac:dyDescent="0.2">
      <c r="B801" s="33"/>
      <c r="E801" s="32"/>
      <c r="F801" s="32"/>
    </row>
    <row r="802" spans="2:6" x14ac:dyDescent="0.2">
      <c r="B802" s="33"/>
      <c r="E802" s="32"/>
      <c r="F802" s="32"/>
    </row>
    <row r="803" spans="2:6" x14ac:dyDescent="0.2">
      <c r="B803" s="33"/>
      <c r="E803" s="32"/>
      <c r="F803" s="32"/>
    </row>
    <row r="804" spans="2:6" x14ac:dyDescent="0.2">
      <c r="B804" s="33"/>
      <c r="E804" s="32"/>
      <c r="F804" s="32"/>
    </row>
    <row r="805" spans="2:6" x14ac:dyDescent="0.2">
      <c r="B805" s="33"/>
      <c r="E805" s="32"/>
      <c r="F805" s="32"/>
    </row>
    <row r="806" spans="2:6" x14ac:dyDescent="0.2">
      <c r="B806" s="33"/>
      <c r="E806" s="32"/>
      <c r="F806" s="32"/>
    </row>
    <row r="807" spans="2:6" x14ac:dyDescent="0.2">
      <c r="B807" s="33"/>
      <c r="E807" s="32"/>
      <c r="F807" s="32"/>
    </row>
    <row r="808" spans="2:6" x14ac:dyDescent="0.2">
      <c r="B808" s="33"/>
      <c r="E808" s="32"/>
      <c r="F808" s="32"/>
    </row>
    <row r="809" spans="2:6" x14ac:dyDescent="0.2">
      <c r="B809" s="33"/>
      <c r="E809" s="32"/>
      <c r="F809" s="32"/>
    </row>
    <row r="810" spans="2:6" x14ac:dyDescent="0.2">
      <c r="B810" s="33"/>
      <c r="E810" s="32"/>
      <c r="F810" s="32"/>
    </row>
    <row r="811" spans="2:6" x14ac:dyDescent="0.2">
      <c r="B811" s="33"/>
      <c r="E811" s="32"/>
      <c r="F811" s="32"/>
    </row>
    <row r="812" spans="2:6" x14ac:dyDescent="0.2">
      <c r="B812" s="33"/>
      <c r="E812" s="32"/>
      <c r="F812" s="32"/>
    </row>
    <row r="813" spans="2:6" x14ac:dyDescent="0.2">
      <c r="B813" s="33"/>
      <c r="E813" s="32"/>
      <c r="F813" s="32"/>
    </row>
    <row r="814" spans="2:6" x14ac:dyDescent="0.2">
      <c r="B814" s="33"/>
      <c r="E814" s="32"/>
      <c r="F814" s="32"/>
    </row>
    <row r="815" spans="2:6" x14ac:dyDescent="0.2">
      <c r="B815" s="33"/>
      <c r="E815" s="32"/>
      <c r="F815" s="32"/>
    </row>
    <row r="816" spans="2:6" x14ac:dyDescent="0.2">
      <c r="B816" s="33"/>
      <c r="E816" s="32"/>
      <c r="F816" s="32"/>
    </row>
    <row r="817" spans="2:6" x14ac:dyDescent="0.2">
      <c r="B817" s="33"/>
      <c r="E817" s="32"/>
      <c r="F817" s="32"/>
    </row>
    <row r="818" spans="2:6" x14ac:dyDescent="0.2">
      <c r="B818" s="33"/>
      <c r="E818" s="32"/>
      <c r="F818" s="32"/>
    </row>
    <row r="819" spans="2:6" x14ac:dyDescent="0.2">
      <c r="B819" s="33"/>
      <c r="E819" s="32"/>
      <c r="F819" s="32"/>
    </row>
    <row r="820" spans="2:6" x14ac:dyDescent="0.2">
      <c r="B820" s="33"/>
      <c r="E820" s="32"/>
      <c r="F820" s="32"/>
    </row>
    <row r="821" spans="2:6" x14ac:dyDescent="0.2">
      <c r="B821" s="33"/>
      <c r="E821" s="32"/>
      <c r="F821" s="32"/>
    </row>
    <row r="822" spans="2:6" x14ac:dyDescent="0.2">
      <c r="B822" s="33"/>
      <c r="E822" s="32"/>
      <c r="F822" s="32"/>
    </row>
    <row r="823" spans="2:6" x14ac:dyDescent="0.2">
      <c r="B823" s="33"/>
      <c r="E823" s="32"/>
      <c r="F823" s="32"/>
    </row>
    <row r="824" spans="2:6" x14ac:dyDescent="0.2">
      <c r="B824" s="33"/>
      <c r="E824" s="32"/>
      <c r="F824" s="32"/>
    </row>
    <row r="825" spans="2:6" x14ac:dyDescent="0.2">
      <c r="B825" s="33"/>
      <c r="E825" s="32"/>
      <c r="F825" s="32"/>
    </row>
    <row r="826" spans="2:6" x14ac:dyDescent="0.2">
      <c r="B826" s="33"/>
      <c r="E826" s="32"/>
      <c r="F826" s="32"/>
    </row>
    <row r="827" spans="2:6" x14ac:dyDescent="0.2">
      <c r="B827" s="33"/>
      <c r="E827" s="32"/>
      <c r="F827" s="32"/>
    </row>
    <row r="828" spans="2:6" x14ac:dyDescent="0.2">
      <c r="B828" s="33"/>
      <c r="E828" s="32"/>
      <c r="F828" s="32"/>
    </row>
    <row r="829" spans="2:6" x14ac:dyDescent="0.2">
      <c r="B829" s="33"/>
      <c r="E829" s="32"/>
      <c r="F829" s="32"/>
    </row>
    <row r="830" spans="2:6" x14ac:dyDescent="0.2">
      <c r="B830" s="33"/>
      <c r="E830" s="32"/>
      <c r="F830" s="32"/>
    </row>
    <row r="831" spans="2:6" x14ac:dyDescent="0.2">
      <c r="B831" s="33"/>
      <c r="E831" s="32"/>
      <c r="F831" s="32"/>
    </row>
    <row r="832" spans="2:6" x14ac:dyDescent="0.2">
      <c r="B832" s="33"/>
      <c r="E832" s="32"/>
      <c r="F832" s="32"/>
    </row>
    <row r="833" spans="2:6" x14ac:dyDescent="0.2">
      <c r="B833" s="33"/>
      <c r="E833" s="32"/>
      <c r="F833" s="32"/>
    </row>
    <row r="834" spans="2:6" x14ac:dyDescent="0.2">
      <c r="B834" s="33"/>
      <c r="E834" s="32"/>
      <c r="F834" s="32"/>
    </row>
    <row r="835" spans="2:6" x14ac:dyDescent="0.2">
      <c r="B835" s="33"/>
      <c r="E835" s="32"/>
      <c r="F835" s="32"/>
    </row>
    <row r="836" spans="2:6" x14ac:dyDescent="0.2">
      <c r="B836" s="33"/>
      <c r="E836" s="32"/>
      <c r="F836" s="32"/>
    </row>
    <row r="837" spans="2:6" x14ac:dyDescent="0.2">
      <c r="B837" s="33"/>
      <c r="E837" s="32"/>
      <c r="F837" s="32"/>
    </row>
    <row r="838" spans="2:6" x14ac:dyDescent="0.2">
      <c r="B838" s="33"/>
      <c r="E838" s="32"/>
      <c r="F838" s="32"/>
    </row>
    <row r="839" spans="2:6" x14ac:dyDescent="0.2">
      <c r="B839" s="33"/>
      <c r="E839" s="32"/>
      <c r="F839" s="32"/>
    </row>
    <row r="840" spans="2:6" x14ac:dyDescent="0.2">
      <c r="B840" s="33"/>
      <c r="E840" s="32"/>
      <c r="F840" s="32"/>
    </row>
    <row r="841" spans="2:6" x14ac:dyDescent="0.2">
      <c r="B841" s="33"/>
      <c r="E841" s="32"/>
      <c r="F841" s="32"/>
    </row>
    <row r="842" spans="2:6" x14ac:dyDescent="0.2">
      <c r="B842" s="33"/>
      <c r="E842" s="32"/>
      <c r="F842" s="32"/>
    </row>
    <row r="843" spans="2:6" x14ac:dyDescent="0.2">
      <c r="B843" s="33"/>
      <c r="E843" s="32"/>
      <c r="F843" s="32"/>
    </row>
    <row r="844" spans="2:6" x14ac:dyDescent="0.2">
      <c r="B844" s="33"/>
      <c r="E844" s="32"/>
      <c r="F844" s="32"/>
    </row>
    <row r="845" spans="2:6" x14ac:dyDescent="0.2">
      <c r="B845" s="33"/>
      <c r="E845" s="32"/>
      <c r="F845" s="32"/>
    </row>
    <row r="846" spans="2:6" x14ac:dyDescent="0.2">
      <c r="B846" s="33"/>
      <c r="E846" s="32"/>
      <c r="F846" s="32"/>
    </row>
    <row r="847" spans="2:6" x14ac:dyDescent="0.2">
      <c r="B847" s="33"/>
      <c r="E847" s="32"/>
      <c r="F847" s="32"/>
    </row>
    <row r="848" spans="2:6" x14ac:dyDescent="0.2">
      <c r="B848" s="33"/>
      <c r="E848" s="32"/>
      <c r="F848" s="32"/>
    </row>
    <row r="849" spans="2:6" x14ac:dyDescent="0.2">
      <c r="B849" s="33"/>
      <c r="E849" s="32"/>
      <c r="F849" s="32"/>
    </row>
    <row r="850" spans="2:6" x14ac:dyDescent="0.2">
      <c r="B850" s="33"/>
      <c r="E850" s="32"/>
      <c r="F850" s="32"/>
    </row>
    <row r="851" spans="2:6" x14ac:dyDescent="0.2">
      <c r="B851" s="33"/>
      <c r="E851" s="32"/>
      <c r="F851" s="32"/>
    </row>
    <row r="852" spans="2:6" x14ac:dyDescent="0.2">
      <c r="B852" s="33"/>
      <c r="E852" s="32"/>
      <c r="F852" s="32"/>
    </row>
    <row r="853" spans="2:6" x14ac:dyDescent="0.2">
      <c r="B853" s="33"/>
      <c r="E853" s="32"/>
      <c r="F853" s="32"/>
    </row>
    <row r="854" spans="2:6" x14ac:dyDescent="0.2">
      <c r="B854" s="33"/>
      <c r="E854" s="32"/>
      <c r="F854" s="32"/>
    </row>
    <row r="855" spans="2:6" x14ac:dyDescent="0.2">
      <c r="B855" s="33"/>
      <c r="E855" s="32"/>
      <c r="F855" s="32"/>
    </row>
    <row r="856" spans="2:6" x14ac:dyDescent="0.2">
      <c r="B856" s="33"/>
      <c r="E856" s="32"/>
      <c r="F856" s="32"/>
    </row>
    <row r="857" spans="2:6" x14ac:dyDescent="0.2">
      <c r="B857" s="33"/>
      <c r="E857" s="32"/>
      <c r="F857" s="32"/>
    </row>
    <row r="858" spans="2:6" x14ac:dyDescent="0.2">
      <c r="B858" s="33"/>
      <c r="E858" s="32"/>
      <c r="F858" s="32"/>
    </row>
    <row r="859" spans="2:6" x14ac:dyDescent="0.2">
      <c r="B859" s="33"/>
      <c r="E859" s="32"/>
      <c r="F859" s="32"/>
    </row>
    <row r="860" spans="2:6" x14ac:dyDescent="0.2">
      <c r="B860" s="33"/>
      <c r="E860" s="32"/>
      <c r="F860" s="32"/>
    </row>
    <row r="861" spans="2:6" x14ac:dyDescent="0.2">
      <c r="B861" s="33"/>
      <c r="E861" s="32"/>
      <c r="F861" s="32"/>
    </row>
    <row r="862" spans="2:6" x14ac:dyDescent="0.2">
      <c r="B862" s="33"/>
      <c r="E862" s="32"/>
      <c r="F862" s="32"/>
    </row>
    <row r="863" spans="2:6" x14ac:dyDescent="0.2">
      <c r="B863" s="33"/>
      <c r="E863" s="32"/>
      <c r="F863" s="32"/>
    </row>
    <row r="864" spans="2:6" x14ac:dyDescent="0.2">
      <c r="B864" s="33"/>
      <c r="E864" s="32"/>
      <c r="F864" s="32"/>
    </row>
    <row r="865" spans="2:6" x14ac:dyDescent="0.2">
      <c r="B865" s="33"/>
      <c r="E865" s="32"/>
      <c r="F865" s="32"/>
    </row>
    <row r="866" spans="2:6" x14ac:dyDescent="0.2">
      <c r="B866" s="33"/>
      <c r="E866" s="32"/>
      <c r="F866" s="32"/>
    </row>
    <row r="867" spans="2:6" x14ac:dyDescent="0.2">
      <c r="B867" s="33"/>
      <c r="E867" s="32"/>
      <c r="F867" s="32"/>
    </row>
    <row r="868" spans="2:6" x14ac:dyDescent="0.2">
      <c r="B868" s="33"/>
      <c r="E868" s="32"/>
      <c r="F868" s="32"/>
    </row>
    <row r="869" spans="2:6" x14ac:dyDescent="0.2">
      <c r="B869" s="33"/>
      <c r="E869" s="32"/>
      <c r="F869" s="32"/>
    </row>
    <row r="870" spans="2:6" x14ac:dyDescent="0.2">
      <c r="B870" s="33"/>
      <c r="E870" s="32"/>
      <c r="F870" s="32"/>
    </row>
    <row r="871" spans="2:6" x14ac:dyDescent="0.2">
      <c r="B871" s="33"/>
      <c r="E871" s="32"/>
      <c r="F871" s="32"/>
    </row>
    <row r="872" spans="2:6" x14ac:dyDescent="0.2">
      <c r="B872" s="33"/>
      <c r="E872" s="32"/>
      <c r="F872" s="32"/>
    </row>
    <row r="873" spans="2:6" x14ac:dyDescent="0.2">
      <c r="B873" s="33"/>
      <c r="E873" s="32"/>
      <c r="F873" s="32"/>
    </row>
    <row r="874" spans="2:6" x14ac:dyDescent="0.2">
      <c r="B874" s="33"/>
      <c r="E874" s="32"/>
      <c r="F874" s="32"/>
    </row>
    <row r="875" spans="2:6" x14ac:dyDescent="0.2">
      <c r="B875" s="33"/>
      <c r="E875" s="32"/>
      <c r="F875" s="32"/>
    </row>
    <row r="876" spans="2:6" x14ac:dyDescent="0.2">
      <c r="B876" s="33"/>
      <c r="E876" s="32"/>
      <c r="F876" s="32"/>
    </row>
    <row r="877" spans="2:6" x14ac:dyDescent="0.2">
      <c r="B877" s="33"/>
      <c r="E877" s="32"/>
      <c r="F877" s="32"/>
    </row>
    <row r="878" spans="2:6" x14ac:dyDescent="0.2">
      <c r="B878" s="33"/>
      <c r="E878" s="32"/>
      <c r="F878" s="32"/>
    </row>
    <row r="879" spans="2:6" x14ac:dyDescent="0.2">
      <c r="B879" s="33"/>
      <c r="E879" s="32"/>
      <c r="F879" s="32"/>
    </row>
    <row r="880" spans="2:6" x14ac:dyDescent="0.2">
      <c r="B880" s="33"/>
      <c r="E880" s="32"/>
      <c r="F880" s="32"/>
    </row>
    <row r="881" spans="2:6" x14ac:dyDescent="0.2">
      <c r="B881" s="33"/>
      <c r="E881" s="32"/>
      <c r="F881" s="32"/>
    </row>
    <row r="882" spans="2:6" x14ac:dyDescent="0.2">
      <c r="B882" s="33"/>
      <c r="E882" s="32"/>
      <c r="F882" s="32"/>
    </row>
    <row r="883" spans="2:6" x14ac:dyDescent="0.2">
      <c r="B883" s="33"/>
      <c r="E883" s="32"/>
      <c r="F883" s="32"/>
    </row>
    <row r="884" spans="2:6" x14ac:dyDescent="0.2">
      <c r="B884" s="33"/>
      <c r="E884" s="32"/>
      <c r="F884" s="32"/>
    </row>
    <row r="885" spans="2:6" x14ac:dyDescent="0.2">
      <c r="B885" s="33"/>
      <c r="E885" s="32"/>
      <c r="F885" s="32"/>
    </row>
    <row r="886" spans="2:6" x14ac:dyDescent="0.2">
      <c r="B886" s="33"/>
      <c r="E886" s="32"/>
      <c r="F886" s="32"/>
    </row>
    <row r="887" spans="2:6" x14ac:dyDescent="0.2">
      <c r="B887" s="33"/>
      <c r="E887" s="32"/>
      <c r="F887" s="32"/>
    </row>
    <row r="888" spans="2:6" x14ac:dyDescent="0.2">
      <c r="B888" s="33"/>
      <c r="E888" s="32"/>
      <c r="F888" s="32"/>
    </row>
    <row r="889" spans="2:6" x14ac:dyDescent="0.2">
      <c r="B889" s="33"/>
      <c r="E889" s="32"/>
      <c r="F889" s="32"/>
    </row>
    <row r="890" spans="2:6" x14ac:dyDescent="0.2">
      <c r="B890" s="33"/>
      <c r="E890" s="32"/>
      <c r="F890" s="32"/>
    </row>
    <row r="891" spans="2:6" x14ac:dyDescent="0.2">
      <c r="B891" s="33"/>
      <c r="E891" s="32"/>
      <c r="F891" s="32"/>
    </row>
    <row r="892" spans="2:6" x14ac:dyDescent="0.2">
      <c r="B892" s="33"/>
      <c r="E892" s="32"/>
      <c r="F892" s="32"/>
    </row>
    <row r="893" spans="2:6" x14ac:dyDescent="0.2">
      <c r="B893" s="33"/>
      <c r="E893" s="32"/>
      <c r="F893" s="32"/>
    </row>
    <row r="894" spans="2:6" x14ac:dyDescent="0.2">
      <c r="B894" s="33"/>
      <c r="E894" s="32"/>
      <c r="F894" s="32"/>
    </row>
    <row r="895" spans="2:6" x14ac:dyDescent="0.2">
      <c r="B895" s="33"/>
      <c r="E895" s="32"/>
      <c r="F895" s="32"/>
    </row>
    <row r="896" spans="2:6" x14ac:dyDescent="0.2">
      <c r="B896" s="33"/>
      <c r="E896" s="32"/>
      <c r="F896" s="32"/>
    </row>
    <row r="897" spans="2:6" x14ac:dyDescent="0.2">
      <c r="B897" s="33"/>
      <c r="E897" s="32"/>
      <c r="F897" s="32"/>
    </row>
    <row r="898" spans="2:6" x14ac:dyDescent="0.2">
      <c r="B898" s="33"/>
      <c r="E898" s="32"/>
      <c r="F898" s="32"/>
    </row>
    <row r="899" spans="2:6" x14ac:dyDescent="0.2">
      <c r="B899" s="33"/>
      <c r="E899" s="32"/>
      <c r="F899" s="32"/>
    </row>
    <row r="900" spans="2:6" x14ac:dyDescent="0.2">
      <c r="B900" s="33"/>
      <c r="E900" s="32"/>
      <c r="F900" s="32"/>
    </row>
    <row r="901" spans="2:6" x14ac:dyDescent="0.2">
      <c r="B901" s="33"/>
      <c r="E901" s="32"/>
      <c r="F901" s="32"/>
    </row>
    <row r="902" spans="2:6" x14ac:dyDescent="0.2">
      <c r="B902" s="33"/>
      <c r="E902" s="32"/>
      <c r="F902" s="32"/>
    </row>
    <row r="903" spans="2:6" x14ac:dyDescent="0.2">
      <c r="B903" s="33"/>
      <c r="E903" s="32"/>
      <c r="F903" s="32"/>
    </row>
    <row r="904" spans="2:6" x14ac:dyDescent="0.2">
      <c r="B904" s="33"/>
      <c r="E904" s="32"/>
      <c r="F904" s="32"/>
    </row>
    <row r="905" spans="2:6" x14ac:dyDescent="0.2">
      <c r="B905" s="33"/>
      <c r="E905" s="32"/>
      <c r="F905" s="32"/>
    </row>
    <row r="906" spans="2:6" x14ac:dyDescent="0.2">
      <c r="B906" s="33"/>
      <c r="E906" s="32"/>
      <c r="F906" s="32"/>
    </row>
    <row r="907" spans="2:6" x14ac:dyDescent="0.2">
      <c r="B907" s="33"/>
      <c r="E907" s="32"/>
      <c r="F907" s="32"/>
    </row>
    <row r="908" spans="2:6" x14ac:dyDescent="0.2">
      <c r="B908" s="33"/>
      <c r="E908" s="32"/>
      <c r="F908" s="32"/>
    </row>
    <row r="909" spans="2:6" x14ac:dyDescent="0.2">
      <c r="B909" s="33"/>
      <c r="E909" s="32"/>
      <c r="F909" s="32"/>
    </row>
    <row r="910" spans="2:6" x14ac:dyDescent="0.2">
      <c r="B910" s="33"/>
      <c r="E910" s="32"/>
      <c r="F910" s="32"/>
    </row>
    <row r="911" spans="2:6" x14ac:dyDescent="0.2">
      <c r="B911" s="33"/>
      <c r="E911" s="32"/>
      <c r="F911" s="32"/>
    </row>
    <row r="912" spans="2:6" x14ac:dyDescent="0.2">
      <c r="B912" s="33"/>
      <c r="E912" s="32"/>
      <c r="F912" s="32"/>
    </row>
    <row r="913" spans="2:6" x14ac:dyDescent="0.2">
      <c r="B913" s="33"/>
      <c r="E913" s="32"/>
      <c r="F913" s="32"/>
    </row>
    <row r="914" spans="2:6" x14ac:dyDescent="0.2">
      <c r="B914" s="33"/>
      <c r="E914" s="32"/>
      <c r="F914" s="32"/>
    </row>
    <row r="915" spans="2:6" x14ac:dyDescent="0.2">
      <c r="B915" s="33"/>
      <c r="E915" s="32"/>
      <c r="F915" s="32"/>
    </row>
    <row r="916" spans="2:6" x14ac:dyDescent="0.2">
      <c r="B916" s="33"/>
      <c r="E916" s="32"/>
      <c r="F916" s="32"/>
    </row>
    <row r="917" spans="2:6" x14ac:dyDescent="0.2">
      <c r="B917" s="33"/>
      <c r="E917" s="32"/>
      <c r="F917" s="32"/>
    </row>
    <row r="918" spans="2:6" x14ac:dyDescent="0.2">
      <c r="B918" s="33"/>
      <c r="E918" s="32"/>
      <c r="F918" s="32"/>
    </row>
    <row r="919" spans="2:6" x14ac:dyDescent="0.2">
      <c r="B919" s="33"/>
      <c r="E919" s="32"/>
      <c r="F919" s="32"/>
    </row>
    <row r="920" spans="2:6" x14ac:dyDescent="0.2">
      <c r="B920" s="33"/>
      <c r="E920" s="32"/>
      <c r="F920" s="32"/>
    </row>
    <row r="921" spans="2:6" x14ac:dyDescent="0.2">
      <c r="B921" s="33"/>
      <c r="E921" s="32"/>
      <c r="F921" s="32"/>
    </row>
    <row r="922" spans="2:6" x14ac:dyDescent="0.2">
      <c r="B922" s="33"/>
      <c r="E922" s="32"/>
      <c r="F922" s="32"/>
    </row>
    <row r="923" spans="2:6" x14ac:dyDescent="0.2">
      <c r="B923" s="33"/>
      <c r="E923" s="32"/>
      <c r="F923" s="32"/>
    </row>
    <row r="924" spans="2:6" x14ac:dyDescent="0.2">
      <c r="B924" s="33"/>
      <c r="E924" s="32"/>
      <c r="F924" s="32"/>
    </row>
    <row r="925" spans="2:6" x14ac:dyDescent="0.2">
      <c r="B925" s="33"/>
      <c r="E925" s="32"/>
      <c r="F925" s="32"/>
    </row>
    <row r="926" spans="2:6" x14ac:dyDescent="0.2">
      <c r="B926" s="33"/>
      <c r="E926" s="32"/>
      <c r="F926" s="32"/>
    </row>
    <row r="927" spans="2:6" x14ac:dyDescent="0.2">
      <c r="B927" s="33"/>
      <c r="E927" s="32"/>
      <c r="F927" s="32"/>
    </row>
    <row r="928" spans="2:6" x14ac:dyDescent="0.2">
      <c r="B928" s="33"/>
      <c r="E928" s="32"/>
      <c r="F928" s="32"/>
    </row>
    <row r="929" spans="2:6" x14ac:dyDescent="0.2">
      <c r="B929" s="33"/>
      <c r="E929" s="32"/>
      <c r="F929" s="32"/>
    </row>
    <row r="930" spans="2:6" x14ac:dyDescent="0.2">
      <c r="B930" s="33"/>
      <c r="E930" s="32"/>
      <c r="F930" s="32"/>
    </row>
    <row r="931" spans="2:6" x14ac:dyDescent="0.2">
      <c r="B931" s="33"/>
      <c r="E931" s="32"/>
      <c r="F931" s="32"/>
    </row>
    <row r="932" spans="2:6" x14ac:dyDescent="0.2">
      <c r="B932" s="33"/>
      <c r="E932" s="32"/>
      <c r="F932" s="32"/>
    </row>
    <row r="933" spans="2:6" x14ac:dyDescent="0.2">
      <c r="B933" s="33"/>
      <c r="E933" s="32"/>
      <c r="F933" s="32"/>
    </row>
    <row r="934" spans="2:6" x14ac:dyDescent="0.2">
      <c r="B934" s="33"/>
      <c r="E934" s="32"/>
      <c r="F934" s="32"/>
    </row>
    <row r="935" spans="2:6" x14ac:dyDescent="0.2">
      <c r="B935" s="33"/>
      <c r="E935" s="32"/>
      <c r="F935" s="32"/>
    </row>
    <row r="936" spans="2:6" x14ac:dyDescent="0.2">
      <c r="B936" s="33"/>
      <c r="E936" s="32"/>
      <c r="F936" s="32"/>
    </row>
    <row r="937" spans="2:6" x14ac:dyDescent="0.2">
      <c r="B937" s="33"/>
      <c r="E937" s="32"/>
      <c r="F937" s="32"/>
    </row>
    <row r="938" spans="2:6" x14ac:dyDescent="0.2">
      <c r="B938" s="33"/>
      <c r="E938" s="32"/>
      <c r="F938" s="32"/>
    </row>
    <row r="939" spans="2:6" x14ac:dyDescent="0.2">
      <c r="B939" s="33"/>
      <c r="E939" s="32"/>
      <c r="F939" s="32"/>
    </row>
    <row r="940" spans="2:6" x14ac:dyDescent="0.2">
      <c r="B940" s="33"/>
      <c r="E940" s="32"/>
      <c r="F940" s="32"/>
    </row>
    <row r="941" spans="2:6" x14ac:dyDescent="0.2">
      <c r="B941" s="33"/>
      <c r="E941" s="32"/>
      <c r="F941" s="32"/>
    </row>
    <row r="942" spans="2:6" x14ac:dyDescent="0.2">
      <c r="B942" s="33"/>
      <c r="E942" s="32"/>
      <c r="F942" s="32"/>
    </row>
    <row r="943" spans="2:6" x14ac:dyDescent="0.2">
      <c r="B943" s="33"/>
      <c r="E943" s="32"/>
      <c r="F943" s="32"/>
    </row>
    <row r="944" spans="2:6" x14ac:dyDescent="0.2">
      <c r="B944" s="33"/>
      <c r="E944" s="32"/>
      <c r="F944" s="32"/>
    </row>
    <row r="945" spans="2:6" x14ac:dyDescent="0.2">
      <c r="B945" s="33"/>
      <c r="E945" s="32"/>
      <c r="F945" s="32"/>
    </row>
    <row r="946" spans="2:6" x14ac:dyDescent="0.2">
      <c r="B946" s="33"/>
      <c r="E946" s="32"/>
      <c r="F946" s="32"/>
    </row>
    <row r="947" spans="2:6" x14ac:dyDescent="0.2">
      <c r="B947" s="33"/>
      <c r="E947" s="32"/>
      <c r="F947" s="32"/>
    </row>
    <row r="948" spans="2:6" x14ac:dyDescent="0.2">
      <c r="B948" s="33"/>
      <c r="E948" s="32"/>
      <c r="F948" s="32"/>
    </row>
    <row r="949" spans="2:6" x14ac:dyDescent="0.2">
      <c r="B949" s="33"/>
      <c r="E949" s="32"/>
      <c r="F949" s="32"/>
    </row>
    <row r="950" spans="2:6" x14ac:dyDescent="0.2">
      <c r="B950" s="33"/>
      <c r="E950" s="32"/>
      <c r="F950" s="32"/>
    </row>
    <row r="951" spans="2:6" x14ac:dyDescent="0.2">
      <c r="B951" s="33"/>
      <c r="E951" s="32"/>
      <c r="F951" s="32"/>
    </row>
    <row r="952" spans="2:6" x14ac:dyDescent="0.2">
      <c r="B952" s="33"/>
      <c r="E952" s="32"/>
      <c r="F952" s="32"/>
    </row>
    <row r="953" spans="2:6" x14ac:dyDescent="0.2">
      <c r="B953" s="33"/>
      <c r="E953" s="32"/>
      <c r="F953" s="32"/>
    </row>
    <row r="954" spans="2:6" x14ac:dyDescent="0.2">
      <c r="B954" s="33"/>
      <c r="E954" s="32"/>
      <c r="F954" s="32"/>
    </row>
    <row r="955" spans="2:6" x14ac:dyDescent="0.2">
      <c r="B955" s="33"/>
      <c r="E955" s="32"/>
      <c r="F955" s="32"/>
    </row>
    <row r="956" spans="2:6" x14ac:dyDescent="0.2">
      <c r="B956" s="33"/>
      <c r="E956" s="32"/>
      <c r="F956" s="32"/>
    </row>
    <row r="957" spans="2:6" x14ac:dyDescent="0.2">
      <c r="B957" s="33"/>
      <c r="E957" s="32"/>
      <c r="F957" s="32"/>
    </row>
    <row r="958" spans="2:6" x14ac:dyDescent="0.2">
      <c r="B958" s="33"/>
      <c r="E958" s="32"/>
      <c r="F958" s="32"/>
    </row>
    <row r="959" spans="2:6" x14ac:dyDescent="0.2">
      <c r="B959" s="33"/>
      <c r="E959" s="32"/>
      <c r="F959" s="32"/>
    </row>
    <row r="960" spans="2:6" x14ac:dyDescent="0.2">
      <c r="B960" s="33"/>
      <c r="E960" s="32"/>
      <c r="F960" s="32"/>
    </row>
    <row r="961" spans="2:6" x14ac:dyDescent="0.2">
      <c r="B961" s="33"/>
      <c r="E961" s="32"/>
      <c r="F961" s="32"/>
    </row>
    <row r="962" spans="2:6" x14ac:dyDescent="0.2">
      <c r="B962" s="33"/>
      <c r="E962" s="32"/>
      <c r="F962" s="32"/>
    </row>
    <row r="963" spans="2:6" x14ac:dyDescent="0.2">
      <c r="B963" s="33"/>
      <c r="E963" s="32"/>
      <c r="F963" s="32"/>
    </row>
    <row r="964" spans="2:6" x14ac:dyDescent="0.2">
      <c r="B964" s="33"/>
      <c r="E964" s="32"/>
      <c r="F964" s="32"/>
    </row>
    <row r="965" spans="2:6" x14ac:dyDescent="0.2">
      <c r="B965" s="33"/>
      <c r="E965" s="32"/>
      <c r="F965" s="32"/>
    </row>
    <row r="966" spans="2:6" x14ac:dyDescent="0.2">
      <c r="B966" s="33"/>
      <c r="E966" s="32"/>
      <c r="F966" s="32"/>
    </row>
    <row r="967" spans="2:6" x14ac:dyDescent="0.2">
      <c r="B967" s="33"/>
      <c r="E967" s="32"/>
      <c r="F967" s="32"/>
    </row>
    <row r="968" spans="2:6" x14ac:dyDescent="0.2">
      <c r="B968" s="33"/>
      <c r="E968" s="32"/>
      <c r="F968" s="32"/>
    </row>
    <row r="969" spans="2:6" x14ac:dyDescent="0.2">
      <c r="B969" s="33"/>
      <c r="E969" s="32"/>
      <c r="F969" s="32"/>
    </row>
    <row r="970" spans="2:6" x14ac:dyDescent="0.2">
      <c r="B970" s="33"/>
      <c r="E970" s="32"/>
      <c r="F970" s="32"/>
    </row>
    <row r="971" spans="2:6" x14ac:dyDescent="0.2">
      <c r="B971" s="33"/>
      <c r="E971" s="32"/>
      <c r="F971" s="32"/>
    </row>
    <row r="972" spans="2:6" x14ac:dyDescent="0.2">
      <c r="B972" s="33"/>
      <c r="E972" s="32"/>
      <c r="F972" s="32"/>
    </row>
    <row r="973" spans="2:6" x14ac:dyDescent="0.2">
      <c r="B973" s="33"/>
      <c r="E973" s="32"/>
      <c r="F973" s="32"/>
    </row>
    <row r="974" spans="2:6" x14ac:dyDescent="0.2">
      <c r="B974" s="33"/>
      <c r="E974" s="32"/>
      <c r="F974" s="32"/>
    </row>
    <row r="975" spans="2:6" x14ac:dyDescent="0.2">
      <c r="B975" s="33"/>
      <c r="E975" s="32"/>
      <c r="F975" s="32"/>
    </row>
    <row r="976" spans="2:6" x14ac:dyDescent="0.2">
      <c r="B976" s="33"/>
      <c r="E976" s="32"/>
      <c r="F976" s="32"/>
    </row>
    <row r="977" spans="2:6" x14ac:dyDescent="0.2">
      <c r="B977" s="33"/>
      <c r="E977" s="32"/>
      <c r="F977" s="32"/>
    </row>
    <row r="978" spans="2:6" x14ac:dyDescent="0.2">
      <c r="B978" s="33"/>
      <c r="E978" s="32"/>
      <c r="F978" s="32"/>
    </row>
    <row r="979" spans="2:6" x14ac:dyDescent="0.2">
      <c r="B979" s="33"/>
      <c r="E979" s="32"/>
      <c r="F979" s="32"/>
    </row>
    <row r="980" spans="2:6" x14ac:dyDescent="0.2">
      <c r="B980" s="33"/>
      <c r="E980" s="32"/>
      <c r="F980" s="32"/>
    </row>
    <row r="981" spans="2:6" x14ac:dyDescent="0.2">
      <c r="B981" s="33"/>
      <c r="E981" s="32"/>
      <c r="F981" s="32"/>
    </row>
    <row r="982" spans="2:6" x14ac:dyDescent="0.2">
      <c r="B982" s="33"/>
      <c r="E982" s="32"/>
      <c r="F982" s="32"/>
    </row>
    <row r="983" spans="2:6" x14ac:dyDescent="0.2">
      <c r="B983" s="33"/>
      <c r="E983" s="32"/>
      <c r="F983" s="32"/>
    </row>
    <row r="984" spans="2:6" x14ac:dyDescent="0.2">
      <c r="B984" s="33"/>
      <c r="E984" s="32"/>
      <c r="F984" s="32"/>
    </row>
    <row r="985" spans="2:6" x14ac:dyDescent="0.2">
      <c r="B985" s="33"/>
      <c r="E985" s="32"/>
      <c r="F985" s="32"/>
    </row>
    <row r="986" spans="2:6" x14ac:dyDescent="0.2">
      <c r="B986" s="33"/>
      <c r="E986" s="32"/>
      <c r="F986" s="32"/>
    </row>
    <row r="987" spans="2:6" x14ac:dyDescent="0.2">
      <c r="B987" s="33"/>
      <c r="E987" s="32"/>
      <c r="F987" s="32"/>
    </row>
    <row r="988" spans="2:6" x14ac:dyDescent="0.2">
      <c r="B988" s="33"/>
      <c r="E988" s="32"/>
      <c r="F988" s="32"/>
    </row>
    <row r="989" spans="2:6" x14ac:dyDescent="0.2">
      <c r="B989" s="33"/>
      <c r="E989" s="32"/>
      <c r="F989" s="32"/>
    </row>
    <row r="990" spans="2:6" x14ac:dyDescent="0.2">
      <c r="B990" s="33"/>
      <c r="E990" s="32"/>
      <c r="F990" s="32"/>
    </row>
    <row r="991" spans="2:6" x14ac:dyDescent="0.2">
      <c r="B991" s="33"/>
      <c r="E991" s="32"/>
      <c r="F991" s="32"/>
    </row>
    <row r="992" spans="2:6" x14ac:dyDescent="0.2">
      <c r="B992" s="33"/>
      <c r="E992" s="32"/>
      <c r="F992" s="32"/>
    </row>
    <row r="993" spans="2:6" x14ac:dyDescent="0.2">
      <c r="B993" s="33"/>
      <c r="E993" s="32"/>
      <c r="F993" s="32"/>
    </row>
    <row r="994" spans="2:6" x14ac:dyDescent="0.2">
      <c r="B994" s="33"/>
      <c r="E994" s="32"/>
      <c r="F994" s="32"/>
    </row>
    <row r="995" spans="2:6" x14ac:dyDescent="0.2">
      <c r="B995" s="33"/>
      <c r="E995" s="32"/>
      <c r="F995" s="32"/>
    </row>
    <row r="996" spans="2:6" x14ac:dyDescent="0.2">
      <c r="B996" s="33"/>
      <c r="E996" s="32"/>
      <c r="F996" s="32"/>
    </row>
    <row r="997" spans="2:6" x14ac:dyDescent="0.2">
      <c r="B997" s="33"/>
      <c r="E997" s="32"/>
      <c r="F997" s="32"/>
    </row>
    <row r="998" spans="2:6" x14ac:dyDescent="0.2">
      <c r="B998" s="33"/>
      <c r="E998" s="32"/>
      <c r="F998" s="32"/>
    </row>
    <row r="999" spans="2:6" x14ac:dyDescent="0.2">
      <c r="B999" s="33"/>
      <c r="E999" s="32"/>
      <c r="F999" s="32"/>
    </row>
  </sheetData>
  <mergeCells count="1">
    <mergeCell ref="A1:U1"/>
  </mergeCells>
  <dataValidations count="4">
    <dataValidation allowBlank="1" sqref="C2:D1048576 O2:U1048576 G2:G1048576 A2:B2 H2 V1:XFD1048576 I2:J1048576" xr:uid="{74E21832-62AC-A443-A6CE-FD24F7E315C8}"/>
    <dataValidation allowBlank="1" prompt="Select an OCI Region." sqref="A1:J1 O1:U1 E2:F2" xr:uid="{990A5AAB-F97F-2948-B443-5546A0CBD74D}"/>
    <dataValidation showInputMessage="1" showErrorMessage="1" prompt="Select an OCI Region." sqref="M1:N1048576 K1:L1 K3:L1048576" xr:uid="{5F9DF23B-ECA6-499B-BFA9-03F9C90117D0}"/>
    <dataValidation prompt="Select an OCI Region." sqref="K2:L2" xr:uid="{8FC3BB7B-82FE-1A48-8D87-4D8632AAF82F}"/>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xr:uid="{526FFD41-15DD-9F42-A15F-48A712812867}">
          <x14:formula1>
            <xm:f>INDIRECT("drop_down_rule_set!$I$2:$I$"&amp;drop_down_rule_set!$G$3+1)</xm:f>
          </x14:formula1>
          <xm:sqref>E3:F1048576</xm:sqref>
        </x14:dataValidation>
        <x14:dataValidation type="list" allowBlank="1" xr:uid="{78289091-1DB4-804D-A0E6-CB3EAD7F1CF1}">
          <x14:formula1>
            <xm:f>drop_down_rule_set!$L$2:$L$54</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69.5" customHeight="1" x14ac:dyDescent="0.2">
      <c r="A1" s="155" t="s">
        <v>1467</v>
      </c>
      <c r="B1" s="156"/>
      <c r="C1" s="156"/>
      <c r="D1" s="156"/>
      <c r="E1" s="156"/>
      <c r="F1" s="156"/>
      <c r="G1" s="156"/>
      <c r="H1" s="156"/>
      <c r="I1" s="156"/>
      <c r="J1" s="156"/>
      <c r="K1" s="156"/>
      <c r="L1" s="156"/>
      <c r="M1" s="156"/>
      <c r="N1" s="156"/>
      <c r="O1" s="156"/>
      <c r="P1" s="156"/>
      <c r="Q1" s="156"/>
      <c r="R1" s="157"/>
      <c r="S1" s="13"/>
    </row>
    <row r="2" spans="1:19" s="48" customFormat="1" ht="72.75" customHeight="1" x14ac:dyDescent="0.2">
      <c r="A2" s="34" t="s">
        <v>0</v>
      </c>
      <c r="B2" s="34" t="s">
        <v>6</v>
      </c>
      <c r="C2" s="34" t="s">
        <v>904</v>
      </c>
      <c r="D2" s="34" t="s">
        <v>1028</v>
      </c>
      <c r="E2" s="106" t="s">
        <v>905</v>
      </c>
      <c r="F2" s="106" t="s">
        <v>906</v>
      </c>
      <c r="G2" s="34" t="s">
        <v>907</v>
      </c>
      <c r="H2" s="106" t="s">
        <v>908</v>
      </c>
      <c r="I2" s="34" t="s">
        <v>909</v>
      </c>
      <c r="J2" s="34" t="s">
        <v>910</v>
      </c>
      <c r="K2" s="34" t="s">
        <v>911</v>
      </c>
      <c r="L2" s="127" t="s">
        <v>998</v>
      </c>
      <c r="M2" s="127" t="s">
        <v>999</v>
      </c>
      <c r="N2" s="34" t="s">
        <v>912</v>
      </c>
      <c r="O2" s="34" t="s">
        <v>913</v>
      </c>
      <c r="P2" s="34" t="s">
        <v>914</v>
      </c>
      <c r="Q2" s="34" t="s">
        <v>94</v>
      </c>
      <c r="R2" s="34" t="s">
        <v>421</v>
      </c>
    </row>
    <row r="3" spans="1:19" s="30" customFormat="1" ht="16" x14ac:dyDescent="0.2">
      <c r="A3" s="32" t="s">
        <v>5</v>
      </c>
      <c r="B3" s="32" t="s">
        <v>552</v>
      </c>
      <c r="C3" s="32" t="s">
        <v>1080</v>
      </c>
      <c r="D3" s="32" t="s">
        <v>1081</v>
      </c>
      <c r="E3" s="32" t="s">
        <v>1082</v>
      </c>
      <c r="F3" s="32" t="s">
        <v>1083</v>
      </c>
      <c r="G3" s="32" t="s">
        <v>1084</v>
      </c>
      <c r="H3" s="32" t="s">
        <v>1085</v>
      </c>
      <c r="I3" s="32" t="s">
        <v>55</v>
      </c>
      <c r="J3" s="32" t="s">
        <v>1086</v>
      </c>
      <c r="K3" s="32">
        <v>16</v>
      </c>
      <c r="L3" t="s">
        <v>1087</v>
      </c>
      <c r="M3" t="s">
        <v>1088</v>
      </c>
      <c r="N3" s="32">
        <v>3</v>
      </c>
      <c r="O3" s="32" t="s">
        <v>1089</v>
      </c>
      <c r="P3" s="32" t="b">
        <v>0</v>
      </c>
      <c r="Q3" s="32" t="s">
        <v>1090</v>
      </c>
      <c r="R3" s="28"/>
    </row>
    <row r="4" spans="1:19" s="30" customFormat="1" ht="16" x14ac:dyDescent="0.2">
      <c r="A4" s="32" t="s">
        <v>5</v>
      </c>
      <c r="B4" s="32" t="s">
        <v>552</v>
      </c>
      <c r="C4" s="32" t="s">
        <v>1091</v>
      </c>
      <c r="D4" s="32" t="s">
        <v>1092</v>
      </c>
      <c r="E4" s="32"/>
      <c r="F4" s="32"/>
      <c r="G4" s="32" t="s">
        <v>1084</v>
      </c>
      <c r="H4" s="32" t="s">
        <v>1085</v>
      </c>
      <c r="I4" s="32" t="s">
        <v>55</v>
      </c>
      <c r="J4" s="32" t="s">
        <v>337</v>
      </c>
      <c r="K4" s="32">
        <v>52</v>
      </c>
      <c r="L4" s="32"/>
      <c r="M4" s="32"/>
      <c r="N4" s="32">
        <v>3</v>
      </c>
      <c r="O4" s="32" t="s">
        <v>1093</v>
      </c>
      <c r="P4" s="32" t="b">
        <v>0</v>
      </c>
      <c r="Q4" s="32"/>
      <c r="R4" s="28"/>
    </row>
    <row r="5" spans="1:19" ht="16" x14ac:dyDescent="0.2">
      <c r="A5" s="100" t="s">
        <v>4</v>
      </c>
    </row>
  </sheetData>
  <mergeCells count="1">
    <mergeCell ref="A1:R1"/>
  </mergeCells>
  <dataValidations count="10">
    <dataValidation showInputMessage="1" showErrorMessage="1" sqref="Q2" xr:uid="{A30F06D3-94B0-9349-8578-89ECAE6C6904}"/>
    <dataValidation type="list" showInputMessage="1" showErrorMessage="1" sqref="J2 J21:J1048576" xr:uid="{30F645E8-F8D2-4842-991C-6B34503837D9}">
      <formula1>"BM.DenseIO2.52,BM.DenseIO.E4.128"</formula1>
    </dataValidation>
    <dataValidation type="list" showInputMessage="1" showErrorMessage="1" sqref="I11:I1048576 I2" xr:uid="{B6DCBC07-2472-404A-8983-04088D7F4B4B}">
      <formula1>"AD1,AD2,AD3,multi-AD"</formula1>
    </dataValidation>
    <dataValidation type="list" showInputMessage="1" showErrorMessage="1" sqref="H11:H1048576 H2" xr:uid="{D0C6F6DF-6CB7-5E41-BD0A-06B81BD63397}">
      <formula1>"HOUR,MONTH,ONE_YEAR,THREE_YEARS"</formula1>
    </dataValidation>
    <dataValidation type="list" showInputMessage="1" showErrorMessage="1" sqref="F11:F1048576 F2" xr:uid="{BFB1D786-EB39-A344-B814-0613BF22A192}">
      <formula1>"Advanced,Enterprise"</formula1>
    </dataValidation>
    <dataValidation type="list" showInputMessage="1" showErrorMessage="1" sqref="J11:J20" xr:uid="{28823506-C780-5443-8A4C-45CC7DF46BBD}">
      <formula1>"BM.DenseIO2.52,BM.DenseIO.E4.128,BM.Standard2.52,BM.Standard3.64,BM.Standard.E4.128"</formula1>
    </dataValidation>
    <dataValidation type="list" sqref="I3:I4" xr:uid="{309B4C59-86B9-A345-A665-6243AFA13D85}">
      <formula1>"AD1,AD2,AD3,multi-AD"</formula1>
    </dataValidation>
    <dataValidation type="list" sqref="H3:H4" xr:uid="{17F160EB-0B53-7F4F-9439-B8E48D37046C}">
      <formula1>"HOUR,MONTH,ONE_YEAR,THREE_YEARS"</formula1>
    </dataValidation>
    <dataValidation type="list" sqref="F3:F4" xr:uid="{04799F95-CC2D-7047-8BCD-7F6DDDB70504}">
      <formula1>"Advanced,Enterprise"</formula1>
    </dataValidation>
    <dataValidation type="list" showInputMessage="1" sqref="J3:J4" xr:uid="{EB780C02-B460-8B4B-8786-6BD3610EAD16}">
      <formula1>"BM.DenseIO2.52,BM.DenseIO.E4.128"</formula1>
    </dataValidation>
  </dataValidations>
  <hyperlinks>
    <hyperlink ref="M3" r:id="rId1" xr:uid="{48569FCB-10FB-BA40-BF63-EA3EA0262357}"/>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xr:uid="{0B4F10C6-E534-264A-8253-9C55AA9F19B6}">
          <x14:formula1>
            <xm:f>INDIRECT("drop_down_rule_comp!$D$2:$D$"&amp;drop_down_rule_comp!$C$3+1)</xm:f>
          </x14:formula1>
          <xm:sqref>B3:B1048576</xm:sqref>
        </x14:dataValidation>
        <x14:dataValidation type="list" allowBlank="1" xr:uid="{0AA5AD99-606E-5442-8299-D3D84C42FFC7}">
          <x14:formula1>
            <xm:f>drop_down_rule_set!$L$2:$L$54</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47" t="s">
        <v>1172</v>
      </c>
      <c r="B1" s="156"/>
      <c r="C1" s="156"/>
      <c r="D1" s="156"/>
      <c r="E1" s="156"/>
      <c r="F1" s="156"/>
      <c r="G1" s="156"/>
      <c r="H1" s="156"/>
      <c r="I1" s="156"/>
      <c r="J1" s="156"/>
      <c r="K1" s="156"/>
      <c r="L1" s="156"/>
      <c r="M1" s="156"/>
      <c r="N1" s="156"/>
    </row>
    <row r="2" spans="1:15" s="40" customFormat="1" ht="15" customHeight="1" x14ac:dyDescent="0.2">
      <c r="A2" s="35" t="s">
        <v>0</v>
      </c>
      <c r="B2" s="35" t="s">
        <v>904</v>
      </c>
      <c r="C2" s="106" t="s">
        <v>1141</v>
      </c>
      <c r="D2" s="34" t="s">
        <v>915</v>
      </c>
      <c r="E2" s="34" t="s">
        <v>916</v>
      </c>
      <c r="F2" s="34" t="s">
        <v>917</v>
      </c>
      <c r="G2" s="34" t="s">
        <v>918</v>
      </c>
      <c r="H2" s="34" t="s">
        <v>919</v>
      </c>
      <c r="I2" s="34" t="s">
        <v>920</v>
      </c>
      <c r="J2" s="34" t="s">
        <v>921</v>
      </c>
      <c r="K2" s="34" t="s">
        <v>922</v>
      </c>
      <c r="L2" s="34" t="s">
        <v>923</v>
      </c>
      <c r="M2" s="34" t="s">
        <v>924</v>
      </c>
      <c r="N2" s="34" t="s">
        <v>925</v>
      </c>
      <c r="O2" s="48"/>
    </row>
    <row r="3" spans="1:15" s="30" customFormat="1" ht="32" x14ac:dyDescent="0.2">
      <c r="A3" s="32" t="s">
        <v>5</v>
      </c>
      <c r="B3" s="32" t="s">
        <v>1080</v>
      </c>
      <c r="C3" s="32" t="s">
        <v>1173</v>
      </c>
      <c r="D3" s="32" t="s">
        <v>1094</v>
      </c>
      <c r="E3" s="32" t="s">
        <v>1095</v>
      </c>
      <c r="F3" s="32" t="s">
        <v>1096</v>
      </c>
      <c r="G3" s="32" t="s">
        <v>1097</v>
      </c>
      <c r="H3" s="32" t="s">
        <v>1098</v>
      </c>
      <c r="I3" s="32" t="s">
        <v>1099</v>
      </c>
      <c r="J3" s="32" t="s">
        <v>1100</v>
      </c>
      <c r="K3" s="32" t="s">
        <v>1101</v>
      </c>
      <c r="L3" s="32" t="s">
        <v>1102</v>
      </c>
      <c r="M3" s="32" t="s">
        <v>1103</v>
      </c>
      <c r="N3" s="32" t="s">
        <v>1104</v>
      </c>
      <c r="O3" s="121"/>
    </row>
    <row r="4" spans="1:15" s="30" customFormat="1" ht="32" x14ac:dyDescent="0.2">
      <c r="A4" s="32" t="s">
        <v>5</v>
      </c>
      <c r="B4" s="32" t="s">
        <v>1091</v>
      </c>
      <c r="C4" s="32" t="s">
        <v>1173</v>
      </c>
      <c r="D4" s="32" t="s">
        <v>1094</v>
      </c>
      <c r="E4" s="32"/>
      <c r="F4" s="32" t="s">
        <v>1096</v>
      </c>
      <c r="G4" s="32" t="s">
        <v>1097</v>
      </c>
      <c r="H4" s="32" t="s">
        <v>1098</v>
      </c>
      <c r="I4" s="32" t="s">
        <v>1099</v>
      </c>
      <c r="J4" s="32" t="s">
        <v>1100</v>
      </c>
      <c r="K4" s="32" t="s">
        <v>1101</v>
      </c>
      <c r="L4" s="32" t="s">
        <v>1102</v>
      </c>
      <c r="M4" s="32" t="s">
        <v>1103</v>
      </c>
      <c r="N4" s="32" t="s">
        <v>1105</v>
      </c>
      <c r="O4" s="121"/>
    </row>
    <row r="5" spans="1:15" ht="16" x14ac:dyDescent="0.2">
      <c r="A5" s="100" t="s">
        <v>4</v>
      </c>
      <c r="B5" s="122"/>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96CB7411-8B6B-4C4F-8D51-022C4F47E69E}"/>
    <dataValidation type="list" showInputMessage="1" showErrorMessage="1" sqref="G5:G8" xr:uid="{B03540AF-BE91-1445-A00F-5D2CAC301E31}">
      <formula1>"Advanced,Enterprise"</formula1>
    </dataValidation>
    <dataValidation type="list" showInputMessage="1" showErrorMessage="1" sqref="I5:I8" xr:uid="{B7B25E2C-3CC4-DC43-9A2D-CE054192061D}">
      <formula1>"HOUR,MONTH,ONE_YEAR,THREE_YEARS"</formula1>
    </dataValidation>
    <dataValidation type="list" showInputMessage="1" showErrorMessage="1" sqref="J5:J8" xr:uid="{EDD89D67-D93D-A649-B6ED-246BDFEF972E}">
      <formula1>"AD1,AD2,AD3,multi-AD"</formula1>
    </dataValidation>
    <dataValidation type="list" showInputMessage="1" showErrorMessage="1" sqref="K5:K8" xr:uid="{290EEF5F-575D-DC43-9ABD-F07B68D06E93}">
      <formula1>"BM.DenseIO2.52,BM.DenseIO.E4.128,BM.Standard2.52,BM.Standard3.64,BM.Standard.E4.128"</formula1>
    </dataValidation>
    <dataValidation type="list" showInputMessage="1" showErrorMessage="1" sqref="F5:F8" xr:uid="{AFBA2C3D-1C6F-B74A-940F-F552003B5BDA}">
      <formula1>"TRUE,FALSE"</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xr:uid="{E93D7486-54B6-444C-A4C2-57B1DA3F68C1}">
          <x14:formula1>
            <xm:f>INDIRECT("drop_down_rule_set!$I$2:$I$"&amp;drop_down_rule_set!$G$3+1)</xm:f>
          </x14:formula1>
          <xm:sqref>C3:C1048576</xm:sqref>
        </x14:dataValidation>
        <x14:dataValidation type="list" allowBlank="1" xr:uid="{97996575-2D3D-494B-9FDC-B460C1866A19}">
          <x14:formula1>
            <xm:f>drop_down_rule_set!$L$2:$L$54</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3" bestFit="1" customWidth="1"/>
    <col min="2" max="2" width="13.5" style="33" customWidth="1"/>
    <col min="3" max="3" width="12.5" style="33" bestFit="1" customWidth="1"/>
    <col min="4" max="4" width="11.33203125" style="33" bestFit="1" customWidth="1"/>
    <col min="5" max="5" width="11.83203125" style="33" customWidth="1"/>
    <col min="6" max="6" width="15.6640625" style="33" bestFit="1" customWidth="1"/>
    <col min="7" max="7" width="15.83203125" style="33" customWidth="1"/>
    <col min="8" max="8" width="8.83203125" style="33" customWidth="1"/>
    <col min="9" max="9" width="38.33203125" style="33" customWidth="1"/>
    <col min="10" max="10" width="25.6640625" style="33" customWidth="1"/>
    <col min="11" max="11" width="13.33203125" style="33" customWidth="1"/>
    <col min="12" max="12" width="23.6640625" style="33" customWidth="1"/>
    <col min="13" max="13" width="13" style="33" customWidth="1"/>
    <col min="14" max="14" width="11.6640625" style="32" customWidth="1"/>
    <col min="15" max="15" width="15.5" style="33" customWidth="1"/>
    <col min="16" max="16" width="14.6640625" style="33" customWidth="1"/>
    <col min="17" max="17" width="14.33203125" style="33" customWidth="1"/>
    <col min="18" max="18" width="12" style="33" bestFit="1" customWidth="1"/>
    <col min="19" max="16384" width="8.6640625" style="33"/>
  </cols>
  <sheetData>
    <row r="1" spans="1:18" ht="292" customHeight="1" x14ac:dyDescent="0.2">
      <c r="A1" s="158" t="s">
        <v>968</v>
      </c>
      <c r="B1" s="159"/>
      <c r="C1" s="159"/>
      <c r="D1" s="159"/>
      <c r="E1" s="159"/>
      <c r="F1" s="159"/>
      <c r="G1" s="159"/>
      <c r="H1" s="159"/>
      <c r="I1" s="159"/>
      <c r="J1" s="159"/>
      <c r="K1" s="159"/>
      <c r="L1" s="159"/>
      <c r="M1" s="159"/>
      <c r="N1" s="159"/>
      <c r="O1" s="159"/>
      <c r="P1" s="159"/>
      <c r="Q1" s="159"/>
      <c r="R1" s="160"/>
    </row>
    <row r="2" spans="1:18" ht="48" x14ac:dyDescent="0.2">
      <c r="A2" s="26" t="s">
        <v>0</v>
      </c>
      <c r="B2" s="27" t="s">
        <v>6</v>
      </c>
      <c r="C2" s="26" t="s">
        <v>926</v>
      </c>
      <c r="D2" s="26" t="s">
        <v>927</v>
      </c>
      <c r="E2" s="26" t="s">
        <v>928</v>
      </c>
      <c r="F2" s="26" t="s">
        <v>929</v>
      </c>
      <c r="G2" s="26" t="s">
        <v>930</v>
      </c>
      <c r="H2" s="26" t="s">
        <v>931</v>
      </c>
      <c r="I2" s="26" t="s">
        <v>932</v>
      </c>
      <c r="J2" s="26" t="s">
        <v>933</v>
      </c>
      <c r="K2" s="27" t="s">
        <v>934</v>
      </c>
      <c r="L2" s="26" t="s">
        <v>935</v>
      </c>
      <c r="M2" s="27" t="s">
        <v>936</v>
      </c>
      <c r="N2" s="27" t="s">
        <v>937</v>
      </c>
      <c r="O2" s="27" t="s">
        <v>938</v>
      </c>
      <c r="P2" s="27" t="s">
        <v>939</v>
      </c>
      <c r="Q2" s="27" t="s">
        <v>940</v>
      </c>
      <c r="R2" s="26" t="s">
        <v>421</v>
      </c>
    </row>
    <row r="3" spans="1:18" x14ac:dyDescent="0.2">
      <c r="A3" s="33" t="s">
        <v>4</v>
      </c>
    </row>
    <row r="4" spans="1:18" ht="29.25" customHeight="1" x14ac:dyDescent="0.2">
      <c r="A4" s="33" t="s">
        <v>5</v>
      </c>
      <c r="B4" s="33" t="s">
        <v>552</v>
      </c>
      <c r="C4" s="33" t="s">
        <v>941</v>
      </c>
      <c r="D4" s="33" t="s">
        <v>942</v>
      </c>
      <c r="E4" s="33" t="s">
        <v>943</v>
      </c>
      <c r="F4" s="33" t="s">
        <v>943</v>
      </c>
      <c r="G4" s="33" t="s">
        <v>944</v>
      </c>
      <c r="H4" s="33" t="s">
        <v>945</v>
      </c>
      <c r="I4" s="29" t="s">
        <v>991</v>
      </c>
      <c r="J4" s="28" t="s">
        <v>946</v>
      </c>
      <c r="K4" s="28" t="s">
        <v>947</v>
      </c>
      <c r="L4" s="28" t="s">
        <v>948</v>
      </c>
      <c r="M4" s="28" t="b">
        <v>1</v>
      </c>
      <c r="N4" s="29" t="s">
        <v>949</v>
      </c>
      <c r="O4" s="28" t="s">
        <v>950</v>
      </c>
      <c r="P4" s="28"/>
      <c r="Q4" s="28"/>
    </row>
    <row r="5" spans="1:18" ht="29.25" customHeight="1" x14ac:dyDescent="0.2">
      <c r="A5" s="33" t="s">
        <v>5</v>
      </c>
      <c r="B5" s="33" t="s">
        <v>552</v>
      </c>
      <c r="C5" s="33" t="s">
        <v>941</v>
      </c>
      <c r="D5" s="33" t="s">
        <v>942</v>
      </c>
      <c r="E5" s="33" t="s">
        <v>943</v>
      </c>
      <c r="F5" s="33" t="s">
        <v>943</v>
      </c>
      <c r="G5" s="33" t="s">
        <v>944</v>
      </c>
      <c r="H5" s="33" t="s">
        <v>945</v>
      </c>
      <c r="I5" s="29" t="s">
        <v>991</v>
      </c>
      <c r="J5" s="28" t="s">
        <v>969</v>
      </c>
      <c r="K5" s="28" t="s">
        <v>951</v>
      </c>
      <c r="L5" s="28" t="s">
        <v>952</v>
      </c>
      <c r="M5" s="28" t="b">
        <v>1</v>
      </c>
      <c r="N5" s="29" t="s">
        <v>953</v>
      </c>
      <c r="O5" s="28"/>
      <c r="P5" s="28"/>
      <c r="Q5" s="28"/>
    </row>
    <row r="6" spans="1:18" x14ac:dyDescent="0.2">
      <c r="A6" s="33" t="s">
        <v>315</v>
      </c>
      <c r="B6" s="33" t="s">
        <v>552</v>
      </c>
      <c r="C6" s="33" t="s">
        <v>954</v>
      </c>
      <c r="D6" s="33" t="s">
        <v>942</v>
      </c>
      <c r="E6" s="33" t="s">
        <v>943</v>
      </c>
      <c r="F6" s="33" t="s">
        <v>943</v>
      </c>
      <c r="G6" s="33" t="s">
        <v>944</v>
      </c>
      <c r="H6" s="33" t="s">
        <v>945</v>
      </c>
      <c r="I6" s="29"/>
      <c r="J6" s="28"/>
      <c r="K6" s="28"/>
      <c r="L6" s="28"/>
      <c r="M6" s="28"/>
      <c r="N6" s="29"/>
      <c r="O6" s="28"/>
      <c r="P6" s="28"/>
      <c r="Q6" s="28"/>
    </row>
    <row r="7" spans="1:18" ht="16" x14ac:dyDescent="0.2">
      <c r="A7" s="33" t="s">
        <v>315</v>
      </c>
      <c r="B7" s="33" t="s">
        <v>552</v>
      </c>
      <c r="C7" s="33" t="s">
        <v>987</v>
      </c>
      <c r="D7" s="33" t="s">
        <v>942</v>
      </c>
      <c r="E7" s="33" t="s">
        <v>943</v>
      </c>
      <c r="F7" s="33" t="s">
        <v>943</v>
      </c>
      <c r="G7" s="33" t="s">
        <v>944</v>
      </c>
      <c r="H7" s="33" t="s">
        <v>945</v>
      </c>
      <c r="I7" s="29" t="s">
        <v>988</v>
      </c>
      <c r="J7" s="28"/>
      <c r="K7" s="28" t="s">
        <v>947</v>
      </c>
      <c r="L7" s="28" t="s">
        <v>989</v>
      </c>
      <c r="M7" s="28" t="b">
        <v>1</v>
      </c>
      <c r="N7" s="29" t="s">
        <v>990</v>
      </c>
      <c r="O7" s="28"/>
      <c r="P7" s="28"/>
      <c r="Q7" s="28"/>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6C012645-762D-6048-8E3E-D03EA1E3380F}">
          <x14:formula1>
            <xm:f>drop_down_rule_set!$L$2:$L$54</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092CD-4780-BC49-A741-2D3E63C205F7}">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2" t="s">
        <v>1106</v>
      </c>
      <c r="B1" s="132"/>
      <c r="C1" s="132"/>
      <c r="D1" s="132"/>
      <c r="E1" s="132"/>
      <c r="F1" s="132"/>
      <c r="G1" s="132"/>
      <c r="H1" s="143" t="s">
        <v>1107</v>
      </c>
      <c r="I1" s="132"/>
      <c r="J1" s="132"/>
      <c r="K1" s="132"/>
      <c r="L1" s="132"/>
      <c r="M1" s="132"/>
      <c r="N1" s="132"/>
      <c r="O1" s="132"/>
    </row>
    <row r="2" spans="1:15" ht="44" customHeight="1" x14ac:dyDescent="0.2">
      <c r="A2" s="16" t="s">
        <v>0</v>
      </c>
      <c r="B2" s="16" t="s">
        <v>1108</v>
      </c>
      <c r="C2" s="123" t="s">
        <v>1109</v>
      </c>
      <c r="D2" s="16" t="s">
        <v>1110</v>
      </c>
      <c r="E2" s="16" t="s">
        <v>1111</v>
      </c>
      <c r="F2" s="16" t="s">
        <v>1113</v>
      </c>
      <c r="G2" s="49" t="s">
        <v>1114</v>
      </c>
      <c r="H2" s="94" t="s">
        <v>1115</v>
      </c>
      <c r="I2" s="16" t="s">
        <v>1116</v>
      </c>
      <c r="J2" s="124" t="s">
        <v>1117</v>
      </c>
      <c r="K2" s="16" t="s">
        <v>1118</v>
      </c>
      <c r="L2" s="16" t="s">
        <v>1119</v>
      </c>
      <c r="M2" s="125" t="s">
        <v>1120</v>
      </c>
      <c r="N2" s="16" t="s">
        <v>1112</v>
      </c>
      <c r="O2" s="16" t="s">
        <v>1121</v>
      </c>
    </row>
    <row r="3" spans="1:15" ht="16" x14ac:dyDescent="0.2">
      <c r="A3" s="32" t="s">
        <v>4</v>
      </c>
      <c r="B3" s="32"/>
      <c r="C3" s="32"/>
      <c r="D3" s="32"/>
      <c r="E3" s="32"/>
      <c r="F3" s="32"/>
      <c r="G3" s="32"/>
      <c r="H3" s="32"/>
      <c r="I3" s="32"/>
      <c r="J3" s="126"/>
      <c r="K3" s="32"/>
      <c r="L3" s="32"/>
      <c r="M3" s="126"/>
      <c r="N3" s="32"/>
      <c r="O3" s="32"/>
    </row>
    <row r="4" spans="1:15" ht="16" x14ac:dyDescent="0.2">
      <c r="A4" s="32" t="s">
        <v>315</v>
      </c>
      <c r="B4" s="32" t="s">
        <v>554</v>
      </c>
      <c r="C4" s="32" t="s">
        <v>1122</v>
      </c>
      <c r="D4" s="32" t="s">
        <v>1123</v>
      </c>
      <c r="E4" s="32"/>
      <c r="F4" s="32" t="s">
        <v>554</v>
      </c>
      <c r="G4" s="32" t="s">
        <v>1124</v>
      </c>
      <c r="H4" s="32" t="s">
        <v>1125</v>
      </c>
      <c r="I4" s="32" t="s">
        <v>1126</v>
      </c>
      <c r="J4" s="126">
        <v>256</v>
      </c>
      <c r="K4" s="32"/>
      <c r="L4" s="32"/>
      <c r="M4" s="126"/>
      <c r="N4" s="32"/>
      <c r="O4" s="32"/>
    </row>
    <row r="5" spans="1:15" ht="16" x14ac:dyDescent="0.2">
      <c r="A5" s="32"/>
      <c r="B5" s="32"/>
      <c r="C5" s="32"/>
      <c r="D5" s="32"/>
      <c r="E5" s="32"/>
      <c r="F5" s="32" t="s">
        <v>552</v>
      </c>
      <c r="G5" s="32" t="s">
        <v>1127</v>
      </c>
      <c r="H5" s="32" t="s">
        <v>1128</v>
      </c>
      <c r="I5" s="32" t="s">
        <v>1129</v>
      </c>
      <c r="J5" s="126">
        <v>384</v>
      </c>
      <c r="K5" s="32" t="s">
        <v>1130</v>
      </c>
      <c r="L5" s="32"/>
      <c r="M5" s="126"/>
      <c r="N5" s="32"/>
      <c r="O5" s="32"/>
    </row>
    <row r="6" spans="1:15" ht="16" x14ac:dyDescent="0.2">
      <c r="A6" s="32" t="s">
        <v>315</v>
      </c>
      <c r="B6" s="32" t="s">
        <v>554</v>
      </c>
      <c r="C6" s="32" t="s">
        <v>1131</v>
      </c>
      <c r="D6" s="32" t="s">
        <v>1132</v>
      </c>
      <c r="E6" s="32" t="s">
        <v>5</v>
      </c>
      <c r="F6" s="32" t="s">
        <v>554</v>
      </c>
      <c r="G6" s="32" t="s">
        <v>1124</v>
      </c>
      <c r="H6" s="32" t="s">
        <v>1128</v>
      </c>
      <c r="I6" s="32" t="s">
        <v>1126</v>
      </c>
      <c r="J6" s="126">
        <v>128</v>
      </c>
      <c r="K6" s="32"/>
      <c r="L6" s="32" t="b">
        <v>1</v>
      </c>
      <c r="M6" s="126">
        <v>100</v>
      </c>
      <c r="N6" s="32"/>
      <c r="O6" s="32"/>
    </row>
    <row r="7" spans="1:15" ht="16" x14ac:dyDescent="0.2">
      <c r="A7" s="32"/>
      <c r="B7" s="32"/>
      <c r="C7" s="32"/>
      <c r="D7" s="32"/>
      <c r="E7" s="32"/>
      <c r="F7" s="32" t="s">
        <v>552</v>
      </c>
      <c r="G7" s="32" t="s">
        <v>1127</v>
      </c>
      <c r="H7" s="32" t="s">
        <v>1128</v>
      </c>
      <c r="I7" s="32" t="s">
        <v>1133</v>
      </c>
      <c r="J7" s="126">
        <v>3072</v>
      </c>
      <c r="K7" s="32"/>
      <c r="L7" s="32"/>
      <c r="M7" s="126"/>
      <c r="N7" s="32"/>
      <c r="O7" s="32"/>
    </row>
    <row r="8" spans="1:15" ht="16" x14ac:dyDescent="0.2">
      <c r="A8" s="32"/>
      <c r="B8" s="32"/>
      <c r="C8" s="32"/>
      <c r="D8" s="32"/>
      <c r="E8" s="32"/>
      <c r="F8" s="32" t="s">
        <v>553</v>
      </c>
      <c r="G8" s="32" t="s">
        <v>1134</v>
      </c>
      <c r="H8" s="32" t="s">
        <v>1125</v>
      </c>
      <c r="I8" s="32" t="s">
        <v>1129</v>
      </c>
      <c r="J8" s="126">
        <v>521</v>
      </c>
      <c r="K8" s="32" t="s">
        <v>1135</v>
      </c>
      <c r="L8" s="32" t="b">
        <v>1</v>
      </c>
      <c r="M8" s="126">
        <v>365</v>
      </c>
      <c r="N8" s="32"/>
      <c r="O8" s="32"/>
    </row>
    <row r="9" spans="1:15" x14ac:dyDescent="0.2">
      <c r="A9" s="32"/>
      <c r="B9" s="32"/>
      <c r="C9" s="32"/>
      <c r="D9" s="32"/>
      <c r="E9" s="32"/>
      <c r="F9" s="32"/>
      <c r="G9" s="32"/>
      <c r="H9" s="32"/>
      <c r="I9" s="32"/>
      <c r="J9" s="126"/>
      <c r="K9" s="32"/>
      <c r="L9" s="32"/>
      <c r="M9" s="126"/>
      <c r="N9" s="32"/>
      <c r="O9" s="32"/>
    </row>
    <row r="10" spans="1:15" x14ac:dyDescent="0.2">
      <c r="A10" s="32"/>
      <c r="B10" s="32"/>
      <c r="C10" s="32"/>
      <c r="D10" s="32"/>
      <c r="E10" s="32"/>
      <c r="F10" s="32"/>
      <c r="G10" s="32"/>
      <c r="H10" s="32"/>
      <c r="I10" s="32"/>
      <c r="J10" s="126"/>
      <c r="K10" s="32"/>
      <c r="L10" s="32"/>
      <c r="M10" s="126"/>
      <c r="N10" s="32"/>
      <c r="O10" s="32"/>
    </row>
    <row r="11" spans="1:15" x14ac:dyDescent="0.2">
      <c r="A11" s="32"/>
      <c r="B11" s="32"/>
      <c r="C11" s="32"/>
      <c r="D11" s="32"/>
      <c r="E11" s="32"/>
      <c r="F11" s="32"/>
      <c r="G11" s="32"/>
      <c r="H11" s="32"/>
      <c r="I11" s="32"/>
      <c r="J11" s="126"/>
      <c r="K11" s="32"/>
      <c r="L11" s="32"/>
      <c r="M11" s="126"/>
      <c r="N11" s="32"/>
      <c r="O11" s="32"/>
    </row>
    <row r="12" spans="1:15" x14ac:dyDescent="0.2">
      <c r="A12" s="32"/>
      <c r="B12" s="32"/>
      <c r="C12" s="32"/>
      <c r="D12" s="32"/>
      <c r="E12" s="32"/>
      <c r="F12" s="32"/>
      <c r="G12" s="32"/>
      <c r="H12" s="32"/>
      <c r="I12" s="32"/>
      <c r="J12" s="126"/>
      <c r="K12" s="32"/>
      <c r="L12" s="32"/>
      <c r="M12" s="126"/>
      <c r="N12" s="32"/>
      <c r="O12" s="32"/>
    </row>
    <row r="13" spans="1:15" x14ac:dyDescent="0.2">
      <c r="A13" s="32"/>
      <c r="B13" s="32"/>
      <c r="C13" s="32"/>
      <c r="D13" s="32"/>
      <c r="E13" s="32"/>
      <c r="F13" s="32"/>
      <c r="G13" s="32"/>
      <c r="H13" s="32"/>
      <c r="I13" s="32"/>
      <c r="J13" s="126"/>
      <c r="K13" s="32"/>
      <c r="L13" s="32"/>
      <c r="M13" s="126"/>
      <c r="N13" s="32"/>
      <c r="O13" s="32"/>
    </row>
    <row r="14" spans="1:15" x14ac:dyDescent="0.2">
      <c r="A14" s="32"/>
      <c r="B14" s="32"/>
      <c r="C14" s="32"/>
      <c r="D14" s="32"/>
      <c r="E14" s="32"/>
      <c r="F14" s="32"/>
      <c r="G14" s="32"/>
      <c r="H14" s="32"/>
      <c r="I14" s="32"/>
      <c r="J14" s="126"/>
      <c r="K14" s="32"/>
      <c r="L14" s="32"/>
      <c r="M14" s="126"/>
      <c r="N14" s="32"/>
      <c r="O14" s="32"/>
    </row>
    <row r="15" spans="1:15" x14ac:dyDescent="0.2">
      <c r="A15" s="32"/>
      <c r="B15" s="32"/>
      <c r="C15" s="32"/>
      <c r="D15" s="32"/>
      <c r="E15" s="32"/>
      <c r="F15" s="32"/>
      <c r="G15" s="32"/>
      <c r="H15" s="32"/>
      <c r="I15" s="32"/>
      <c r="J15" s="126"/>
      <c r="K15" s="32"/>
      <c r="L15" s="32"/>
      <c r="M15" s="126"/>
      <c r="N15" s="32"/>
      <c r="O15" s="32"/>
    </row>
    <row r="16" spans="1:15" x14ac:dyDescent="0.2">
      <c r="A16" s="32"/>
      <c r="B16" s="32"/>
      <c r="C16" s="32"/>
      <c r="D16" s="32"/>
      <c r="E16" s="32"/>
      <c r="F16" s="32"/>
      <c r="G16" s="32"/>
      <c r="H16" s="32"/>
      <c r="I16" s="32"/>
      <c r="J16" s="126"/>
      <c r="K16" s="32"/>
      <c r="L16" s="32"/>
      <c r="M16" s="126"/>
      <c r="N16" s="32"/>
      <c r="O16" s="32"/>
    </row>
    <row r="17" spans="1:15" x14ac:dyDescent="0.2">
      <c r="A17" s="32"/>
      <c r="B17" s="32"/>
      <c r="C17" s="32"/>
      <c r="D17" s="32"/>
      <c r="E17" s="32"/>
      <c r="F17" s="32"/>
      <c r="G17" s="32"/>
      <c r="H17" s="32"/>
      <c r="I17" s="32"/>
      <c r="J17" s="126"/>
      <c r="K17" s="32"/>
      <c r="L17" s="32"/>
      <c r="M17" s="126"/>
      <c r="N17" s="32"/>
      <c r="O17" s="32"/>
    </row>
    <row r="18" spans="1:15" x14ac:dyDescent="0.2">
      <c r="A18" s="32"/>
      <c r="B18" s="32"/>
      <c r="C18" s="32"/>
      <c r="D18" s="32"/>
      <c r="E18" s="32"/>
      <c r="F18" s="32"/>
      <c r="G18" s="32"/>
      <c r="H18" s="32"/>
      <c r="I18" s="32"/>
      <c r="J18" s="126"/>
      <c r="K18" s="32"/>
      <c r="L18" s="32"/>
      <c r="M18" s="126"/>
      <c r="N18" s="32"/>
      <c r="O18" s="32"/>
    </row>
    <row r="19" spans="1:15" x14ac:dyDescent="0.2">
      <c r="A19" s="32"/>
      <c r="B19" s="32"/>
      <c r="C19" s="32"/>
      <c r="D19" s="32"/>
      <c r="E19" s="32"/>
      <c r="F19" s="32"/>
      <c r="G19" s="32"/>
      <c r="H19" s="32"/>
      <c r="I19" s="32"/>
      <c r="J19" s="126"/>
      <c r="K19" s="32"/>
      <c r="L19" s="32"/>
      <c r="M19" s="126"/>
      <c r="N19" s="32"/>
      <c r="O19" s="32"/>
    </row>
    <row r="20" spans="1:15" x14ac:dyDescent="0.2">
      <c r="A20" s="32"/>
      <c r="B20" s="32"/>
      <c r="C20" s="32"/>
      <c r="D20" s="32"/>
      <c r="E20" s="32"/>
      <c r="F20" s="32"/>
      <c r="G20" s="32"/>
      <c r="H20" s="32"/>
      <c r="I20" s="32"/>
      <c r="J20" s="126"/>
      <c r="K20" s="32"/>
      <c r="L20" s="32"/>
      <c r="M20" s="126"/>
      <c r="N20" s="32"/>
      <c r="O20" s="32"/>
    </row>
    <row r="21" spans="1:15" x14ac:dyDescent="0.2">
      <c r="A21" s="32"/>
      <c r="B21" s="32"/>
      <c r="C21" s="32"/>
      <c r="D21" s="32"/>
      <c r="E21" s="32"/>
      <c r="F21" s="32"/>
      <c r="G21" s="32"/>
      <c r="H21" s="32"/>
      <c r="I21" s="32"/>
      <c r="J21" s="126"/>
      <c r="K21" s="32"/>
      <c r="L21" s="32"/>
      <c r="M21" s="126"/>
      <c r="N21" s="32"/>
      <c r="O21" s="32"/>
    </row>
    <row r="22" spans="1:15" x14ac:dyDescent="0.2">
      <c r="A22" s="32"/>
      <c r="B22" s="32"/>
      <c r="C22" s="32"/>
      <c r="D22" s="32"/>
      <c r="E22" s="32"/>
      <c r="F22" s="32"/>
      <c r="G22" s="32"/>
      <c r="H22" s="32"/>
      <c r="I22" s="32"/>
      <c r="J22" s="126"/>
      <c r="K22" s="32"/>
      <c r="L22" s="32"/>
      <c r="M22" s="126"/>
      <c r="N22" s="32"/>
      <c r="O22" s="32"/>
    </row>
    <row r="23" spans="1:15" x14ac:dyDescent="0.2">
      <c r="A23" s="32"/>
      <c r="B23" s="32"/>
      <c r="C23" s="32"/>
      <c r="D23" s="32"/>
      <c r="E23" s="32"/>
      <c r="F23" s="32"/>
      <c r="G23" s="32"/>
      <c r="H23" s="32"/>
      <c r="I23" s="32"/>
      <c r="J23" s="126"/>
      <c r="K23" s="32"/>
      <c r="L23" s="32"/>
      <c r="M23" s="126"/>
      <c r="N23" s="32"/>
      <c r="O23" s="32"/>
    </row>
    <row r="24" spans="1:15" x14ac:dyDescent="0.2">
      <c r="A24" s="32"/>
      <c r="B24" s="32"/>
      <c r="C24" s="32"/>
      <c r="D24" s="32"/>
      <c r="E24" s="32"/>
      <c r="F24" s="32"/>
      <c r="G24" s="32"/>
      <c r="H24" s="32"/>
      <c r="I24" s="32"/>
      <c r="J24" s="126"/>
      <c r="K24" s="32"/>
      <c r="L24" s="32"/>
      <c r="M24" s="126"/>
      <c r="N24" s="32"/>
      <c r="O24" s="32"/>
    </row>
    <row r="25" spans="1:15" x14ac:dyDescent="0.2">
      <c r="A25" s="32"/>
      <c r="B25" s="32"/>
      <c r="C25" s="32"/>
      <c r="D25" s="32"/>
      <c r="E25" s="32"/>
      <c r="F25" s="32"/>
      <c r="G25" s="32"/>
      <c r="H25" s="32"/>
      <c r="I25" s="32"/>
      <c r="J25" s="126"/>
      <c r="K25" s="32"/>
      <c r="L25" s="32"/>
      <c r="M25" s="126"/>
      <c r="N25" s="32"/>
      <c r="O25" s="32"/>
    </row>
    <row r="26" spans="1:15" x14ac:dyDescent="0.2">
      <c r="A26" s="32"/>
      <c r="B26" s="32"/>
      <c r="C26" s="32"/>
      <c r="D26" s="32"/>
      <c r="E26" s="32"/>
      <c r="F26" s="32"/>
      <c r="G26" s="32"/>
      <c r="H26" s="32"/>
      <c r="I26" s="32"/>
      <c r="J26" s="126"/>
      <c r="K26" s="32"/>
      <c r="L26" s="32"/>
      <c r="M26" s="126"/>
      <c r="N26" s="32"/>
      <c r="O26" s="32"/>
    </row>
    <row r="27" spans="1:15" x14ac:dyDescent="0.2">
      <c r="A27" s="32"/>
      <c r="B27" s="32"/>
      <c r="C27" s="32"/>
      <c r="D27" s="32"/>
      <c r="E27" s="32"/>
      <c r="F27" s="32"/>
      <c r="G27" s="32"/>
      <c r="H27" s="32"/>
      <c r="I27" s="32"/>
      <c r="J27" s="126"/>
      <c r="K27" s="32"/>
      <c r="L27" s="32"/>
      <c r="M27" s="126"/>
      <c r="N27" s="32"/>
      <c r="O27" s="32"/>
    </row>
    <row r="28" spans="1:15" x14ac:dyDescent="0.2">
      <c r="A28" s="32"/>
      <c r="B28" s="32"/>
      <c r="C28" s="32"/>
      <c r="D28" s="32"/>
      <c r="E28" s="32"/>
      <c r="F28" s="32"/>
      <c r="G28" s="32"/>
      <c r="H28" s="32"/>
      <c r="I28" s="32"/>
      <c r="J28" s="126"/>
      <c r="K28" s="32"/>
      <c r="L28" s="32"/>
      <c r="M28" s="126"/>
      <c r="N28" s="32"/>
      <c r="O28" s="32"/>
    </row>
    <row r="29" spans="1:15" x14ac:dyDescent="0.2">
      <c r="A29" s="32"/>
      <c r="B29" s="32"/>
      <c r="C29" s="32"/>
      <c r="D29" s="32"/>
      <c r="E29" s="32"/>
      <c r="F29" s="32"/>
      <c r="G29" s="32"/>
      <c r="H29" s="32"/>
      <c r="I29" s="32"/>
      <c r="J29" s="126"/>
      <c r="K29" s="32"/>
      <c r="L29" s="32"/>
      <c r="M29" s="126"/>
      <c r="N29" s="32"/>
      <c r="O29" s="32"/>
    </row>
    <row r="30" spans="1:15" x14ac:dyDescent="0.2">
      <c r="A30" s="32"/>
      <c r="B30" s="32"/>
      <c r="C30" s="32"/>
      <c r="D30" s="32"/>
      <c r="E30" s="32"/>
      <c r="F30" s="32"/>
      <c r="G30" s="32"/>
      <c r="H30" s="32"/>
      <c r="I30" s="32"/>
      <c r="J30" s="126"/>
      <c r="K30" s="32"/>
      <c r="L30" s="32"/>
      <c r="M30" s="126"/>
      <c r="N30" s="32"/>
      <c r="O30" s="32"/>
    </row>
    <row r="31" spans="1:15" x14ac:dyDescent="0.2">
      <c r="A31" s="32"/>
      <c r="B31" s="32"/>
      <c r="C31" s="32"/>
      <c r="D31" s="32"/>
      <c r="E31" s="32"/>
      <c r="F31" s="32"/>
      <c r="G31" s="32"/>
      <c r="H31" s="32"/>
      <c r="I31" s="32"/>
      <c r="J31" s="126"/>
      <c r="K31" s="32"/>
      <c r="L31" s="32"/>
      <c r="M31" s="126"/>
      <c r="N31" s="32"/>
      <c r="O31" s="32"/>
    </row>
    <row r="32" spans="1:15" x14ac:dyDescent="0.2">
      <c r="A32" s="32"/>
      <c r="B32" s="32"/>
      <c r="C32" s="32"/>
      <c r="D32" s="32"/>
      <c r="E32" s="32"/>
      <c r="F32" s="32"/>
      <c r="G32" s="32"/>
      <c r="H32" s="32"/>
      <c r="I32" s="32"/>
      <c r="J32" s="126"/>
      <c r="K32" s="32"/>
      <c r="L32" s="32"/>
      <c r="M32" s="126"/>
      <c r="N32" s="32"/>
      <c r="O32" s="32"/>
    </row>
    <row r="33" spans="1:15" x14ac:dyDescent="0.2">
      <c r="A33" s="32"/>
      <c r="B33" s="32"/>
      <c r="C33" s="32"/>
      <c r="D33" s="32"/>
      <c r="E33" s="32"/>
      <c r="F33" s="32"/>
      <c r="G33" s="32"/>
      <c r="H33" s="32"/>
      <c r="I33" s="32"/>
      <c r="J33" s="126"/>
      <c r="K33" s="32"/>
      <c r="L33" s="32"/>
      <c r="M33" s="126"/>
      <c r="N33" s="32"/>
      <c r="O33" s="32"/>
    </row>
    <row r="34" spans="1:15" x14ac:dyDescent="0.2">
      <c r="A34" s="32"/>
      <c r="B34" s="32"/>
      <c r="C34" s="32"/>
      <c r="D34" s="32"/>
      <c r="E34" s="32"/>
      <c r="F34" s="32"/>
      <c r="G34" s="32"/>
      <c r="H34" s="32"/>
      <c r="I34" s="32"/>
      <c r="J34" s="126"/>
      <c r="K34" s="32"/>
      <c r="L34" s="32"/>
      <c r="M34" s="126"/>
      <c r="N34" s="32"/>
      <c r="O34" s="32"/>
    </row>
    <row r="35" spans="1:15" x14ac:dyDescent="0.2">
      <c r="A35" s="32"/>
      <c r="B35" s="32"/>
      <c r="C35" s="32"/>
      <c r="D35" s="32"/>
      <c r="E35" s="32"/>
      <c r="F35" s="32"/>
      <c r="G35" s="32"/>
      <c r="H35" s="32"/>
      <c r="I35" s="32"/>
      <c r="J35" s="126"/>
      <c r="K35" s="32"/>
      <c r="L35" s="32"/>
      <c r="M35" s="126"/>
      <c r="N35" s="32"/>
      <c r="O35" s="32"/>
    </row>
    <row r="36" spans="1:15" x14ac:dyDescent="0.2">
      <c r="A36" s="32"/>
      <c r="B36" s="32"/>
      <c r="C36" s="32"/>
      <c r="D36" s="32"/>
      <c r="E36" s="32"/>
      <c r="F36" s="32"/>
      <c r="G36" s="32"/>
      <c r="H36" s="32"/>
      <c r="I36" s="32"/>
      <c r="J36" s="126"/>
      <c r="K36" s="32"/>
      <c r="L36" s="32"/>
      <c r="M36" s="126"/>
      <c r="N36" s="32"/>
      <c r="O36" s="32"/>
    </row>
    <row r="37" spans="1:15" x14ac:dyDescent="0.2">
      <c r="A37" s="32"/>
      <c r="B37" s="32"/>
      <c r="C37" s="32"/>
      <c r="D37" s="32"/>
      <c r="E37" s="32"/>
      <c r="F37" s="32"/>
      <c r="G37" s="32"/>
      <c r="H37" s="32"/>
      <c r="I37" s="32"/>
      <c r="J37" s="126"/>
      <c r="K37" s="32"/>
      <c r="L37" s="32"/>
      <c r="M37" s="126"/>
      <c r="N37" s="32"/>
      <c r="O37" s="32"/>
    </row>
    <row r="38" spans="1:15" x14ac:dyDescent="0.2">
      <c r="A38" s="32"/>
      <c r="B38" s="32"/>
      <c r="C38" s="32"/>
      <c r="D38" s="32"/>
      <c r="E38" s="32"/>
      <c r="F38" s="32"/>
      <c r="G38" s="32"/>
      <c r="H38" s="32"/>
      <c r="I38" s="32"/>
      <c r="J38" s="126"/>
      <c r="K38" s="32"/>
      <c r="L38" s="32"/>
      <c r="M38" s="126"/>
      <c r="N38" s="32"/>
      <c r="O38" s="32"/>
    </row>
    <row r="39" spans="1:15" x14ac:dyDescent="0.2">
      <c r="A39" s="32"/>
      <c r="B39" s="32"/>
      <c r="C39" s="32"/>
      <c r="D39" s="32"/>
      <c r="E39" s="32"/>
      <c r="F39" s="32"/>
      <c r="G39" s="32"/>
      <c r="H39" s="32"/>
      <c r="I39" s="32"/>
      <c r="J39" s="126"/>
      <c r="K39" s="32"/>
      <c r="L39" s="32"/>
      <c r="M39" s="126"/>
      <c r="N39" s="32"/>
      <c r="O39" s="32"/>
    </row>
    <row r="40" spans="1:15" x14ac:dyDescent="0.2">
      <c r="A40" s="32"/>
      <c r="B40" s="32"/>
      <c r="C40" s="32"/>
      <c r="D40" s="32"/>
      <c r="E40" s="32"/>
      <c r="F40" s="32"/>
      <c r="G40" s="32"/>
      <c r="H40" s="32"/>
      <c r="I40" s="32"/>
      <c r="J40" s="126"/>
      <c r="K40" s="32"/>
      <c r="L40" s="32"/>
      <c r="M40" s="126"/>
      <c r="N40" s="32"/>
      <c r="O40" s="32"/>
    </row>
    <row r="41" spans="1:15" x14ac:dyDescent="0.2">
      <c r="A41" s="32"/>
      <c r="B41" s="32"/>
      <c r="C41" s="32"/>
      <c r="D41" s="32"/>
      <c r="E41" s="32"/>
      <c r="F41" s="32"/>
      <c r="G41" s="32"/>
      <c r="H41" s="32"/>
      <c r="I41" s="32"/>
      <c r="J41" s="126"/>
      <c r="K41" s="32"/>
      <c r="L41" s="32"/>
      <c r="M41" s="126"/>
      <c r="N41" s="32"/>
      <c r="O41" s="32"/>
    </row>
    <row r="42" spans="1:15" x14ac:dyDescent="0.2">
      <c r="A42" s="32"/>
      <c r="B42" s="32"/>
      <c r="C42" s="32"/>
      <c r="D42" s="32"/>
      <c r="E42" s="32"/>
      <c r="F42" s="32"/>
      <c r="G42" s="32"/>
      <c r="H42" s="32"/>
      <c r="I42" s="32"/>
      <c r="J42" s="126"/>
      <c r="K42" s="32"/>
      <c r="L42" s="32"/>
      <c r="M42" s="126"/>
      <c r="N42" s="32"/>
      <c r="O42" s="32"/>
    </row>
    <row r="43" spans="1:15" x14ac:dyDescent="0.2">
      <c r="A43" s="32"/>
      <c r="B43" s="32"/>
      <c r="C43" s="32"/>
      <c r="D43" s="32"/>
      <c r="E43" s="32"/>
      <c r="F43" s="32"/>
      <c r="G43" s="32"/>
      <c r="H43" s="32"/>
      <c r="I43" s="32"/>
      <c r="J43" s="126"/>
      <c r="K43" s="32"/>
      <c r="L43" s="32"/>
      <c r="M43" s="126"/>
      <c r="N43" s="32"/>
      <c r="O43" s="32"/>
    </row>
    <row r="44" spans="1:15" x14ac:dyDescent="0.2">
      <c r="A44" s="32"/>
      <c r="B44" s="32"/>
      <c r="C44" s="32"/>
      <c r="D44" s="32"/>
      <c r="E44" s="32"/>
      <c r="F44" s="32"/>
      <c r="G44" s="32"/>
      <c r="H44" s="32"/>
      <c r="I44" s="32"/>
      <c r="J44" s="126"/>
      <c r="K44" s="32"/>
      <c r="L44" s="32"/>
      <c r="M44" s="126"/>
      <c r="N44" s="32"/>
      <c r="O44" s="32"/>
    </row>
    <row r="45" spans="1:15" x14ac:dyDescent="0.2">
      <c r="A45" s="32"/>
      <c r="B45" s="32"/>
      <c r="C45" s="32"/>
      <c r="D45" s="32"/>
      <c r="E45" s="32"/>
      <c r="F45" s="32"/>
      <c r="G45" s="32"/>
      <c r="H45" s="32"/>
      <c r="I45" s="32"/>
      <c r="J45" s="126"/>
      <c r="K45" s="32"/>
      <c r="L45" s="32"/>
      <c r="M45" s="126"/>
      <c r="N45" s="32"/>
      <c r="O45" s="32"/>
    </row>
    <row r="46" spans="1:15" x14ac:dyDescent="0.2">
      <c r="A46" s="32"/>
      <c r="B46" s="32"/>
      <c r="C46" s="32"/>
      <c r="D46" s="32"/>
      <c r="E46" s="32"/>
      <c r="F46" s="32"/>
      <c r="G46" s="32"/>
      <c r="H46" s="32"/>
      <c r="I46" s="32"/>
      <c r="J46" s="126"/>
      <c r="K46" s="32"/>
      <c r="L46" s="32"/>
      <c r="M46" s="126"/>
      <c r="N46" s="32"/>
      <c r="O46" s="32"/>
    </row>
    <row r="47" spans="1:15" x14ac:dyDescent="0.2">
      <c r="A47" s="32"/>
      <c r="B47" s="32"/>
      <c r="C47" s="32"/>
      <c r="D47" s="32"/>
      <c r="E47" s="32"/>
      <c r="F47" s="32"/>
      <c r="G47" s="32"/>
      <c r="H47" s="32"/>
      <c r="I47" s="32"/>
      <c r="J47" s="126"/>
      <c r="K47" s="32"/>
      <c r="L47" s="32"/>
      <c r="M47" s="126"/>
      <c r="N47" s="32"/>
      <c r="O47" s="32"/>
    </row>
    <row r="48" spans="1:15" x14ac:dyDescent="0.2">
      <c r="A48" s="32"/>
      <c r="B48" s="32"/>
      <c r="C48" s="32"/>
      <c r="D48" s="32"/>
      <c r="E48" s="32"/>
      <c r="F48" s="32"/>
      <c r="G48" s="32"/>
      <c r="H48" s="32"/>
      <c r="I48" s="32"/>
      <c r="J48" s="126"/>
      <c r="K48" s="32"/>
      <c r="L48" s="32"/>
      <c r="M48" s="126"/>
      <c r="N48" s="32"/>
      <c r="O48" s="32"/>
    </row>
    <row r="49" spans="1:15" x14ac:dyDescent="0.2">
      <c r="A49" s="32"/>
      <c r="B49" s="32"/>
      <c r="C49" s="32"/>
      <c r="D49" s="32"/>
      <c r="E49" s="32"/>
      <c r="F49" s="32"/>
      <c r="G49" s="32"/>
      <c r="H49" s="32"/>
      <c r="I49" s="32"/>
      <c r="J49" s="126"/>
      <c r="K49" s="32"/>
      <c r="L49" s="32"/>
      <c r="M49" s="126"/>
      <c r="N49" s="32"/>
      <c r="O49" s="32"/>
    </row>
    <row r="50" spans="1:15" x14ac:dyDescent="0.2">
      <c r="A50" s="32"/>
      <c r="B50" s="32"/>
      <c r="C50" s="32"/>
      <c r="D50" s="32"/>
      <c r="E50" s="32"/>
      <c r="F50" s="32"/>
      <c r="G50" s="32"/>
      <c r="H50" s="32"/>
      <c r="I50" s="32"/>
      <c r="J50" s="126"/>
      <c r="K50" s="32"/>
      <c r="L50" s="32"/>
      <c r="M50" s="126"/>
      <c r="N50" s="32"/>
      <c r="O50" s="32"/>
    </row>
    <row r="51" spans="1:15" x14ac:dyDescent="0.2">
      <c r="A51" s="32"/>
      <c r="B51" s="32"/>
      <c r="C51" s="32"/>
      <c r="D51" s="32"/>
      <c r="E51" s="32"/>
      <c r="F51" s="32"/>
      <c r="G51" s="32"/>
      <c r="H51" s="32"/>
      <c r="I51" s="32"/>
      <c r="J51" s="126"/>
      <c r="K51" s="32"/>
      <c r="L51" s="32"/>
      <c r="M51" s="126"/>
      <c r="N51" s="32"/>
      <c r="O51" s="32"/>
    </row>
    <row r="52" spans="1:15" x14ac:dyDescent="0.2">
      <c r="A52" s="32"/>
      <c r="B52" s="32"/>
      <c r="C52" s="32"/>
      <c r="D52" s="32"/>
      <c r="E52" s="32"/>
      <c r="F52" s="32"/>
      <c r="G52" s="32"/>
      <c r="H52" s="32"/>
      <c r="I52" s="32"/>
      <c r="J52" s="126"/>
      <c r="K52" s="32"/>
      <c r="L52" s="32"/>
      <c r="M52" s="126"/>
      <c r="N52" s="32"/>
      <c r="O52" s="32"/>
    </row>
    <row r="53" spans="1:15" x14ac:dyDescent="0.2">
      <c r="A53" s="32"/>
      <c r="B53" s="32"/>
      <c r="C53" s="32"/>
      <c r="D53" s="32"/>
      <c r="E53" s="32"/>
      <c r="F53" s="32"/>
      <c r="G53" s="32"/>
      <c r="H53" s="32"/>
      <c r="I53" s="32"/>
      <c r="J53" s="126"/>
      <c r="K53" s="32"/>
      <c r="L53" s="32"/>
      <c r="M53" s="126"/>
      <c r="N53" s="32"/>
      <c r="O53" s="32"/>
    </row>
    <row r="54" spans="1:15" x14ac:dyDescent="0.2">
      <c r="A54" s="32"/>
      <c r="B54" s="32"/>
      <c r="C54" s="32"/>
      <c r="D54" s="32"/>
      <c r="E54" s="32"/>
      <c r="F54" s="32"/>
      <c r="G54" s="32"/>
      <c r="H54" s="32"/>
      <c r="I54" s="32"/>
      <c r="J54" s="126"/>
      <c r="K54" s="32"/>
      <c r="L54" s="32"/>
      <c r="M54" s="126"/>
      <c r="N54" s="32"/>
      <c r="O54" s="32"/>
    </row>
    <row r="55" spans="1:15" x14ac:dyDescent="0.2">
      <c r="A55" s="32"/>
      <c r="B55" s="32"/>
      <c r="C55" s="32"/>
      <c r="D55" s="32"/>
      <c r="E55" s="32"/>
      <c r="F55" s="32"/>
      <c r="G55" s="32"/>
      <c r="H55" s="32"/>
      <c r="I55" s="32"/>
      <c r="J55" s="126"/>
      <c r="K55" s="32"/>
      <c r="L55" s="32"/>
      <c r="M55" s="126"/>
      <c r="N55" s="32"/>
      <c r="O55" s="32"/>
    </row>
    <row r="56" spans="1:15" x14ac:dyDescent="0.2">
      <c r="A56" s="32"/>
      <c r="B56" s="32"/>
      <c r="C56" s="32"/>
      <c r="D56" s="32"/>
      <c r="E56" s="32"/>
      <c r="F56" s="32"/>
      <c r="G56" s="32"/>
      <c r="H56" s="32"/>
      <c r="I56" s="32"/>
      <c r="J56" s="126"/>
      <c r="K56" s="32"/>
      <c r="L56" s="32"/>
      <c r="M56" s="126"/>
      <c r="N56" s="32"/>
      <c r="O56" s="32"/>
    </row>
    <row r="57" spans="1:15" x14ac:dyDescent="0.2">
      <c r="A57" s="32"/>
      <c r="B57" s="32"/>
      <c r="C57" s="32"/>
      <c r="D57" s="32"/>
      <c r="E57" s="32"/>
      <c r="F57" s="32"/>
      <c r="G57" s="32"/>
      <c r="H57" s="32"/>
      <c r="I57" s="32"/>
      <c r="J57" s="126"/>
      <c r="K57" s="32"/>
      <c r="L57" s="32"/>
      <c r="M57" s="126"/>
      <c r="N57" s="32"/>
      <c r="O57" s="32"/>
    </row>
    <row r="58" spans="1:15" x14ac:dyDescent="0.2">
      <c r="A58" s="32"/>
      <c r="B58" s="32"/>
      <c r="C58" s="32"/>
      <c r="D58" s="32"/>
      <c r="E58" s="32"/>
      <c r="F58" s="32"/>
      <c r="G58" s="32"/>
      <c r="H58" s="32"/>
      <c r="I58" s="32"/>
      <c r="J58" s="126"/>
      <c r="K58" s="32"/>
      <c r="L58" s="32"/>
      <c r="M58" s="126"/>
      <c r="N58" s="32"/>
      <c r="O58" s="32"/>
    </row>
    <row r="59" spans="1:15" x14ac:dyDescent="0.2">
      <c r="A59" s="32"/>
      <c r="B59" s="32"/>
      <c r="C59" s="32"/>
      <c r="D59" s="32"/>
      <c r="E59" s="32"/>
      <c r="F59" s="32"/>
      <c r="G59" s="32"/>
      <c r="H59" s="32"/>
      <c r="I59" s="32"/>
      <c r="J59" s="126"/>
      <c r="K59" s="32"/>
      <c r="L59" s="32"/>
      <c r="M59" s="126"/>
      <c r="N59" s="32"/>
      <c r="O59" s="32"/>
    </row>
    <row r="60" spans="1:15" x14ac:dyDescent="0.2">
      <c r="A60" s="32"/>
      <c r="B60" s="32"/>
      <c r="C60" s="32"/>
      <c r="D60" s="32"/>
      <c r="E60" s="32"/>
      <c r="F60" s="32"/>
      <c r="G60" s="32"/>
      <c r="H60" s="32"/>
      <c r="I60" s="32"/>
      <c r="J60" s="126"/>
      <c r="K60" s="32"/>
      <c r="L60" s="32"/>
      <c r="M60" s="126"/>
      <c r="N60" s="32"/>
      <c r="O60" s="32"/>
    </row>
    <row r="61" spans="1:15" x14ac:dyDescent="0.2">
      <c r="A61" s="32"/>
      <c r="B61" s="32"/>
      <c r="C61" s="32"/>
      <c r="D61" s="32"/>
      <c r="E61" s="32"/>
      <c r="F61" s="32"/>
      <c r="G61" s="32"/>
      <c r="H61" s="32"/>
      <c r="I61" s="32"/>
      <c r="J61" s="126"/>
      <c r="K61" s="32"/>
      <c r="L61" s="32"/>
      <c r="M61" s="126"/>
      <c r="N61" s="32"/>
      <c r="O61" s="32"/>
    </row>
    <row r="62" spans="1:15" x14ac:dyDescent="0.2">
      <c r="A62" s="32"/>
      <c r="B62" s="32"/>
      <c r="C62" s="32"/>
      <c r="D62" s="32"/>
      <c r="E62" s="32"/>
      <c r="F62" s="32"/>
      <c r="G62" s="32"/>
      <c r="H62" s="32"/>
      <c r="I62" s="32"/>
      <c r="J62" s="126"/>
      <c r="K62" s="32"/>
      <c r="L62" s="32"/>
      <c r="M62" s="126"/>
      <c r="N62" s="32"/>
      <c r="O62" s="32"/>
    </row>
    <row r="63" spans="1:15" x14ac:dyDescent="0.2">
      <c r="A63" s="32"/>
      <c r="B63" s="32"/>
      <c r="C63" s="32"/>
      <c r="D63" s="32"/>
      <c r="E63" s="32"/>
      <c r="F63" s="32"/>
      <c r="G63" s="32"/>
      <c r="H63" s="32"/>
      <c r="I63" s="32"/>
      <c r="J63" s="126"/>
      <c r="K63" s="32"/>
      <c r="L63" s="32"/>
      <c r="M63" s="126"/>
      <c r="N63" s="32"/>
      <c r="O63" s="32"/>
    </row>
    <row r="64" spans="1:15" x14ac:dyDescent="0.2">
      <c r="A64" s="32"/>
      <c r="B64" s="32"/>
      <c r="C64" s="32"/>
      <c r="D64" s="32"/>
      <c r="E64" s="32"/>
      <c r="F64" s="32"/>
      <c r="G64" s="32"/>
      <c r="H64" s="32"/>
      <c r="I64" s="32"/>
      <c r="J64" s="126"/>
      <c r="K64" s="32"/>
      <c r="L64" s="32"/>
      <c r="M64" s="126"/>
      <c r="N64" s="32"/>
      <c r="O64" s="32"/>
    </row>
    <row r="65" spans="1:15" x14ac:dyDescent="0.2">
      <c r="A65" s="32"/>
      <c r="B65" s="32"/>
      <c r="C65" s="32"/>
      <c r="D65" s="32"/>
      <c r="E65" s="32"/>
      <c r="F65" s="32"/>
      <c r="G65" s="32"/>
      <c r="H65" s="32"/>
      <c r="I65" s="32"/>
      <c r="J65" s="126"/>
      <c r="K65" s="32"/>
      <c r="L65" s="32"/>
      <c r="M65" s="126"/>
      <c r="N65" s="32"/>
      <c r="O65" s="32"/>
    </row>
  </sheetData>
  <mergeCells count="2">
    <mergeCell ref="A1:G1"/>
    <mergeCell ref="H1:O1"/>
  </mergeCells>
  <dataValidations count="5">
    <dataValidation type="list" sqref="I3:I1048576" xr:uid="{2C5CA49D-9E27-3E4A-9886-024A9C77FE3C}">
      <formula1>"AES,RSA,ECDSA"</formula1>
    </dataValidation>
    <dataValidation type="list" sqref="K3:K1048576" xr:uid="{25C21ADC-0320-2349-B45C-FE0F4FA1EB13}">
      <formula1>"NIST_P256,NIST_P384,NIST_P521"</formula1>
    </dataValidation>
    <dataValidation type="list" sqref="H3:H1048576" xr:uid="{0757BE4A-C993-D248-85FA-713D973D96D5}">
      <formula1>"HSM,SOFTWARE"</formula1>
    </dataValidation>
    <dataValidation type="list" sqref="D3:D1048576" xr:uid="{02F5C988-5FCC-B149-A7C0-251CB30613DC}">
      <formula1>"default,virtual_private"</formula1>
    </dataValidation>
    <dataValidation showInputMessage="1" showErrorMessage="1" sqref="A1:A2 H2:I2 K2 J2:J1048576 B2 C2:C1048576 D2:F2 L2:XFD1048576 P1:XFD1 G2:G1048576 H1" xr:uid="{840F6BCC-6E5D-0A4C-94AA-EB267910A4B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2A4DBFF-756C-1544-92EE-3915965E979C}">
          <x14:formula1>
            <xm:f>INDIRECT("drop_down_rule_comp!$D$2:$D$"&amp;drop_down_rule_comp!$C$3+1)</xm:f>
          </x14:formula1>
          <xm:sqref>B3:B1048576</xm:sqref>
        </x14:dataValidation>
        <x14:dataValidation type="list" allowBlank="1" xr:uid="{FE56B5EF-F4EF-5A4F-ABB6-0087E9CB8475}">
          <x14:formula1>
            <xm:f>drop_down_rule_set!$L$2:$L$54</xm:f>
          </x14:formula1>
          <xm:sqref>A3:A1048576 E3:E1048576</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2" t="s">
        <v>691</v>
      </c>
      <c r="B1" s="42" t="s">
        <v>678</v>
      </c>
      <c r="C1" s="44" t="s">
        <v>410</v>
      </c>
      <c r="D1" s="44" t="s">
        <v>694</v>
      </c>
      <c r="E1" s="42" t="s">
        <v>342</v>
      </c>
      <c r="F1" s="45" t="s">
        <v>682</v>
      </c>
      <c r="G1" s="45" t="s">
        <v>319</v>
      </c>
      <c r="H1" s="45" t="s">
        <v>318</v>
      </c>
      <c r="I1" s="67" t="s">
        <v>680</v>
      </c>
      <c r="J1" s="67" t="s">
        <v>681</v>
      </c>
      <c r="K1" s="45" t="s">
        <v>676</v>
      </c>
      <c r="L1" s="44" t="s">
        <v>788</v>
      </c>
      <c r="M1" s="44"/>
    </row>
    <row r="2" spans="1:13" ht="16" x14ac:dyDescent="0.2">
      <c r="A2" s="66" t="s">
        <v>101</v>
      </c>
      <c r="B2" s="43" t="s">
        <v>322</v>
      </c>
      <c r="C2" s="33" t="s">
        <v>411</v>
      </c>
      <c r="D2" s="33" t="s">
        <v>329</v>
      </c>
      <c r="E2" s="33" t="s">
        <v>343</v>
      </c>
      <c r="F2" s="43" t="s">
        <v>324</v>
      </c>
      <c r="G2" s="51" t="s">
        <v>331</v>
      </c>
      <c r="H2" s="33" t="s">
        <v>330</v>
      </c>
      <c r="I2" s="32">
        <v>80</v>
      </c>
      <c r="J2" s="32" t="s">
        <v>692</v>
      </c>
      <c r="K2" s="33">
        <v>1</v>
      </c>
      <c r="L2" t="s">
        <v>317</v>
      </c>
    </row>
    <row r="3" spans="1:13" ht="16" x14ac:dyDescent="0.2">
      <c r="A3" s="66" t="s">
        <v>686</v>
      </c>
      <c r="B3" s="33" t="s">
        <v>412</v>
      </c>
      <c r="C3" s="33" t="s">
        <v>326</v>
      </c>
      <c r="D3" s="33" t="s">
        <v>419</v>
      </c>
      <c r="E3" s="33" t="s">
        <v>344</v>
      </c>
      <c r="F3" s="33" t="s">
        <v>406</v>
      </c>
      <c r="G3" s="51" t="s">
        <v>522</v>
      </c>
      <c r="H3" s="33" t="s">
        <v>442</v>
      </c>
      <c r="I3" s="32">
        <v>40</v>
      </c>
      <c r="J3" s="32" t="s">
        <v>693</v>
      </c>
      <c r="K3" s="33">
        <v>2</v>
      </c>
      <c r="L3" t="s">
        <v>316</v>
      </c>
    </row>
    <row r="4" spans="1:13" x14ac:dyDescent="0.2">
      <c r="A4" s="66" t="s">
        <v>687</v>
      </c>
      <c r="B4" s="33" t="s">
        <v>338</v>
      </c>
      <c r="C4" s="33" t="s">
        <v>407</v>
      </c>
      <c r="D4" s="33"/>
      <c r="E4" s="33" t="s">
        <v>345</v>
      </c>
      <c r="F4" s="33"/>
      <c r="H4" s="8" t="s">
        <v>443</v>
      </c>
      <c r="L4" t="s">
        <v>789</v>
      </c>
    </row>
    <row r="5" spans="1:13" x14ac:dyDescent="0.2">
      <c r="A5" s="66" t="s">
        <v>334</v>
      </c>
      <c r="B5" s="33" t="s">
        <v>720</v>
      </c>
      <c r="C5" s="33" t="s">
        <v>413</v>
      </c>
      <c r="D5" s="33"/>
      <c r="E5" s="33" t="s">
        <v>346</v>
      </c>
      <c r="F5" s="33"/>
      <c r="H5" s="33" t="s">
        <v>444</v>
      </c>
      <c r="L5" t="s">
        <v>790</v>
      </c>
    </row>
    <row r="6" spans="1:13" x14ac:dyDescent="0.2">
      <c r="A6" s="66" t="s">
        <v>335</v>
      </c>
      <c r="B6" s="33"/>
      <c r="C6" s="33" t="s">
        <v>710</v>
      </c>
      <c r="D6" s="33"/>
      <c r="E6" s="33" t="s">
        <v>347</v>
      </c>
      <c r="F6" s="33"/>
      <c r="H6" s="33" t="s">
        <v>445</v>
      </c>
    </row>
    <row r="7" spans="1:13" x14ac:dyDescent="0.2">
      <c r="A7" s="66" t="s">
        <v>688</v>
      </c>
      <c r="B7" s="33"/>
      <c r="C7" s="33" t="s">
        <v>711</v>
      </c>
      <c r="D7" s="33"/>
      <c r="E7" s="33" t="s">
        <v>348</v>
      </c>
      <c r="F7" s="33"/>
      <c r="H7" s="33" t="s">
        <v>446</v>
      </c>
    </row>
    <row r="8" spans="1:13" x14ac:dyDescent="0.2">
      <c r="A8" s="66" t="s">
        <v>689</v>
      </c>
      <c r="B8" s="33"/>
      <c r="C8" s="33" t="s">
        <v>712</v>
      </c>
      <c r="D8" s="33"/>
      <c r="E8" s="33" t="s">
        <v>341</v>
      </c>
      <c r="F8" s="33"/>
      <c r="H8" s="33" t="s">
        <v>447</v>
      </c>
    </row>
    <row r="9" spans="1:13" x14ac:dyDescent="0.2">
      <c r="A9" s="66" t="s">
        <v>333</v>
      </c>
      <c r="B9" s="33"/>
      <c r="C9" s="33" t="s">
        <v>408</v>
      </c>
      <c r="D9" s="33"/>
      <c r="E9" s="33" t="s">
        <v>434</v>
      </c>
      <c r="F9" s="33"/>
      <c r="H9" s="33" t="s">
        <v>448</v>
      </c>
    </row>
    <row r="10" spans="1:13" x14ac:dyDescent="0.2">
      <c r="A10" s="66" t="s">
        <v>336</v>
      </c>
      <c r="B10" s="33"/>
      <c r="C10" s="33" t="s">
        <v>713</v>
      </c>
      <c r="D10" s="33"/>
      <c r="E10" s="33" t="s">
        <v>435</v>
      </c>
      <c r="F10" s="33"/>
      <c r="H10" s="33" t="s">
        <v>449</v>
      </c>
    </row>
    <row r="11" spans="1:13" x14ac:dyDescent="0.2">
      <c r="A11" s="66" t="s">
        <v>690</v>
      </c>
      <c r="B11" s="33"/>
      <c r="C11" s="33" t="s">
        <v>714</v>
      </c>
      <c r="D11" s="33"/>
      <c r="E11" s="33" t="s">
        <v>436</v>
      </c>
      <c r="F11" s="33"/>
      <c r="H11" s="33" t="s">
        <v>450</v>
      </c>
    </row>
    <row r="12" spans="1:13" x14ac:dyDescent="0.2">
      <c r="A12" s="66" t="s">
        <v>321</v>
      </c>
      <c r="B12" s="33"/>
      <c r="C12" s="33" t="s">
        <v>715</v>
      </c>
      <c r="D12" s="33"/>
      <c r="E12" s="33" t="s">
        <v>857</v>
      </c>
      <c r="F12" s="33"/>
      <c r="H12" s="33" t="s">
        <v>451</v>
      </c>
    </row>
    <row r="13" spans="1:13" x14ac:dyDescent="0.2">
      <c r="A13" s="66" t="s">
        <v>340</v>
      </c>
      <c r="B13" s="33"/>
      <c r="C13" s="33" t="s">
        <v>716</v>
      </c>
      <c r="D13" s="33"/>
      <c r="E13" s="33" t="s">
        <v>858</v>
      </c>
      <c r="F13" s="33"/>
      <c r="H13" s="33" t="s">
        <v>452</v>
      </c>
    </row>
    <row r="14" spans="1:13" x14ac:dyDescent="0.2">
      <c r="A14" s="66" t="s">
        <v>337</v>
      </c>
      <c r="B14" s="33"/>
      <c r="C14" s="33" t="s">
        <v>717</v>
      </c>
      <c r="D14" s="33"/>
      <c r="E14" s="33"/>
      <c r="F14" s="33"/>
      <c r="H14" s="33" t="s">
        <v>453</v>
      </c>
    </row>
    <row r="15" spans="1:13" x14ac:dyDescent="0.2">
      <c r="H15" s="33" t="s">
        <v>454</v>
      </c>
    </row>
    <row r="16" spans="1:13" x14ac:dyDescent="0.2">
      <c r="H16" s="33" t="s">
        <v>455</v>
      </c>
    </row>
    <row r="17" spans="8:8" x14ac:dyDescent="0.2">
      <c r="H17" s="33" t="s">
        <v>456</v>
      </c>
    </row>
    <row r="18" spans="8:8" x14ac:dyDescent="0.2">
      <c r="H18" s="33" t="s">
        <v>457</v>
      </c>
    </row>
    <row r="19" spans="8:8" x14ac:dyDescent="0.2">
      <c r="H19" s="33" t="s">
        <v>458</v>
      </c>
    </row>
    <row r="20" spans="8:8" x14ac:dyDescent="0.2">
      <c r="H20" s="33" t="s">
        <v>459</v>
      </c>
    </row>
    <row r="21" spans="8:8" x14ac:dyDescent="0.2">
      <c r="H21" s="33" t="s">
        <v>460</v>
      </c>
    </row>
    <row r="22" spans="8:8" x14ac:dyDescent="0.2">
      <c r="H22" s="33" t="s">
        <v>461</v>
      </c>
    </row>
    <row r="23" spans="8:8" x14ac:dyDescent="0.2">
      <c r="H23" s="33" t="s">
        <v>462</v>
      </c>
    </row>
    <row r="24" spans="8:8" x14ac:dyDescent="0.2">
      <c r="H24" s="33" t="s">
        <v>463</v>
      </c>
    </row>
    <row r="25" spans="8:8" x14ac:dyDescent="0.2">
      <c r="H25" s="33" t="s">
        <v>464</v>
      </c>
    </row>
    <row r="26" spans="8:8" x14ac:dyDescent="0.2">
      <c r="H26" s="33" t="s">
        <v>465</v>
      </c>
    </row>
    <row r="27" spans="8:8" x14ac:dyDescent="0.2">
      <c r="H27" s="33" t="s">
        <v>466</v>
      </c>
    </row>
    <row r="28" spans="8:8" x14ac:dyDescent="0.2">
      <c r="H28" s="33" t="s">
        <v>467</v>
      </c>
    </row>
    <row r="29" spans="8:8" x14ac:dyDescent="0.2">
      <c r="H29" s="33" t="s">
        <v>468</v>
      </c>
    </row>
    <row r="30" spans="8:8" x14ac:dyDescent="0.2">
      <c r="H30" s="33" t="s">
        <v>469</v>
      </c>
    </row>
    <row r="31" spans="8:8" x14ac:dyDescent="0.2">
      <c r="H31" s="33" t="s">
        <v>470</v>
      </c>
    </row>
    <row r="32" spans="8:8" x14ac:dyDescent="0.2">
      <c r="H32" s="33" t="s">
        <v>471</v>
      </c>
    </row>
    <row r="33" spans="8:8" x14ac:dyDescent="0.2">
      <c r="H33" s="33" t="s">
        <v>472</v>
      </c>
    </row>
    <row r="34" spans="8:8" x14ac:dyDescent="0.2">
      <c r="H34" s="33" t="s">
        <v>473</v>
      </c>
    </row>
    <row r="35" spans="8:8" x14ac:dyDescent="0.2">
      <c r="H35" s="33" t="s">
        <v>474</v>
      </c>
    </row>
    <row r="36" spans="8:8" x14ac:dyDescent="0.2">
      <c r="H36" s="33" t="s">
        <v>475</v>
      </c>
    </row>
    <row r="37" spans="8:8" x14ac:dyDescent="0.2">
      <c r="H37" s="33" t="s">
        <v>476</v>
      </c>
    </row>
    <row r="38" spans="8:8" x14ac:dyDescent="0.2">
      <c r="H38" s="33" t="s">
        <v>477</v>
      </c>
    </row>
    <row r="39" spans="8:8" x14ac:dyDescent="0.2">
      <c r="H39" s="33" t="s">
        <v>478</v>
      </c>
    </row>
    <row r="40" spans="8:8" x14ac:dyDescent="0.2">
      <c r="H40" s="33" t="s">
        <v>479</v>
      </c>
    </row>
    <row r="41" spans="8:8" x14ac:dyDescent="0.2">
      <c r="H41" s="33" t="s">
        <v>480</v>
      </c>
    </row>
    <row r="42" spans="8:8" x14ac:dyDescent="0.2">
      <c r="H42" s="33" t="s">
        <v>481</v>
      </c>
    </row>
    <row r="43" spans="8:8" x14ac:dyDescent="0.2">
      <c r="H43" s="33" t="s">
        <v>482</v>
      </c>
    </row>
    <row r="44" spans="8:8" x14ac:dyDescent="0.2">
      <c r="H44" s="33" t="s">
        <v>483</v>
      </c>
    </row>
    <row r="45" spans="8:8" x14ac:dyDescent="0.2">
      <c r="H45" s="33" t="s">
        <v>484</v>
      </c>
    </row>
    <row r="46" spans="8:8" x14ac:dyDescent="0.2">
      <c r="H46" s="33" t="s">
        <v>485</v>
      </c>
    </row>
    <row r="47" spans="8:8" x14ac:dyDescent="0.2">
      <c r="H47" s="33" t="s">
        <v>486</v>
      </c>
    </row>
    <row r="48" spans="8:8" x14ac:dyDescent="0.2">
      <c r="H48" s="33" t="s">
        <v>487</v>
      </c>
    </row>
    <row r="49" spans="8:8" x14ac:dyDescent="0.2">
      <c r="H49" s="33" t="s">
        <v>488</v>
      </c>
    </row>
    <row r="50" spans="8:8" x14ac:dyDescent="0.2">
      <c r="H50" s="33" t="s">
        <v>489</v>
      </c>
    </row>
    <row r="51" spans="8:8" x14ac:dyDescent="0.2">
      <c r="H51" s="33" t="s">
        <v>490</v>
      </c>
    </row>
    <row r="52" spans="8:8" x14ac:dyDescent="0.2">
      <c r="H52" s="33" t="s">
        <v>491</v>
      </c>
    </row>
    <row r="53" spans="8:8" x14ac:dyDescent="0.2">
      <c r="H53" s="33" t="s">
        <v>492</v>
      </c>
    </row>
    <row r="54" spans="8:8" x14ac:dyDescent="0.2">
      <c r="H54" s="33" t="s">
        <v>493</v>
      </c>
    </row>
    <row r="55" spans="8:8" x14ac:dyDescent="0.2">
      <c r="H55" s="33" t="s">
        <v>494</v>
      </c>
    </row>
    <row r="56" spans="8:8" x14ac:dyDescent="0.2">
      <c r="H56" s="33" t="s">
        <v>495</v>
      </c>
    </row>
    <row r="57" spans="8:8" x14ac:dyDescent="0.2">
      <c r="H57" s="33" t="s">
        <v>496</v>
      </c>
    </row>
    <row r="58" spans="8:8" x14ac:dyDescent="0.2">
      <c r="H58" s="33" t="s">
        <v>497</v>
      </c>
    </row>
    <row r="59" spans="8:8" x14ac:dyDescent="0.2">
      <c r="H59" s="33" t="s">
        <v>498</v>
      </c>
    </row>
    <row r="60" spans="8:8" x14ac:dyDescent="0.2">
      <c r="H60" s="33" t="s">
        <v>499</v>
      </c>
    </row>
    <row r="61" spans="8:8" x14ac:dyDescent="0.2">
      <c r="H61" s="33" t="s">
        <v>500</v>
      </c>
    </row>
    <row r="62" spans="8:8" x14ac:dyDescent="0.2">
      <c r="H62" s="33" t="s">
        <v>501</v>
      </c>
    </row>
    <row r="63" spans="8:8" x14ac:dyDescent="0.2">
      <c r="H63" s="33" t="s">
        <v>502</v>
      </c>
    </row>
    <row r="64" spans="8:8" x14ac:dyDescent="0.2">
      <c r="H64" s="33" t="s">
        <v>503</v>
      </c>
    </row>
    <row r="65" spans="8:8" x14ac:dyDescent="0.2">
      <c r="H65" s="33" t="s">
        <v>504</v>
      </c>
    </row>
    <row r="66" spans="8:8" x14ac:dyDescent="0.2">
      <c r="H66" s="33" t="s">
        <v>505</v>
      </c>
    </row>
    <row r="67" spans="8:8" x14ac:dyDescent="0.2">
      <c r="H67" s="33" t="s">
        <v>506</v>
      </c>
    </row>
    <row r="68" spans="8:8" x14ac:dyDescent="0.2">
      <c r="H68" s="33" t="s">
        <v>507</v>
      </c>
    </row>
    <row r="69" spans="8:8" x14ac:dyDescent="0.2">
      <c r="H69" s="33" t="s">
        <v>508</v>
      </c>
    </row>
    <row r="70" spans="8:8" x14ac:dyDescent="0.2">
      <c r="H70" s="33" t="s">
        <v>509</v>
      </c>
    </row>
    <row r="71" spans="8:8" x14ac:dyDescent="0.2">
      <c r="H71" s="33" t="s">
        <v>510</v>
      </c>
    </row>
    <row r="72" spans="8:8" x14ac:dyDescent="0.2">
      <c r="H72" s="33" t="s">
        <v>511</v>
      </c>
    </row>
    <row r="73" spans="8:8" x14ac:dyDescent="0.2">
      <c r="H73" s="33" t="s">
        <v>512</v>
      </c>
    </row>
    <row r="74" spans="8:8" x14ac:dyDescent="0.2">
      <c r="H74" s="33" t="s">
        <v>513</v>
      </c>
    </row>
    <row r="75" spans="8:8" x14ac:dyDescent="0.2">
      <c r="H75" s="33" t="s">
        <v>514</v>
      </c>
    </row>
    <row r="76" spans="8:8" x14ac:dyDescent="0.2">
      <c r="H76" s="33" t="s">
        <v>515</v>
      </c>
    </row>
    <row r="77" spans="8:8" x14ac:dyDescent="0.2">
      <c r="H77" s="33" t="s">
        <v>516</v>
      </c>
    </row>
    <row r="78" spans="8:8" x14ac:dyDescent="0.2">
      <c r="H78" s="33" t="s">
        <v>517</v>
      </c>
    </row>
    <row r="79" spans="8:8" x14ac:dyDescent="0.2">
      <c r="H79" s="33" t="s">
        <v>518</v>
      </c>
    </row>
    <row r="80" spans="8:8" x14ac:dyDescent="0.2">
      <c r="H80" s="33" t="s">
        <v>519</v>
      </c>
    </row>
    <row r="81" spans="8:8" x14ac:dyDescent="0.2">
      <c r="H81" s="33" t="s">
        <v>520</v>
      </c>
    </row>
    <row r="82" spans="8:8" x14ac:dyDescent="0.2">
      <c r="H82" s="33" t="s">
        <v>521</v>
      </c>
    </row>
    <row r="83" spans="8:8" x14ac:dyDescent="0.2">
      <c r="H83" s="33" t="s">
        <v>522</v>
      </c>
    </row>
    <row r="84" spans="8:8" x14ac:dyDescent="0.2">
      <c r="H84" s="33" t="s">
        <v>523</v>
      </c>
    </row>
    <row r="85" spans="8:8" x14ac:dyDescent="0.2">
      <c r="H85" s="33" t="s">
        <v>524</v>
      </c>
    </row>
    <row r="86" spans="8:8" x14ac:dyDescent="0.2">
      <c r="H86" s="33" t="s">
        <v>525</v>
      </c>
    </row>
    <row r="87" spans="8:8" x14ac:dyDescent="0.2">
      <c r="H87" s="33" t="s">
        <v>526</v>
      </c>
    </row>
    <row r="88" spans="8:8" x14ac:dyDescent="0.2">
      <c r="H88" s="33" t="s">
        <v>527</v>
      </c>
    </row>
    <row r="89" spans="8:8" x14ac:dyDescent="0.2">
      <c r="H89" s="33" t="s">
        <v>528</v>
      </c>
    </row>
    <row r="90" spans="8:8" x14ac:dyDescent="0.2">
      <c r="H90" s="33" t="s">
        <v>529</v>
      </c>
    </row>
    <row r="91" spans="8:8" x14ac:dyDescent="0.2">
      <c r="H91" s="33" t="s">
        <v>530</v>
      </c>
    </row>
    <row r="92" spans="8:8" x14ac:dyDescent="0.2">
      <c r="H92" s="33" t="s">
        <v>531</v>
      </c>
    </row>
    <row r="93" spans="8:8" x14ac:dyDescent="0.2">
      <c r="H93" s="33" t="s">
        <v>532</v>
      </c>
    </row>
    <row r="94" spans="8:8" x14ac:dyDescent="0.2">
      <c r="H94" s="33" t="s">
        <v>533</v>
      </c>
    </row>
    <row r="95" spans="8:8" x14ac:dyDescent="0.2">
      <c r="H95" s="33" t="s">
        <v>534</v>
      </c>
    </row>
    <row r="96" spans="8:8" x14ac:dyDescent="0.2">
      <c r="H96" s="33" t="s">
        <v>535</v>
      </c>
    </row>
    <row r="97" spans="8:8" x14ac:dyDescent="0.2">
      <c r="H97" s="33" t="s">
        <v>536</v>
      </c>
    </row>
    <row r="98" spans="8:8" x14ac:dyDescent="0.2">
      <c r="H98" s="33" t="s">
        <v>537</v>
      </c>
    </row>
    <row r="99" spans="8:8" x14ac:dyDescent="0.2">
      <c r="H99" s="33" t="s">
        <v>538</v>
      </c>
    </row>
    <row r="100" spans="8:8" x14ac:dyDescent="0.2">
      <c r="H100" s="33" t="s">
        <v>539</v>
      </c>
    </row>
    <row r="101" spans="8:8" x14ac:dyDescent="0.2">
      <c r="H101" s="33" t="s">
        <v>540</v>
      </c>
    </row>
    <row r="102" spans="8:8" x14ac:dyDescent="0.2">
      <c r="H102" s="33" t="s">
        <v>541</v>
      </c>
    </row>
    <row r="103" spans="8:8" x14ac:dyDescent="0.2">
      <c r="H103" s="33" t="s">
        <v>542</v>
      </c>
    </row>
    <row r="104" spans="8:8" x14ac:dyDescent="0.2">
      <c r="H104" s="33" t="s">
        <v>543</v>
      </c>
    </row>
    <row r="105" spans="8:8" x14ac:dyDescent="0.2">
      <c r="H105" s="33" t="s">
        <v>544</v>
      </c>
    </row>
    <row r="106" spans="8:8" x14ac:dyDescent="0.2">
      <c r="H106" s="33" t="s">
        <v>545</v>
      </c>
    </row>
    <row r="107" spans="8:8" x14ac:dyDescent="0.2">
      <c r="H107" s="33" t="s">
        <v>546</v>
      </c>
    </row>
    <row r="108" spans="8:8" x14ac:dyDescent="0.2">
      <c r="H108" s="33" t="s">
        <v>547</v>
      </c>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V201"/>
  <sheetViews>
    <sheetView topLeftCell="J1" workbookViewId="0">
      <selection activeCell="L1" sqref="L1"/>
    </sheetView>
  </sheetViews>
  <sheetFormatPr baseColWidth="10" defaultColWidth="28.33203125" defaultRowHeight="15" x14ac:dyDescent="0.2"/>
  <cols>
    <col min="1" max="1" width="7.6640625" style="63" bestFit="1" customWidth="1"/>
    <col min="2" max="2" width="16.6640625" style="63" bestFit="1" customWidth="1"/>
    <col min="3" max="4" width="20.1640625" style="63" customWidth="1"/>
    <col min="5" max="5" width="41" style="63" customWidth="1"/>
    <col min="6" max="6" width="28.33203125" style="63"/>
    <col min="7" max="7" width="13" style="63" customWidth="1"/>
    <col min="8" max="8" width="10.33203125" style="63" customWidth="1"/>
    <col min="9" max="9" width="41.5" style="63" customWidth="1"/>
    <col min="10" max="10" width="38.1640625" style="63" customWidth="1"/>
    <col min="11" max="11" width="33.83203125" style="63" customWidth="1"/>
    <col min="12" max="12" width="15" style="63" customWidth="1"/>
    <col min="13" max="13" width="20.5" style="63" bestFit="1" customWidth="1"/>
    <col min="14" max="14" width="27.5" style="63" bestFit="1" customWidth="1"/>
    <col min="15" max="15" width="13.6640625" style="63" bestFit="1" customWidth="1"/>
    <col min="16" max="16" width="13.664062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3320312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6640625" style="63" bestFit="1" customWidth="1"/>
    <col min="33" max="33" width="30.1640625" style="63" customWidth="1"/>
    <col min="34" max="34" width="15.5" style="63" bestFit="1" customWidth="1"/>
    <col min="35" max="35" width="44.5" style="63" bestFit="1" customWidth="1"/>
    <col min="36" max="36" width="22.1640625" style="63" bestFit="1" customWidth="1"/>
    <col min="37" max="37" width="30.3320312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33203125" style="63" bestFit="1" customWidth="1"/>
    <col min="43" max="46" width="28.33203125" style="63"/>
    <col min="47" max="47" width="33.33203125" style="63" customWidth="1"/>
    <col min="48" max="16384" width="28.33203125" style="63"/>
  </cols>
  <sheetData>
    <row r="1" spans="1:48" s="56" customFormat="1" ht="148" customHeight="1" x14ac:dyDescent="0.2">
      <c r="A1" s="64" t="s">
        <v>614</v>
      </c>
      <c r="B1" s="64" t="s">
        <v>615</v>
      </c>
      <c r="C1" s="64" t="s">
        <v>616</v>
      </c>
      <c r="D1" s="64" t="s">
        <v>993</v>
      </c>
      <c r="E1" s="64" t="s">
        <v>1175</v>
      </c>
      <c r="F1" s="64" t="s">
        <v>956</v>
      </c>
      <c r="G1" s="64" t="s">
        <v>957</v>
      </c>
      <c r="H1" s="64" t="s">
        <v>958</v>
      </c>
      <c r="I1" s="64" t="s">
        <v>994</v>
      </c>
      <c r="J1" s="64" t="s">
        <v>959</v>
      </c>
      <c r="K1" s="64" t="s">
        <v>618</v>
      </c>
      <c r="L1" s="64" t="s">
        <v>0</v>
      </c>
      <c r="M1" s="64" t="s">
        <v>619</v>
      </c>
      <c r="N1" s="64" t="s">
        <v>620</v>
      </c>
      <c r="O1" s="64" t="s">
        <v>621</v>
      </c>
      <c r="P1" s="64" t="s">
        <v>622</v>
      </c>
      <c r="Q1" s="64" t="s">
        <v>623</v>
      </c>
      <c r="R1" s="64" t="s">
        <v>670</v>
      </c>
      <c r="S1" s="64" t="s">
        <v>624</v>
      </c>
      <c r="T1" s="64" t="s">
        <v>625</v>
      </c>
      <c r="U1" s="64" t="s">
        <v>626</v>
      </c>
      <c r="V1" s="64" t="s">
        <v>627</v>
      </c>
      <c r="W1" s="64" t="s">
        <v>628</v>
      </c>
      <c r="X1" s="64" t="s">
        <v>629</v>
      </c>
      <c r="Y1" s="64" t="s">
        <v>672</v>
      </c>
      <c r="Z1" s="64" t="s">
        <v>630</v>
      </c>
      <c r="AA1" s="55" t="s">
        <v>631</v>
      </c>
      <c r="AB1" s="55" t="s">
        <v>632</v>
      </c>
      <c r="AC1" s="55" t="s">
        <v>633</v>
      </c>
      <c r="AD1" s="64" t="s">
        <v>671</v>
      </c>
      <c r="AE1" s="55" t="s">
        <v>84</v>
      </c>
      <c r="AF1" s="55" t="s">
        <v>634</v>
      </c>
      <c r="AG1" s="55" t="s">
        <v>635</v>
      </c>
      <c r="AH1" s="55" t="s">
        <v>636</v>
      </c>
      <c r="AI1" s="55" t="s">
        <v>249</v>
      </c>
      <c r="AJ1" s="55" t="s">
        <v>250</v>
      </c>
      <c r="AK1" s="55" t="s">
        <v>251</v>
      </c>
      <c r="AL1" s="55" t="s">
        <v>252</v>
      </c>
      <c r="AM1" s="55" t="s">
        <v>253</v>
      </c>
      <c r="AN1" s="55" t="s">
        <v>254</v>
      </c>
      <c r="AO1" s="55" t="s">
        <v>637</v>
      </c>
      <c r="AP1" s="55" t="s">
        <v>314</v>
      </c>
      <c r="AQ1" s="55" t="s">
        <v>801</v>
      </c>
      <c r="AR1" s="55" t="s">
        <v>827</v>
      </c>
      <c r="AS1" s="55" t="s">
        <v>831</v>
      </c>
      <c r="AT1" s="55" t="s">
        <v>995</v>
      </c>
      <c r="AU1" s="55" t="s">
        <v>617</v>
      </c>
      <c r="AV1" s="55" t="s">
        <v>994</v>
      </c>
    </row>
    <row r="2" spans="1:48" s="57" customFormat="1" ht="16" x14ac:dyDescent="0.2">
      <c r="A2" s="57">
        <v>3</v>
      </c>
      <c r="B2" s="57" t="str" cm="1">
        <f t="array" aca="1" ref="B2" ca="1">IF(COUNTIF(INDIRECT(ADDRESS(3,1,1,1,"VCNS")&amp;":"&amp;ADDRESS(A2,18,4,1)),"*END*")&gt;0,"","VCN"&amp;"::"&amp;INDIRECT(ADDRESS(A2,3,4,1,"VCNS")))</f>
        <v>VCN::vcn01</v>
      </c>
      <c r="C2" s="57" t="str" cm="1">
        <f t="array" aca="1" ref="C2" ca="1">IF(COUNTIF(INDIRECT(ADDRESS(3,1,1,1,"VCNS")&amp;":"&amp;ADDRESS(A2,1,4,1)),"*END*")&gt;0,"",INDIRECT(ADDRESS(A2,3,4,1,"VCNS")))</f>
        <v>vcn01</v>
      </c>
      <c r="D2" s="57" t="str" cm="1">
        <f t="array" aca="1" ref="D2:D3" ca="1">_xlfn.UNIQUE(INDIRECT("C2:C"&amp;$G$5),FALSE,FALSE)</f>
        <v>vcn01</v>
      </c>
      <c r="E2" s="57"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Network@vcn01::vcn01-dmz</v>
      </c>
      <c r="F2" s="33" t="str">
        <f ca="1">_xlfn.IFNA(IF($H2+1&gt;$G$2,"",INDEX(INDIRECT("SubnetsVLANs!$D$"&amp;$H2+2&amp;":$D$"&amp;$G$2),MATCH("vlan*",INDIRECT("SubnetsVLANs!$E$"&amp;$H2+2&amp;":$E$"&amp;$G$2),0))),"")</f>
        <v/>
      </c>
      <c r="G2" s="33">
        <f>MATCH("&lt;END&gt;",SubnetsVLANs!$A$2:$A$999,0)</f>
        <v>5</v>
      </c>
      <c r="H2" s="38">
        <v>1</v>
      </c>
      <c r="I2" s="33" t="str" cm="1">
        <f t="array" aca="1" ref="I2:I4" ca="1">_xlfn.UNIQUE(INDIRECT("E2:E"&amp;$G$2),FALSE,FALSE)</f>
        <v>Network@vcn01::vcn01-dmz</v>
      </c>
      <c r="J2" s="33" t="str" cm="1">
        <f t="array" aca="1" ref="J2" ca="1">_xlfn.UNIQUE(INDIRECT("F2:F"&amp;$G$2),FALSE,FALSE)</f>
        <v/>
      </c>
      <c r="K2" s="58" t="s">
        <v>21</v>
      </c>
      <c r="L2" s="129" t="s">
        <v>1192</v>
      </c>
      <c r="M2" s="58" t="s">
        <v>38</v>
      </c>
      <c r="N2" s="58" t="s">
        <v>50</v>
      </c>
      <c r="O2" s="58" t="s">
        <v>56</v>
      </c>
      <c r="P2" s="58" t="str" cm="1">
        <f t="array" aca="1" ref="P2" ca="1">IF(COUNTIF(INDIRECT(ADDRESS(3,1,1,1,"DHCP")&amp;":"&amp;ADDRESS(A2,1,4,1)),"*END*")&gt;0,"",INDIRECT(ADDRESS(A2,4,4,1,"DHCP")))</f>
        <v>dhcp-internal</v>
      </c>
      <c r="Q2" s="58" t="s">
        <v>23</v>
      </c>
      <c r="R2" s="58" t="s">
        <v>859</v>
      </c>
      <c r="S2" s="58" t="s">
        <v>569</v>
      </c>
      <c r="T2" s="58" t="s">
        <v>77</v>
      </c>
      <c r="U2" s="59" t="s">
        <v>639</v>
      </c>
      <c r="V2" s="58" t="s">
        <v>349</v>
      </c>
      <c r="W2" s="58" t="s">
        <v>55</v>
      </c>
      <c r="X2" s="58" t="s">
        <v>389</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640</v>
      </c>
      <c r="AB2" s="58" t="s">
        <v>127</v>
      </c>
      <c r="AC2" s="58" t="s">
        <v>641</v>
      </c>
      <c r="AD2" s="58" t="b">
        <v>1</v>
      </c>
      <c r="AE2" s="58" t="s">
        <v>144</v>
      </c>
      <c r="AF2" s="58" t="s">
        <v>642</v>
      </c>
      <c r="AG2" s="58" t="s">
        <v>167</v>
      </c>
      <c r="AH2" s="58" t="s">
        <v>23</v>
      </c>
      <c r="AI2" s="58" t="s">
        <v>214</v>
      </c>
      <c r="AJ2" s="58" t="s">
        <v>255</v>
      </c>
      <c r="AK2" s="60" t="s">
        <v>205</v>
      </c>
      <c r="AL2" s="58" t="s">
        <v>203</v>
      </c>
      <c r="AM2" s="58">
        <v>301</v>
      </c>
      <c r="AN2" s="58">
        <v>8</v>
      </c>
      <c r="AO2" s="58" t="s">
        <v>167</v>
      </c>
      <c r="AP2" s="57" t="s">
        <v>316</v>
      </c>
      <c r="AQ2" s="57" t="s">
        <v>817</v>
      </c>
      <c r="AR2" s="57" t="b">
        <v>0</v>
      </c>
      <c r="AS2" s="57" t="s">
        <v>822</v>
      </c>
      <c r="AT2" s="57" t="str" cm="1">
        <f t="array" aca="1" ref="AT2:AT3" ca="1">_xlfn.UNIQUE(INDIRECT("B2:B"&amp;$G$5),FALSE,FALSE)</f>
        <v>VCN::vcn01</v>
      </c>
      <c r="AU2" s="104" t="str">
        <f ca="1">_xlfn.IFNA(IF($H2+1&gt;$G$2,"",INDEX(INDIRECT("SubnetsVLANs!$D$"&amp;$H2+2&amp;":$D$"&amp;$G$2),MATCH("Subnet*",INDIRECT("SubnetsVLANs!$E$"&amp;$H2+2&amp;":$E$"&amp;$G$2),0))),"")</f>
        <v>vcn01-dmz</v>
      </c>
      <c r="AV2" s="57" t="str" cm="1">
        <f t="array" aca="1" ref="AV2:AV4" ca="1">_xlfn.UNIQUE(INDIRECT("AU2:AU"&amp;$G$2),FALSE,FALSE)</f>
        <v>vcn01-dmz</v>
      </c>
    </row>
    <row r="3" spans="1:48" s="57" customFormat="1" x14ac:dyDescent="0.2">
      <c r="A3" s="57">
        <v>4</v>
      </c>
      <c r="B3" s="57" t="str" cm="1">
        <f t="array" aca="1" ref="B3" ca="1">IF(COUNTIF(INDIRECT(ADDRESS(3,1,1,1,"VCNS")&amp;":"&amp;ADDRESS(A3,18,4,1)),"*END*")&gt;0,"","VCN"&amp;"::"&amp;INDIRECT(ADDRESS(A3,3,4,1,"VCNS")))</f>
        <v/>
      </c>
      <c r="C3" s="57" t="str" cm="1">
        <f t="array" aca="1" ref="C3" ca="1">IF(COUNTIF(INDIRECT(ADDRESS(3,1,1,1,"VCNS")&amp;":"&amp;ADDRESS(A3,1,4,1)),"*END*")&gt;0,"",INDIRECT(ADDRESS(A3,3,4,1,"VCNS")))</f>
        <v/>
      </c>
      <c r="D3" s="57" t="str">
        <f ca="1"/>
        <v/>
      </c>
      <c r="E3" s="57"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Network@vcn01::vcn01-app</v>
      </c>
      <c r="F3" s="33" t="str">
        <f t="shared" ref="F3:F66" ca="1" si="0">_xlfn.IFNA(IF($H3+1&gt;$G$2,"",INDEX(INDIRECT("SubnetsVLANs!$D$"&amp;$H3+2&amp;":$D$"&amp;$G$2),MATCH("vlan*",INDIRECT("SubnetsVLANs!$E$"&amp;$H3+2&amp;":$E$"&amp;$G$2),0))),"")</f>
        <v/>
      </c>
      <c r="G3" s="33">
        <f ca="1">COUNTIF($I$2:$I$100,"*")</f>
        <v>3</v>
      </c>
      <c r="H3" s="38">
        <v>2</v>
      </c>
      <c r="I3" s="33" t="str">
        <f ca="1"/>
        <v>Network@vcn01::vcn01-app</v>
      </c>
      <c r="J3" s="33"/>
      <c r="K3" s="58" t="s">
        <v>23</v>
      </c>
      <c r="L3" s="33" t="s">
        <v>842</v>
      </c>
      <c r="M3" s="58" t="s">
        <v>36</v>
      </c>
      <c r="N3" s="58" t="s">
        <v>55</v>
      </c>
      <c r="O3" s="58" t="s">
        <v>567</v>
      </c>
      <c r="P3" s="58" t="str" cm="1">
        <f t="array" aca="1" ref="P3" ca="1">IF(COUNTIF(INDIRECT(ADDRESS(3,1,1,1,"DHCP")&amp;":"&amp;ADDRESS(A3,1,4,1)),"*END*")&gt;0,"",INDIRECT(ADDRESS(A3,4,4,1,"DHCP")))</f>
        <v/>
      </c>
      <c r="Q3" s="58" t="s">
        <v>53</v>
      </c>
      <c r="R3" s="58" t="str" cm="1">
        <f t="array" aca="1" ref="R3" ca="1">IF(COUNTIF(INDIRECT(ADDRESS(3,1,1,1,"DRGs")&amp;":"&amp;ADDRESS(A3,1,4,1)),"*END*")&gt;0,"",INDIRECT(ADDRESS(A3,3,4,1,"DRGs")))</f>
        <v/>
      </c>
      <c r="S3" s="58" t="s">
        <v>572</v>
      </c>
      <c r="T3" s="58" t="s">
        <v>385</v>
      </c>
      <c r="U3" s="59" t="s">
        <v>78</v>
      </c>
      <c r="V3" s="58" t="s">
        <v>103</v>
      </c>
      <c r="W3" s="58" t="s">
        <v>89</v>
      </c>
      <c r="X3" s="58" t="s">
        <v>643</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109</v>
      </c>
      <c r="AB3" s="58" t="s">
        <v>125</v>
      </c>
      <c r="AC3" s="58" t="s">
        <v>644</v>
      </c>
      <c r="AD3" s="58" t="b">
        <v>0</v>
      </c>
      <c r="AE3" s="58" t="s">
        <v>150</v>
      </c>
      <c r="AF3" s="58" t="s">
        <v>166</v>
      </c>
      <c r="AG3" s="58" t="s">
        <v>645</v>
      </c>
      <c r="AH3" s="58" t="s">
        <v>169</v>
      </c>
      <c r="AI3" s="58" t="s">
        <v>218</v>
      </c>
      <c r="AJ3" s="58" t="s">
        <v>256</v>
      </c>
      <c r="AK3" s="60" t="s">
        <v>238</v>
      </c>
      <c r="AL3" s="58" t="s">
        <v>199</v>
      </c>
      <c r="AM3" s="58">
        <v>302</v>
      </c>
      <c r="AN3" s="58">
        <v>16</v>
      </c>
      <c r="AO3" s="58" t="s">
        <v>645</v>
      </c>
      <c r="AP3" s="57" t="s">
        <v>317</v>
      </c>
      <c r="AQ3" s="57" t="s">
        <v>826</v>
      </c>
      <c r="AR3" s="57" t="b">
        <v>1</v>
      </c>
      <c r="AS3" s="57" t="s">
        <v>832</v>
      </c>
      <c r="AT3" s="57" t="str">
        <f ca="1"/>
        <v/>
      </c>
      <c r="AU3" s="104" t="str">
        <f t="shared" ref="AU3:AU66" ca="1" si="1">_xlfn.IFNA(IF($H3+1&gt;$G$2,"",INDEX(INDIRECT("SubnetsVLANs!$D$"&amp;$H3+2&amp;":$D$"&amp;$G$2),MATCH("Subnet*",INDIRECT("SubnetsVLANs!$E$"&amp;$H3+2&amp;":$E$"&amp;$G$2),0))),"")</f>
        <v>vcn01-app</v>
      </c>
      <c r="AV3" s="57" t="str">
        <f ca="1"/>
        <v>vcn01-app</v>
      </c>
    </row>
    <row r="4" spans="1:48" s="57" customFormat="1" ht="18" customHeight="1" x14ac:dyDescent="0.2">
      <c r="A4" s="57">
        <v>5</v>
      </c>
      <c r="B4" s="57" t="str" cm="1">
        <f t="array" aca="1" ref="B4" ca="1">IF(COUNTIF(INDIRECT(ADDRESS(3,1,1,1,"VCNS")&amp;":"&amp;ADDRESS(A4,18,4,1)),"*END*")&gt;0,"","VCN"&amp;"::"&amp;INDIRECT(ADDRESS(A4,3,4,1,"VCNS")))</f>
        <v/>
      </c>
      <c r="C4" s="57" t="str" cm="1">
        <f t="array" aca="1" ref="C4" ca="1">IF(COUNTIF(INDIRECT(ADDRESS(3,1,1,1,"VCNS")&amp;":"&amp;ADDRESS(A4,1,4,1)),"*END*")&gt;0,"",INDIRECT(ADDRESS(A4,3,4,1,"VCNS")))</f>
        <v/>
      </c>
      <c r="E4" s="57"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Network@vcn01::vcn01-db</v>
      </c>
      <c r="F4" s="33" t="str">
        <f t="shared" ca="1" si="0"/>
        <v/>
      </c>
      <c r="G4" s="32">
        <f ca="1">COUNTIF($J$2:$J$100,"*")</f>
        <v>1</v>
      </c>
      <c r="H4" s="38">
        <v>3</v>
      </c>
      <c r="I4" s="33" t="str">
        <f ca="1"/>
        <v>Network@vcn01::vcn01-db</v>
      </c>
      <c r="J4" s="33"/>
      <c r="K4" s="58"/>
      <c r="L4" t="s">
        <v>638</v>
      </c>
      <c r="M4" s="58"/>
      <c r="N4" s="58" t="s">
        <v>89</v>
      </c>
      <c r="O4" s="58"/>
      <c r="P4" s="58" t="str" cm="1">
        <f t="array" aca="1" ref="P4" ca="1">IF(COUNTIF(INDIRECT(ADDRESS(3,1,1,1,"DHCP")&amp;":"&amp;ADDRESS(A4,1,4,1)),"*END*")&gt;0,"",INDIRECT(ADDRESS(A4,4,4,1,"DHCP")))</f>
        <v/>
      </c>
      <c r="Q4" s="58" t="s">
        <v>373</v>
      </c>
      <c r="R4" s="58" t="str" cm="1">
        <f t="array" aca="1" ref="R4" ca="1">IF(COUNTIF(INDIRECT(ADDRESS(3,1,1,1,"DRGs")&amp;":"&amp;ADDRESS(A4,1,4,1)),"*END*")&gt;0,"",INDIRECT(ADDRESS(A4,3,4,1,"DRGs")))</f>
        <v/>
      </c>
      <c r="S4" s="58"/>
      <c r="T4" s="58" t="s">
        <v>82</v>
      </c>
      <c r="U4" s="59"/>
      <c r="V4" s="58" t="s">
        <v>100</v>
      </c>
      <c r="W4" s="58" t="s">
        <v>98</v>
      </c>
      <c r="X4" s="58" t="s">
        <v>647</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648</v>
      </c>
      <c r="AD4" s="58"/>
      <c r="AE4" s="58" t="s">
        <v>649</v>
      </c>
      <c r="AF4" s="58" t="s">
        <v>650</v>
      </c>
      <c r="AG4" s="58"/>
      <c r="AH4" s="58" t="s">
        <v>172</v>
      </c>
      <c r="AI4" s="58" t="s">
        <v>198</v>
      </c>
      <c r="AJ4" s="58" t="s">
        <v>257</v>
      </c>
      <c r="AK4" s="60" t="s">
        <v>209</v>
      </c>
      <c r="AL4" s="58" t="s">
        <v>258</v>
      </c>
      <c r="AM4" s="58">
        <v>303</v>
      </c>
      <c r="AN4" s="58">
        <v>32</v>
      </c>
      <c r="AS4" s="57" t="s">
        <v>816</v>
      </c>
      <c r="AU4" s="104" t="str">
        <f t="shared" ca="1" si="1"/>
        <v>vcn01-db</v>
      </c>
      <c r="AV4" s="57" t="str">
        <f ca="1"/>
        <v>vcn01-db</v>
      </c>
    </row>
    <row r="5" spans="1:48" s="57" customFormat="1" x14ac:dyDescent="0.2">
      <c r="A5" s="57">
        <v>6</v>
      </c>
      <c r="B5" s="57" t="str" cm="1">
        <f t="array" aca="1" ref="B5" ca="1">IF(COUNTIF(INDIRECT(ADDRESS(3,1,1,1,"VCNS")&amp;":"&amp;ADDRESS(A5,18,4,1)),"*END*")&gt;0,"","VCN"&amp;"::"&amp;INDIRECT(ADDRESS(A5,3,4,1,"VCNS")))</f>
        <v/>
      </c>
      <c r="C5" s="57" t="str" cm="1">
        <f t="array" aca="1" ref="C5" ca="1">IF(COUNTIF(INDIRECT(ADDRESS(3,1,1,1,"VCNS")&amp;":"&amp;ADDRESS(A5,1,4,1)),"*END*")&gt;0,"",INDIRECT(ADDRESS(A5,3,4,1,"VCNS")))</f>
        <v/>
      </c>
      <c r="E5" s="57"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Network@vcn01::vcn01-db</v>
      </c>
      <c r="F5" s="33" t="str">
        <f t="shared" ca="1" si="0"/>
        <v/>
      </c>
      <c r="G5" s="33">
        <f>MATCH("&lt;END&gt;",VCNs!$A$2:$A$1001,0)</f>
        <v>3</v>
      </c>
      <c r="H5" s="38">
        <v>4</v>
      </c>
      <c r="I5" s="33"/>
      <c r="J5" s="33"/>
      <c r="K5" s="58"/>
      <c r="L5" t="s">
        <v>315</v>
      </c>
      <c r="M5" s="58"/>
      <c r="N5" s="58" t="s">
        <v>98</v>
      </c>
      <c r="O5" s="58"/>
      <c r="P5" s="58" t="str" cm="1">
        <f t="array" aca="1" ref="P5" ca="1">IF(COUNTIF(INDIRECT(ADDRESS(3,1,1,1,"DHCP")&amp;":"&amp;ADDRESS(A5,1,4,1)),"*END*")&gt;0,"",INDIRECT(ADDRESS(A5,4,4,1,"DHCP")))</f>
        <v/>
      </c>
      <c r="Q5" s="58"/>
      <c r="R5" s="58" t="str" cm="1">
        <f t="array" aca="1" ref="R5" ca="1">IF(COUNTIF(INDIRECT(ADDRESS(3,1,1,1,"DRGs")&amp;":"&amp;ADDRESS(A5,1,4,1)),"*END*")&gt;0,"",INDIRECT(ADDRESS(A5,3,4,1,"DRGs")))</f>
        <v/>
      </c>
      <c r="S5" s="58"/>
      <c r="T5" s="58" t="s">
        <v>652</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673</v>
      </c>
      <c r="AF5" s="58"/>
      <c r="AG5" s="58"/>
      <c r="AH5" s="58"/>
      <c r="AI5" s="58" t="s">
        <v>191</v>
      </c>
      <c r="AJ5" s="58" t="s">
        <v>259</v>
      </c>
      <c r="AK5" s="60" t="s">
        <v>235</v>
      </c>
      <c r="AL5" s="58"/>
      <c r="AM5" s="58">
        <v>307</v>
      </c>
      <c r="AN5" s="58">
        <v>64</v>
      </c>
      <c r="AU5" s="104" t="str">
        <f t="shared" ca="1" si="1"/>
        <v>vcn01-db</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E6" s="57" t="str" cm="1">
        <f t="array" aca="1" ref="E6" ca="1">_xlfn.IFNA(IF($H6 + 1 &gt; $G$2, "", INDEX(INDIRECT("SubnetsVLANs!$B$" &amp; $H6 + 2 &amp; ":$B$" &amp; $G$2) &amp; "@" &amp; INDIRECT("SubnetsVLANs!$C$" &amp; $H6 + 2 &amp; ":$C$" &amp; $G$2) &amp; "::" &amp; INDIRECT("SubnetsVLANs!$D$" &amp; $H6 + 2 &amp; ":$D$" &amp; $G$2), MATCH("Subnet*", INDIRECT("SubnetsVLANs!$E$" &amp; $H6 + 2 &amp; ":$E$" &amp; $G$2), 0))), "")</f>
        <v/>
      </c>
      <c r="F6" s="33" t="str">
        <f t="shared" ca="1" si="0"/>
        <v/>
      </c>
      <c r="G6" s="33">
        <f ca="1">COUNTIF($D$2:$D$100,"*")</f>
        <v>2</v>
      </c>
      <c r="H6" s="38">
        <v>5</v>
      </c>
      <c r="I6" s="33"/>
      <c r="J6" s="33"/>
      <c r="K6" s="58"/>
      <c r="L6" t="s">
        <v>1193</v>
      </c>
      <c r="M6" s="58"/>
      <c r="N6" s="58"/>
      <c r="O6" s="58"/>
      <c r="P6" s="58" t="str" cm="1">
        <f t="array" aca="1" ref="P6" ca="1">IF(COUNTIF(INDIRECT(ADDRESS(3,1,1,1,"DHCP")&amp;":"&amp;ADDRESS(A6,1,4,1)),"*END*")&gt;0,"",INDIRECT(ADDRESS(A6,4,4,1,"DHCP")))</f>
        <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211</v>
      </c>
      <c r="AJ6" s="58" t="s">
        <v>260</v>
      </c>
      <c r="AK6" s="61"/>
      <c r="AL6" s="58"/>
      <c r="AM6" s="58">
        <v>308</v>
      </c>
      <c r="AN6" s="58"/>
      <c r="AU6" s="104" t="str">
        <f t="shared" ca="1" si="1"/>
        <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57" t="str" cm="1">
        <f t="array" aca="1" ref="E7" ca="1">_xlfn.IFNA(IF($H7 + 1 &gt; $G$2, "", INDEX(INDIRECT("SubnetsVLANs!$B$" &amp; $H7 + 2 &amp; ":$B$" &amp; $G$2) &amp; "@" &amp; INDIRECT("SubnetsVLANs!$C$" &amp; $H7 + 2 &amp; ":$C$" &amp; $G$2) &amp; "::" &amp; INDIRECT("SubnetsVLANs!$D$" &amp; $H7 + 2 &amp; ":$D$" &amp; $G$2), MATCH("Subnet*", INDIRECT("SubnetsVLANs!$E$" &amp; $H7 + 2 &amp; ":$E$" &amp; $G$2), 0))), "")</f>
        <v/>
      </c>
      <c r="F7" s="33" t="str">
        <f t="shared" ca="1" si="0"/>
        <v/>
      </c>
      <c r="G7" s="33"/>
      <c r="H7" s="38">
        <v>6</v>
      </c>
      <c r="I7" s="33"/>
      <c r="J7" s="33"/>
      <c r="K7" s="58"/>
      <c r="L7" t="s">
        <v>843</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223</v>
      </c>
      <c r="AJ7" s="58" t="s">
        <v>261</v>
      </c>
      <c r="AK7" s="61"/>
      <c r="AL7" s="58"/>
      <c r="AM7" s="58"/>
      <c r="AN7" s="58"/>
      <c r="AU7" s="104" t="str">
        <f t="shared" ca="1" si="1"/>
        <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57" t="str" cm="1">
        <f t="array" aca="1" ref="E8" ca="1">_xlfn.IFNA(IF($H8 + 1 &gt; $G$2, "", INDEX(INDIRECT("SubnetsVLANs!$B$" &amp; $H8 + 2 &amp; ":$B$" &amp; $G$2) &amp; "@" &amp; INDIRECT("SubnetsVLANs!$C$" &amp; $H8 + 2 &amp; ":$C$" &amp; $G$2) &amp; "::" &amp; INDIRECT("SubnetsVLANs!$D$" &amp; $H8 + 2 &amp; ":$D$" &amp; $G$2), MATCH("Subnet*", INDIRECT("SubnetsVLANs!$E$" &amp; $H8 + 2 &amp; ":$E$" &amp; $G$2), 0))), "")</f>
        <v/>
      </c>
      <c r="F8" s="33" t="str">
        <f t="shared" ca="1" si="0"/>
        <v/>
      </c>
      <c r="G8" s="33"/>
      <c r="H8" s="38">
        <v>7</v>
      </c>
      <c r="I8" s="33"/>
      <c r="J8" s="33"/>
      <c r="K8" s="58"/>
      <c r="L8" t="s">
        <v>836</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197</v>
      </c>
      <c r="AJ8" s="58" t="s">
        <v>196</v>
      </c>
      <c r="AK8" s="61"/>
      <c r="AL8" s="58"/>
      <c r="AM8" s="58"/>
      <c r="AN8" s="58"/>
      <c r="AU8" s="104" t="str">
        <f t="shared" ca="1" si="1"/>
        <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57" t="str" cm="1">
        <f t="array" aca="1" ref="E9" ca="1">_xlfn.IFNA(IF($H9 + 1 &gt; $G$2, "", INDEX(INDIRECT("SubnetsVLANs!$B$" &amp; $H9 + 2 &amp; ":$B$" &amp; $G$2) &amp; "@" &amp; INDIRECT("SubnetsVLANs!$C$" &amp; $H9 + 2 &amp; ":$C$" &amp; $G$2) &amp; "::" &amp; INDIRECT("SubnetsVLANs!$D$" &amp; $H9 + 2 &amp; ":$D$" &amp; $G$2), MATCH("Subnet*", INDIRECT("SubnetsVLANs!$E$" &amp; $H9 + 2 &amp; ":$E$" &amp; $G$2), 0))), "")</f>
        <v/>
      </c>
      <c r="F9" s="33" t="str">
        <f t="shared" ca="1" si="0"/>
        <v/>
      </c>
      <c r="G9" s="33"/>
      <c r="H9" s="38">
        <v>8</v>
      </c>
      <c r="I9" s="33"/>
      <c r="J9" s="33"/>
      <c r="K9" s="58"/>
      <c r="L9" t="s">
        <v>646</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202</v>
      </c>
      <c r="AJ9" s="58" t="s">
        <v>192</v>
      </c>
      <c r="AK9" s="61"/>
      <c r="AL9" s="58"/>
      <c r="AM9" s="58"/>
      <c r="AN9" s="58"/>
      <c r="AU9" s="104" t="str">
        <f t="shared" ca="1" si="1"/>
        <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57"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
      </c>
      <c r="F10" s="33" t="str">
        <f t="shared" ca="1" si="0"/>
        <v/>
      </c>
      <c r="G10" s="33"/>
      <c r="H10" s="38">
        <v>9</v>
      </c>
      <c r="I10" s="33"/>
      <c r="J10" s="33"/>
      <c r="K10" s="58"/>
      <c r="L10" t="s">
        <v>651</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216</v>
      </c>
      <c r="AJ10" s="58" t="s">
        <v>262</v>
      </c>
      <c r="AK10" s="61"/>
      <c r="AL10" s="58"/>
      <c r="AM10" s="58"/>
      <c r="AN10" s="58"/>
      <c r="AU10" s="104" t="str">
        <f t="shared" ca="1" si="1"/>
        <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57"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
      </c>
      <c r="F11" s="33" t="str">
        <f t="shared" ca="1" si="0"/>
        <v/>
      </c>
      <c r="G11" s="33"/>
      <c r="H11" s="38">
        <v>10</v>
      </c>
      <c r="I11" s="33"/>
      <c r="J11" s="33"/>
      <c r="K11" s="58"/>
      <c r="L11" t="s">
        <v>653</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221</v>
      </c>
      <c r="AJ11" s="58" t="s">
        <v>263</v>
      </c>
      <c r="AK11" s="61"/>
      <c r="AL11" s="58"/>
      <c r="AM11" s="58"/>
      <c r="AN11" s="58"/>
      <c r="AU11" s="104" t="str">
        <f t="shared" ca="1" si="1"/>
        <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57"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
      </c>
      <c r="F12" s="33" t="str">
        <f t="shared" ca="1" si="0"/>
        <v/>
      </c>
      <c r="G12" s="33"/>
      <c r="H12" s="38">
        <v>11</v>
      </c>
      <c r="I12" s="33"/>
      <c r="J12" s="33"/>
      <c r="K12" s="58"/>
      <c r="L12" t="s">
        <v>654</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264</v>
      </c>
      <c r="AK12" s="61"/>
      <c r="AL12" s="58"/>
      <c r="AM12" s="58"/>
      <c r="AN12" s="58"/>
      <c r="AU12" s="104" t="str">
        <f t="shared" ca="1" si="1"/>
        <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57" t="str" cm="1">
        <f t="array" aca="1" ref="E13" ca="1">_xlfn.IFNA(IF($H13 + 1 &gt; $G$2, "", INDEX(INDIRECT("SubnetsVLANs!$C$" &amp; $H13 + 2 &amp; ":$C$" &amp; $G$2) &amp; "_" &amp; INDIRECT("SubnetsVLANs!$D$" &amp; $H13 + 2 &amp; ":$D$" &amp; $G$2), MATCH("Subnet*", INDIRECT("SubnetsVLANs!$E$" &amp; $H13 + 2 &amp; ":$E$" &amp; $G$2), 0))), "")</f>
        <v/>
      </c>
      <c r="F13" s="33" t="str">
        <f t="shared" ca="1" si="0"/>
        <v/>
      </c>
      <c r="G13" s="33"/>
      <c r="H13" s="38">
        <v>12</v>
      </c>
      <c r="I13" s="33"/>
      <c r="J13" s="33"/>
      <c r="K13" s="58"/>
      <c r="L13" t="s">
        <v>655</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265</v>
      </c>
      <c r="AK13" s="61"/>
      <c r="AL13" s="58"/>
      <c r="AM13" s="58"/>
      <c r="AN13" s="58"/>
      <c r="AU13" s="104" t="str">
        <f t="shared" ca="1" si="1"/>
        <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57" t="str" cm="1">
        <f t="array" aca="1" ref="E14" ca="1">_xlfn.IFNA(IF($H14 + 1 &gt; $G$2, "", INDEX(INDIRECT("SubnetsVLANs!$C$" &amp; $H14 + 2 &amp; ":$C$" &amp; $G$2) &amp; "_" &amp; INDIRECT("SubnetsVLANs!$D$" &amp; $H14 + 2 &amp; ":$D$" &amp; $G$2), MATCH("Subnet*", INDIRECT("SubnetsVLANs!$E$" &amp; $H14 + 2 &amp; ":$E$" &amp; $G$2), 0))), "")</f>
        <v/>
      </c>
      <c r="F14" s="33" t="str">
        <f t="shared" ca="1" si="0"/>
        <v/>
      </c>
      <c r="G14" s="33"/>
      <c r="H14" s="38">
        <v>13</v>
      </c>
      <c r="I14" s="33"/>
      <c r="J14" s="33"/>
      <c r="K14" s="58"/>
      <c r="L14" t="s">
        <v>837</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266</v>
      </c>
      <c r="AK14" s="61"/>
      <c r="AL14" s="58"/>
      <c r="AM14" s="58"/>
      <c r="AN14" s="58"/>
      <c r="AU14" s="104" t="str">
        <f t="shared" ca="1" si="1"/>
        <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57" t="str" cm="1">
        <f t="array" aca="1" ref="E15" ca="1">_xlfn.IFNA(IF($H15 + 1 &gt; $G$2, "", INDEX(INDIRECT("SubnetsVLANs!$C$" &amp; $H15 + 2 &amp; ":$C$" &amp; $G$2) &amp; "_" &amp; INDIRECT("SubnetsVLANs!$D$" &amp; $H15 + 2 &amp; ":$D$" &amp; $G$2), MATCH("Subnet*", INDIRECT("SubnetsVLANs!$E$" &amp; $H15 + 2 &amp; ":$E$" &amp; $G$2), 0))), "")</f>
        <v/>
      </c>
      <c r="F15" s="33" t="str">
        <f t="shared" ca="1" si="0"/>
        <v/>
      </c>
      <c r="G15" s="33"/>
      <c r="H15" s="38">
        <v>14</v>
      </c>
      <c r="I15" s="33"/>
      <c r="J15" s="33"/>
      <c r="K15" s="58"/>
      <c r="L15" t="s">
        <v>841</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267</v>
      </c>
      <c r="AK15" s="61"/>
      <c r="AL15" s="58"/>
      <c r="AM15" s="58"/>
      <c r="AN15" s="58"/>
      <c r="AU15" s="104"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57" t="str" cm="1">
        <f t="array" aca="1" ref="E16" ca="1">_xlfn.IFNA(IF($H16 + 1 &gt; $G$2, "", INDEX(INDIRECT("SubnetsVLANs!$C$" &amp; $H16 + 2 &amp; ":$C$" &amp; $G$2) &amp; "_" &amp; INDIRECT("SubnetsVLANs!$D$" &amp; $H16 + 2 &amp; ":$D$" &amp; $G$2), MATCH("Subnet*", INDIRECT("SubnetsVLANs!$E$" &amp; $H16 + 2 &amp; ":$E$" &amp; $G$2), 0))), "")</f>
        <v/>
      </c>
      <c r="F16" s="33" t="str">
        <f t="shared" ca="1" si="0"/>
        <v/>
      </c>
      <c r="G16" s="33"/>
      <c r="H16" s="38">
        <v>15</v>
      </c>
      <c r="I16" s="33"/>
      <c r="J16" s="33"/>
      <c r="K16" s="58"/>
      <c r="L16" t="s">
        <v>960</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268</v>
      </c>
      <c r="AK16" s="61"/>
      <c r="AL16" s="58"/>
      <c r="AM16" s="58"/>
      <c r="AN16" s="58"/>
      <c r="AU16" s="104"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57" t="str" cm="1">
        <f t="array" aca="1" ref="E17" ca="1">_xlfn.IFNA(IF($H17 + 1 &gt; $G$2, "", INDEX(INDIRECT("SubnetsVLANs!$C$" &amp; $H17 + 2 &amp; ":$C$" &amp; $G$2) &amp; "_" &amp; INDIRECT("SubnetsVLANs!$D$" &amp; $H17 + 2 &amp; ":$D$" &amp; $G$2), MATCH("Subnet*", INDIRECT("SubnetsVLANs!$E$" &amp; $H17 + 2 &amp; ":$E$" &amp; $G$2), 0))), "")</f>
        <v/>
      </c>
      <c r="F17" s="33" t="str">
        <f t="shared" ca="1" si="0"/>
        <v/>
      </c>
      <c r="G17" s="33"/>
      <c r="H17" s="38">
        <v>16</v>
      </c>
      <c r="I17" s="33"/>
      <c r="J17" s="33"/>
      <c r="K17" s="58"/>
      <c r="L17" t="s">
        <v>656</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269</v>
      </c>
      <c r="AK17" s="61"/>
      <c r="AL17" s="58"/>
      <c r="AM17" s="58"/>
      <c r="AN17" s="58"/>
      <c r="AU17" s="104"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57" t="str" cm="1">
        <f t="array" aca="1" ref="E18" ca="1">_xlfn.IFNA(IF($H18 + 1 &gt; $G$2, "", INDEX(INDIRECT("SubnetsVLANs!$C$" &amp; $H18 + 2 &amp; ":$C$" &amp; $G$2) &amp; "_" &amp; INDIRECT("SubnetsVLANs!$D$" &amp; $H18 + 2 &amp; ":$D$" &amp; $G$2), MATCH("Subnet*", INDIRECT("SubnetsVLANs!$E$" &amp; $H18 + 2 &amp; ":$E$" &amp; $G$2), 0))), "")</f>
        <v/>
      </c>
      <c r="F18" s="33" t="str">
        <f t="shared" ca="1" si="0"/>
        <v/>
      </c>
      <c r="G18" s="33"/>
      <c r="H18" s="38">
        <v>17</v>
      </c>
      <c r="I18" s="33"/>
      <c r="J18" s="33"/>
      <c r="K18" s="58"/>
      <c r="L18" t="s">
        <v>839</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270</v>
      </c>
      <c r="AK18" s="61"/>
      <c r="AL18" s="58"/>
      <c r="AM18" s="58"/>
      <c r="AN18" s="58"/>
      <c r="AU18" s="104"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57" t="str" cm="1">
        <f t="array" aca="1" ref="E19" ca="1">_xlfn.IFNA(IF($H19 + 1 &gt; $G$2, "", INDEX(INDIRECT("SubnetsVLANs!$C$" &amp; $H19 + 2 &amp; ":$C$" &amp; $G$2) &amp; "_" &amp; INDIRECT("SubnetsVLANs!$D$" &amp; $H19 + 2 &amp; ":$D$" &amp; $G$2), MATCH("Subnet*", INDIRECT("SubnetsVLANs!$E$" &amp; $H19 + 2 &amp; ":$E$" &amp; $G$2), 0))), "")</f>
        <v/>
      </c>
      <c r="F19" s="33" t="str">
        <f t="shared" ca="1" si="0"/>
        <v/>
      </c>
      <c r="G19" s="33"/>
      <c r="H19" s="38">
        <v>18</v>
      </c>
      <c r="I19" s="33"/>
      <c r="J19" s="33"/>
      <c r="K19" s="58"/>
      <c r="L19" t="s">
        <v>838</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271</v>
      </c>
      <c r="AK19" s="61"/>
      <c r="AL19" s="58"/>
      <c r="AM19" s="58"/>
      <c r="AN19" s="58"/>
      <c r="AU19" s="104"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F20" s="33" t="str">
        <f t="shared" ca="1" si="0"/>
        <v/>
      </c>
      <c r="G20" s="33"/>
      <c r="H20" s="38">
        <v>19</v>
      </c>
      <c r="I20" s="33"/>
      <c r="J20" s="33"/>
      <c r="K20" s="58"/>
      <c r="L20" t="s">
        <v>657</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272</v>
      </c>
      <c r="AK20" s="61"/>
      <c r="AL20" s="58"/>
      <c r="AM20" s="58"/>
      <c r="AN20" s="58"/>
      <c r="AU20" s="104"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F21" s="33" t="str">
        <f t="shared" ca="1" si="0"/>
        <v/>
      </c>
      <c r="G21" s="33"/>
      <c r="H21" s="38">
        <v>20</v>
      </c>
      <c r="I21" s="33"/>
      <c r="J21" s="33"/>
      <c r="K21" s="58"/>
      <c r="L21" t="s">
        <v>840</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273</v>
      </c>
      <c r="AK21" s="61"/>
      <c r="AL21" s="58"/>
      <c r="AM21" s="58"/>
      <c r="AN21" s="58"/>
      <c r="AU21" s="104"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F22" s="33" t="str">
        <f t="shared" ca="1" si="0"/>
        <v/>
      </c>
      <c r="G22" s="33"/>
      <c r="H22" s="38">
        <v>21</v>
      </c>
      <c r="I22" s="33"/>
      <c r="J22" s="33"/>
      <c r="K22" s="58"/>
      <c r="L22" t="s">
        <v>658</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274</v>
      </c>
      <c r="AK22" s="61"/>
      <c r="AL22" s="58"/>
      <c r="AM22" s="58"/>
      <c r="AN22" s="58"/>
      <c r="AU22" s="104"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F23" s="33" t="str">
        <f t="shared" ca="1" si="0"/>
        <v/>
      </c>
      <c r="G23" s="33"/>
      <c r="H23" s="38">
        <v>22</v>
      </c>
      <c r="I23" s="33"/>
      <c r="J23" s="33"/>
      <c r="K23" s="58"/>
      <c r="L23" t="s">
        <v>1194</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275</v>
      </c>
      <c r="AK23" s="61"/>
      <c r="AL23" s="58"/>
      <c r="AM23" s="58"/>
      <c r="AN23" s="58"/>
      <c r="AU23" s="104"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F24" s="33" t="str">
        <f t="shared" ca="1" si="0"/>
        <v/>
      </c>
      <c r="G24" s="33"/>
      <c r="H24" s="38">
        <v>23</v>
      </c>
      <c r="I24" s="33"/>
      <c r="J24" s="33"/>
      <c r="K24" s="58"/>
      <c r="L24" t="s">
        <v>659</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276</v>
      </c>
      <c r="AK24" s="61"/>
      <c r="AL24" s="58"/>
      <c r="AM24" s="58"/>
      <c r="AN24" s="58"/>
      <c r="AU24" s="104"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F25" s="33" t="str">
        <f t="shared" ca="1" si="0"/>
        <v/>
      </c>
      <c r="G25" s="33"/>
      <c r="H25" s="38">
        <v>24</v>
      </c>
      <c r="I25" s="33"/>
      <c r="J25" s="33"/>
      <c r="K25" s="58"/>
      <c r="L25" t="s">
        <v>961</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277</v>
      </c>
      <c r="AK25" s="61"/>
      <c r="AL25" s="58"/>
      <c r="AM25" s="58"/>
      <c r="AN25" s="58"/>
      <c r="AU25" s="104"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F26" s="33" t="str">
        <f t="shared" ca="1" si="0"/>
        <v/>
      </c>
      <c r="G26" s="33"/>
      <c r="H26" s="38">
        <v>25</v>
      </c>
      <c r="I26" s="33"/>
      <c r="J26" s="33"/>
      <c r="K26" s="58"/>
      <c r="L26" t="s">
        <v>660</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278</v>
      </c>
      <c r="AK26" s="61"/>
      <c r="AL26" s="58"/>
      <c r="AM26" s="58"/>
      <c r="AN26" s="58"/>
      <c r="AU26" s="104"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F27" s="33" t="str">
        <f t="shared" ca="1" si="0"/>
        <v/>
      </c>
      <c r="G27" s="33"/>
      <c r="H27" s="38">
        <v>26</v>
      </c>
      <c r="I27" s="33"/>
      <c r="J27" s="33"/>
      <c r="K27" s="58"/>
      <c r="L27" t="s">
        <v>851</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279</v>
      </c>
      <c r="AK27" s="61"/>
      <c r="AL27" s="58"/>
      <c r="AM27" s="58"/>
      <c r="AN27" s="58"/>
      <c r="AU27" s="104"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F28" s="33" t="str">
        <f t="shared" ca="1" si="0"/>
        <v/>
      </c>
      <c r="G28" s="33"/>
      <c r="H28" s="38">
        <v>27</v>
      </c>
      <c r="I28" s="33"/>
      <c r="J28" s="33"/>
      <c r="K28" s="58"/>
      <c r="L28" t="s">
        <v>5</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280</v>
      </c>
      <c r="AK28" s="61"/>
      <c r="AL28" s="58"/>
      <c r="AM28" s="58"/>
      <c r="AN28" s="58"/>
      <c r="AU28" s="104"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F29" s="33" t="str">
        <f t="shared" ca="1" si="0"/>
        <v/>
      </c>
      <c r="G29" s="33"/>
      <c r="H29" s="38">
        <v>28</v>
      </c>
      <c r="I29" s="33"/>
      <c r="J29" s="33"/>
      <c r="K29" s="58"/>
      <c r="L29" t="s">
        <v>835</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281</v>
      </c>
      <c r="AK29" s="61"/>
      <c r="AL29" s="58"/>
      <c r="AM29" s="58"/>
      <c r="AN29" s="58"/>
      <c r="AU29" s="104"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F30" s="33" t="str">
        <f t="shared" ca="1" si="0"/>
        <v/>
      </c>
      <c r="G30" s="33"/>
      <c r="H30" s="38">
        <v>29</v>
      </c>
      <c r="I30" s="33"/>
      <c r="J30" s="33"/>
      <c r="K30" s="58"/>
      <c r="L30" t="s">
        <v>1195</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282</v>
      </c>
      <c r="AK30" s="61"/>
      <c r="AL30" s="58"/>
      <c r="AM30" s="58"/>
      <c r="AN30" s="58"/>
      <c r="AU30" s="104"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F31" s="33" t="str">
        <f t="shared" ca="1" si="0"/>
        <v/>
      </c>
      <c r="G31" s="33"/>
      <c r="H31" s="38">
        <v>30</v>
      </c>
      <c r="I31" s="33"/>
      <c r="J31" s="33"/>
      <c r="K31" s="58"/>
      <c r="L31" t="s">
        <v>833</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283</v>
      </c>
      <c r="AK31" s="61"/>
      <c r="AL31" s="58"/>
      <c r="AM31" s="58"/>
      <c r="AN31" s="58"/>
      <c r="AU31" s="104"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F32" s="33" t="str">
        <f t="shared" ca="1" si="0"/>
        <v/>
      </c>
      <c r="G32" s="33"/>
      <c r="H32" s="38">
        <v>31</v>
      </c>
      <c r="I32" s="33"/>
      <c r="J32" s="33"/>
      <c r="K32" s="58"/>
      <c r="L32" t="s">
        <v>661</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284</v>
      </c>
      <c r="AK32" s="61"/>
      <c r="AL32" s="58"/>
      <c r="AM32" s="58"/>
      <c r="AN32" s="58"/>
      <c r="AU32" s="104"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F33" s="33" t="str">
        <f t="shared" ca="1" si="0"/>
        <v/>
      </c>
      <c r="G33" s="33"/>
      <c r="H33" s="38">
        <v>32</v>
      </c>
      <c r="I33" s="33"/>
      <c r="J33" s="33"/>
      <c r="K33" s="58"/>
      <c r="L33" t="s">
        <v>852</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285</v>
      </c>
      <c r="AK33" s="61"/>
      <c r="AL33" s="58"/>
      <c r="AM33" s="58"/>
      <c r="AN33" s="58"/>
      <c r="AU33" s="104"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F34" s="33" t="str">
        <f t="shared" ca="1" si="0"/>
        <v/>
      </c>
      <c r="G34" s="33"/>
      <c r="H34" s="38">
        <v>33</v>
      </c>
      <c r="I34" s="33"/>
      <c r="J34" s="33"/>
      <c r="K34" s="58"/>
      <c r="L34" t="s">
        <v>662</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195</v>
      </c>
      <c r="AK34" s="61"/>
      <c r="AL34" s="58"/>
      <c r="AM34" s="58"/>
      <c r="AN34" s="58"/>
      <c r="AU34" s="104"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F35" s="33" t="str">
        <f t="shared" ca="1" si="0"/>
        <v/>
      </c>
      <c r="G35" s="33"/>
      <c r="H35" s="38">
        <v>34</v>
      </c>
      <c r="I35" s="33"/>
      <c r="J35" s="33"/>
      <c r="K35" s="58"/>
      <c r="L35" t="s">
        <v>834</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286</v>
      </c>
      <c r="AK35" s="61"/>
      <c r="AL35" s="58"/>
      <c r="AM35" s="58"/>
      <c r="AN35" s="58"/>
      <c r="AU35" s="104"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F36" s="33" t="str">
        <f t="shared" ca="1" si="0"/>
        <v/>
      </c>
      <c r="G36" s="33"/>
      <c r="H36" s="38">
        <v>35</v>
      </c>
      <c r="I36" s="33"/>
      <c r="J36" s="33"/>
      <c r="K36" s="58"/>
      <c r="L36" t="s">
        <v>853</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193</v>
      </c>
      <c r="AK36" s="61"/>
      <c r="AL36" s="58"/>
      <c r="AM36" s="58"/>
      <c r="AN36" s="58"/>
      <c r="AU36" s="104"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F37" s="33" t="str">
        <f t="shared" ca="1" si="0"/>
        <v/>
      </c>
      <c r="G37" s="33"/>
      <c r="H37" s="38">
        <v>36</v>
      </c>
      <c r="I37" s="33"/>
      <c r="J37" s="33"/>
      <c r="K37" s="58"/>
      <c r="L37" t="s">
        <v>663</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287</v>
      </c>
      <c r="AK37" s="61"/>
      <c r="AL37" s="58"/>
      <c r="AM37" s="58"/>
      <c r="AN37" s="58"/>
      <c r="AU37" s="104"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F38" s="33" t="str">
        <f t="shared" ca="1" si="0"/>
        <v/>
      </c>
      <c r="G38" s="33"/>
      <c r="H38" s="38">
        <v>37</v>
      </c>
      <c r="I38" s="33"/>
      <c r="J38" s="33"/>
      <c r="K38" s="58"/>
      <c r="L38" t="s">
        <v>664</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194</v>
      </c>
      <c r="AK38" s="61"/>
      <c r="AL38" s="58"/>
      <c r="AM38" s="58"/>
      <c r="AN38" s="58"/>
      <c r="AU38" s="104"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F39" s="33" t="str">
        <f t="shared" ca="1" si="0"/>
        <v/>
      </c>
      <c r="G39" s="33"/>
      <c r="H39" s="38">
        <v>38</v>
      </c>
      <c r="I39" s="33"/>
      <c r="J39" s="33"/>
      <c r="K39" s="58"/>
      <c r="L39" t="s">
        <v>665</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288</v>
      </c>
      <c r="AK39" s="61"/>
      <c r="AL39" s="58"/>
      <c r="AM39" s="58"/>
      <c r="AN39" s="58"/>
      <c r="AU39" s="104"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F40" s="33" t="str">
        <f t="shared" ca="1" si="0"/>
        <v/>
      </c>
      <c r="G40" s="33"/>
      <c r="H40" s="38">
        <v>39</v>
      </c>
      <c r="I40" s="33"/>
      <c r="J40" s="33"/>
      <c r="K40" s="58"/>
      <c r="L40" s="63" t="s">
        <v>1196</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289</v>
      </c>
      <c r="AK40" s="61"/>
      <c r="AL40" s="58"/>
      <c r="AM40" s="58"/>
      <c r="AN40" s="58"/>
      <c r="AU40" s="104"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F41" s="33" t="str">
        <f t="shared" ca="1" si="0"/>
        <v/>
      </c>
      <c r="G41" s="33"/>
      <c r="H41" s="38">
        <v>40</v>
      </c>
      <c r="I41" s="33"/>
      <c r="J41" s="33"/>
      <c r="L41" t="s">
        <v>666</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04"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F42" s="33" t="str">
        <f t="shared" ca="1" si="0"/>
        <v/>
      </c>
      <c r="G42" s="33"/>
      <c r="H42" s="38">
        <v>41</v>
      </c>
      <c r="I42" s="33"/>
      <c r="J42" s="33"/>
      <c r="L42" t="s">
        <v>835</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04"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F43" s="33" t="str">
        <f t="shared" ca="1" si="0"/>
        <v/>
      </c>
      <c r="G43" s="33"/>
      <c r="H43" s="38">
        <v>42</v>
      </c>
      <c r="I43" s="33"/>
      <c r="J43" s="33"/>
      <c r="L43" t="s">
        <v>667</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4"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F44" s="33" t="str">
        <f t="shared" ca="1" si="0"/>
        <v/>
      </c>
      <c r="G44" s="33"/>
      <c r="H44" s="38">
        <v>43</v>
      </c>
      <c r="I44" s="33"/>
      <c r="J44" s="33"/>
      <c r="L44" s="57" t="s">
        <v>1197</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4"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F45" s="33" t="str">
        <f t="shared" ca="1" si="0"/>
        <v/>
      </c>
      <c r="G45" s="33"/>
      <c r="H45" s="38">
        <v>44</v>
      </c>
      <c r="I45" s="33"/>
      <c r="J45" s="33"/>
      <c r="L45" t="s">
        <v>849</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4"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F46" s="33" t="str">
        <f t="shared" ca="1" si="0"/>
        <v/>
      </c>
      <c r="G46" s="33"/>
      <c r="H46" s="38">
        <v>45</v>
      </c>
      <c r="I46" s="33"/>
      <c r="J46" s="33"/>
      <c r="L46" t="s">
        <v>850</v>
      </c>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4"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F47" s="33" t="str">
        <f t="shared" ca="1" si="0"/>
        <v/>
      </c>
      <c r="G47" s="33"/>
      <c r="H47" s="38">
        <v>46</v>
      </c>
      <c r="I47" s="33"/>
      <c r="J47" s="33"/>
      <c r="L47" s="40" t="s">
        <v>1198</v>
      </c>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4"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F48" s="33" t="str">
        <f t="shared" ca="1" si="0"/>
        <v/>
      </c>
      <c r="G48" s="33"/>
      <c r="H48" s="38">
        <v>47</v>
      </c>
      <c r="I48" s="33"/>
      <c r="J48" s="33"/>
      <c r="L48" t="s">
        <v>844</v>
      </c>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4"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F49" s="33" t="str">
        <f t="shared" ca="1" si="0"/>
        <v/>
      </c>
      <c r="G49" s="33"/>
      <c r="H49" s="38">
        <v>48</v>
      </c>
      <c r="I49" s="33"/>
      <c r="J49" s="33"/>
      <c r="L49" t="s">
        <v>846</v>
      </c>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4" t="str">
        <f t="shared" ca="1" si="1"/>
        <v/>
      </c>
    </row>
    <row r="50" spans="1:48" s="57" customFormat="1" x14ac:dyDescent="0.2">
      <c r="F50" s="33" t="str">
        <f t="shared" ca="1" si="0"/>
        <v/>
      </c>
      <c r="G50" s="33"/>
      <c r="H50" s="38">
        <v>49</v>
      </c>
      <c r="I50" s="33"/>
      <c r="J50" s="33"/>
      <c r="L50" t="s">
        <v>848</v>
      </c>
      <c r="AG50" s="63"/>
      <c r="AU50" s="104" t="str">
        <f t="shared" ca="1" si="1"/>
        <v/>
      </c>
    </row>
    <row r="51" spans="1:48" x14ac:dyDescent="0.2">
      <c r="F51" s="33" t="str">
        <f t="shared" ca="1" si="0"/>
        <v/>
      </c>
      <c r="G51" s="33"/>
      <c r="H51" s="38">
        <v>50</v>
      </c>
      <c r="I51" s="33"/>
      <c r="J51" s="33"/>
      <c r="L51" s="40" t="s">
        <v>1199</v>
      </c>
      <c r="AU51" s="104" t="str">
        <f t="shared" ca="1" si="1"/>
        <v/>
      </c>
      <c r="AV51" s="57"/>
    </row>
    <row r="52" spans="1:48" x14ac:dyDescent="0.2">
      <c r="F52" s="33" t="str">
        <f t="shared" ca="1" si="0"/>
        <v/>
      </c>
      <c r="G52" s="33"/>
      <c r="H52" s="38">
        <v>51</v>
      </c>
      <c r="I52" s="33"/>
      <c r="J52" s="33"/>
      <c r="L52" t="s">
        <v>847</v>
      </c>
      <c r="AU52" s="104" t="str">
        <f t="shared" ca="1" si="1"/>
        <v/>
      </c>
      <c r="AV52" s="57"/>
    </row>
    <row r="53" spans="1:48" x14ac:dyDescent="0.2">
      <c r="F53" s="33" t="str">
        <f t="shared" ca="1" si="0"/>
        <v/>
      </c>
      <c r="G53" s="33"/>
      <c r="H53" s="38">
        <v>52</v>
      </c>
      <c r="I53" s="33"/>
      <c r="J53" s="33"/>
      <c r="L53" t="s">
        <v>845</v>
      </c>
      <c r="AU53" s="104" t="str">
        <f t="shared" ca="1" si="1"/>
        <v/>
      </c>
      <c r="AV53" s="57"/>
    </row>
    <row r="54" spans="1:48" x14ac:dyDescent="0.2">
      <c r="F54" s="33" t="str">
        <f t="shared" ca="1" si="0"/>
        <v/>
      </c>
      <c r="G54" s="33"/>
      <c r="H54" s="38">
        <v>53</v>
      </c>
      <c r="I54" s="33"/>
      <c r="J54" s="33"/>
      <c r="L54" s="63" t="s">
        <v>4</v>
      </c>
      <c r="AU54" s="104" t="str">
        <f t="shared" ca="1" si="1"/>
        <v/>
      </c>
      <c r="AV54" s="57"/>
    </row>
    <row r="55" spans="1:48" x14ac:dyDescent="0.2">
      <c r="F55" s="33" t="str">
        <f t="shared" ca="1" si="0"/>
        <v/>
      </c>
      <c r="G55" s="33"/>
      <c r="H55" s="38">
        <v>54</v>
      </c>
      <c r="I55" s="33"/>
      <c r="J55" s="33"/>
      <c r="AU55" s="104" t="str">
        <f t="shared" ca="1" si="1"/>
        <v/>
      </c>
      <c r="AV55" s="57"/>
    </row>
    <row r="56" spans="1:48" x14ac:dyDescent="0.2">
      <c r="F56" s="33" t="str">
        <f t="shared" ca="1" si="0"/>
        <v/>
      </c>
      <c r="G56" s="33"/>
      <c r="H56" s="38">
        <v>55</v>
      </c>
      <c r="I56" s="33"/>
      <c r="J56" s="33"/>
      <c r="AU56" s="104" t="str">
        <f t="shared" ca="1" si="1"/>
        <v/>
      </c>
      <c r="AV56" s="57"/>
    </row>
    <row r="57" spans="1:48" x14ac:dyDescent="0.2">
      <c r="F57" s="33" t="str">
        <f t="shared" ca="1" si="0"/>
        <v/>
      </c>
      <c r="G57" s="33"/>
      <c r="H57" s="38">
        <v>56</v>
      </c>
      <c r="I57" s="33"/>
      <c r="J57" s="33"/>
      <c r="AU57" s="104" t="str">
        <f t="shared" ca="1" si="1"/>
        <v/>
      </c>
      <c r="AV57" s="57"/>
    </row>
    <row r="58" spans="1:48" x14ac:dyDescent="0.2">
      <c r="F58" s="33" t="str">
        <f t="shared" ca="1" si="0"/>
        <v/>
      </c>
      <c r="G58" s="33"/>
      <c r="H58" s="38">
        <v>57</v>
      </c>
      <c r="I58" s="33"/>
      <c r="J58" s="33"/>
      <c r="AU58" s="104" t="str">
        <f t="shared" ca="1" si="1"/>
        <v/>
      </c>
      <c r="AV58" s="57"/>
    </row>
    <row r="59" spans="1:48" x14ac:dyDescent="0.2">
      <c r="F59" s="33" t="str">
        <f t="shared" ca="1" si="0"/>
        <v/>
      </c>
      <c r="G59" s="33"/>
      <c r="H59" s="38">
        <v>58</v>
      </c>
      <c r="I59" s="33"/>
      <c r="J59" s="33"/>
      <c r="AU59" s="104" t="str">
        <f t="shared" ca="1" si="1"/>
        <v/>
      </c>
      <c r="AV59" s="57"/>
    </row>
    <row r="60" spans="1:48" x14ac:dyDescent="0.2">
      <c r="F60" s="33" t="str">
        <f t="shared" ca="1" si="0"/>
        <v/>
      </c>
      <c r="G60" s="33"/>
      <c r="H60" s="38">
        <v>59</v>
      </c>
      <c r="I60" s="33"/>
      <c r="J60" s="33"/>
      <c r="AU60" s="104" t="str">
        <f t="shared" ca="1" si="1"/>
        <v/>
      </c>
      <c r="AV60" s="57"/>
    </row>
    <row r="61" spans="1:48" x14ac:dyDescent="0.2">
      <c r="F61" s="33" t="str">
        <f t="shared" ca="1" si="0"/>
        <v/>
      </c>
      <c r="G61" s="33"/>
      <c r="H61" s="38">
        <v>60</v>
      </c>
      <c r="I61" s="33"/>
      <c r="J61" s="33"/>
      <c r="AU61" s="104" t="str">
        <f t="shared" ca="1" si="1"/>
        <v/>
      </c>
      <c r="AV61" s="57"/>
    </row>
    <row r="62" spans="1:48" x14ac:dyDescent="0.2">
      <c r="F62" s="33" t="str">
        <f t="shared" ca="1" si="0"/>
        <v/>
      </c>
      <c r="G62" s="33"/>
      <c r="H62" s="38">
        <v>61</v>
      </c>
      <c r="I62" s="33"/>
      <c r="J62" s="33"/>
      <c r="AU62" s="104" t="str">
        <f t="shared" ca="1" si="1"/>
        <v/>
      </c>
      <c r="AV62" s="57"/>
    </row>
    <row r="63" spans="1:48" x14ac:dyDescent="0.2">
      <c r="F63" s="33" t="str">
        <f t="shared" ca="1" si="0"/>
        <v/>
      </c>
      <c r="G63" s="33"/>
      <c r="H63" s="38">
        <v>62</v>
      </c>
      <c r="I63" s="33"/>
      <c r="J63" s="33"/>
      <c r="AU63" s="104" t="str">
        <f t="shared" ca="1" si="1"/>
        <v/>
      </c>
      <c r="AV63" s="57"/>
    </row>
    <row r="64" spans="1:48" x14ac:dyDescent="0.2">
      <c r="F64" s="33" t="str">
        <f t="shared" ca="1" si="0"/>
        <v/>
      </c>
      <c r="G64" s="33"/>
      <c r="H64" s="38">
        <v>63</v>
      </c>
      <c r="I64" s="33"/>
      <c r="J64" s="33"/>
      <c r="AU64" s="104" t="str">
        <f t="shared" ca="1" si="1"/>
        <v/>
      </c>
      <c r="AV64" s="57"/>
    </row>
    <row r="65" spans="6:48" x14ac:dyDescent="0.2">
      <c r="F65" s="33" t="str">
        <f t="shared" ca="1" si="0"/>
        <v/>
      </c>
      <c r="G65" s="33"/>
      <c r="H65" s="38">
        <v>64</v>
      </c>
      <c r="I65" s="33"/>
      <c r="J65" s="33"/>
      <c r="AU65" s="104" t="str">
        <f t="shared" ca="1" si="1"/>
        <v/>
      </c>
      <c r="AV65" s="57"/>
    </row>
    <row r="66" spans="6:48" x14ac:dyDescent="0.2">
      <c r="F66" s="33" t="str">
        <f t="shared" ca="1" si="0"/>
        <v/>
      </c>
      <c r="G66" s="33"/>
      <c r="H66" s="38">
        <v>65</v>
      </c>
      <c r="I66" s="33"/>
      <c r="J66" s="33"/>
      <c r="AU66" s="104" t="str">
        <f t="shared" ca="1" si="1"/>
        <v/>
      </c>
      <c r="AV66" s="57"/>
    </row>
    <row r="67" spans="6:48" x14ac:dyDescent="0.2">
      <c r="F67" s="33" t="str">
        <f t="shared" ref="F67:F130" ca="1" si="2">_xlfn.IFNA(IF($H67+1&gt;$G$2,"",INDEX(INDIRECT("SubnetsVLANs!$D$"&amp;$H67+2&amp;":$D$"&amp;$G$2),MATCH("vlan*",INDIRECT("SubnetsVLANs!$E$"&amp;$H67+2&amp;":$E$"&amp;$G$2),0))),"")</f>
        <v/>
      </c>
      <c r="G67" s="33"/>
      <c r="H67" s="38">
        <v>66</v>
      </c>
      <c r="I67" s="33"/>
      <c r="J67" s="33"/>
      <c r="AU67" s="104" t="str">
        <f t="shared" ref="AU67:AU130" ca="1" si="3">_xlfn.IFNA(IF($H67+1&gt;$G$2,"",INDEX(INDIRECT("SubnetsVLANs!$D$"&amp;$H67+2&amp;":$D$"&amp;$G$2),MATCH("Subnet*",INDIRECT("SubnetsVLANs!$E$"&amp;$H67+2&amp;":$E$"&amp;$G$2),0))),"")</f>
        <v/>
      </c>
      <c r="AV67" s="57"/>
    </row>
    <row r="68" spans="6:48" x14ac:dyDescent="0.2">
      <c r="F68" s="33" t="str">
        <f t="shared" ca="1" si="2"/>
        <v/>
      </c>
      <c r="G68" s="33"/>
      <c r="H68" s="38">
        <v>67</v>
      </c>
      <c r="I68" s="33"/>
      <c r="J68" s="33"/>
      <c r="AU68" s="104" t="str">
        <f t="shared" ca="1" si="3"/>
        <v/>
      </c>
      <c r="AV68" s="57"/>
    </row>
    <row r="69" spans="6:48" x14ac:dyDescent="0.2">
      <c r="F69" s="33" t="str">
        <f t="shared" ca="1" si="2"/>
        <v/>
      </c>
      <c r="G69" s="33"/>
      <c r="H69" s="38">
        <v>68</v>
      </c>
      <c r="I69" s="33"/>
      <c r="J69" s="33"/>
      <c r="AU69" s="104" t="str">
        <f t="shared" ca="1" si="3"/>
        <v/>
      </c>
      <c r="AV69" s="57"/>
    </row>
    <row r="70" spans="6:48" x14ac:dyDescent="0.2">
      <c r="F70" s="33" t="str">
        <f t="shared" ca="1" si="2"/>
        <v/>
      </c>
      <c r="G70" s="33"/>
      <c r="H70" s="38">
        <v>69</v>
      </c>
      <c r="I70" s="33"/>
      <c r="J70" s="33"/>
      <c r="AU70" s="104" t="str">
        <f t="shared" ca="1" si="3"/>
        <v/>
      </c>
      <c r="AV70" s="57"/>
    </row>
    <row r="71" spans="6:48" x14ac:dyDescent="0.2">
      <c r="F71" s="33" t="str">
        <f t="shared" ca="1" si="2"/>
        <v/>
      </c>
      <c r="G71" s="33"/>
      <c r="H71" s="38">
        <v>70</v>
      </c>
      <c r="I71" s="33"/>
      <c r="J71" s="33"/>
      <c r="AU71" s="104" t="str">
        <f t="shared" ca="1" si="3"/>
        <v/>
      </c>
      <c r="AV71" s="57"/>
    </row>
    <row r="72" spans="6:48" x14ac:dyDescent="0.2">
      <c r="F72" s="33" t="str">
        <f t="shared" ca="1" si="2"/>
        <v/>
      </c>
      <c r="G72" s="33"/>
      <c r="H72" s="38">
        <v>71</v>
      </c>
      <c r="I72" s="33"/>
      <c r="J72" s="33"/>
      <c r="AU72" s="104" t="str">
        <f t="shared" ca="1" si="3"/>
        <v/>
      </c>
      <c r="AV72" s="57"/>
    </row>
    <row r="73" spans="6:48" x14ac:dyDescent="0.2">
      <c r="F73" s="33" t="str">
        <f t="shared" ca="1" si="2"/>
        <v/>
      </c>
      <c r="G73" s="33"/>
      <c r="H73" s="38">
        <v>72</v>
      </c>
      <c r="I73" s="33"/>
      <c r="J73" s="33"/>
      <c r="AU73" s="104" t="str">
        <f t="shared" ca="1" si="3"/>
        <v/>
      </c>
      <c r="AV73" s="57"/>
    </row>
    <row r="74" spans="6:48" x14ac:dyDescent="0.2">
      <c r="F74" s="33" t="str">
        <f t="shared" ca="1" si="2"/>
        <v/>
      </c>
      <c r="G74" s="33"/>
      <c r="H74" s="38">
        <v>73</v>
      </c>
      <c r="I74" s="33"/>
      <c r="J74" s="33"/>
      <c r="AU74" s="104" t="str">
        <f t="shared" ca="1" si="3"/>
        <v/>
      </c>
      <c r="AV74" s="57"/>
    </row>
    <row r="75" spans="6:48" x14ac:dyDescent="0.2">
      <c r="F75" s="33" t="str">
        <f t="shared" ca="1" si="2"/>
        <v/>
      </c>
      <c r="G75" s="33"/>
      <c r="H75" s="38">
        <v>74</v>
      </c>
      <c r="I75" s="33"/>
      <c r="J75" s="33"/>
      <c r="AU75" s="104" t="str">
        <f t="shared" ca="1" si="3"/>
        <v/>
      </c>
      <c r="AV75" s="57"/>
    </row>
    <row r="76" spans="6:48" x14ac:dyDescent="0.2">
      <c r="F76" s="33" t="str">
        <f t="shared" ca="1" si="2"/>
        <v/>
      </c>
      <c r="G76" s="33"/>
      <c r="H76" s="38">
        <v>75</v>
      </c>
      <c r="I76" s="33"/>
      <c r="J76" s="33"/>
      <c r="AU76" s="104" t="str">
        <f t="shared" ca="1" si="3"/>
        <v/>
      </c>
      <c r="AV76" s="57"/>
    </row>
    <row r="77" spans="6:48" x14ac:dyDescent="0.2">
      <c r="F77" s="33" t="str">
        <f t="shared" ca="1" si="2"/>
        <v/>
      </c>
      <c r="G77" s="33"/>
      <c r="H77" s="38">
        <v>76</v>
      </c>
      <c r="I77" s="33"/>
      <c r="J77" s="33"/>
      <c r="AU77" s="104" t="str">
        <f t="shared" ca="1" si="3"/>
        <v/>
      </c>
      <c r="AV77" s="57"/>
    </row>
    <row r="78" spans="6:48" x14ac:dyDescent="0.2">
      <c r="F78" s="33" t="str">
        <f t="shared" ca="1" si="2"/>
        <v/>
      </c>
      <c r="G78" s="33"/>
      <c r="H78" s="38">
        <v>77</v>
      </c>
      <c r="I78" s="33"/>
      <c r="J78" s="33"/>
      <c r="AU78" s="104" t="str">
        <f t="shared" ca="1" si="3"/>
        <v/>
      </c>
      <c r="AV78" s="57"/>
    </row>
    <row r="79" spans="6:48" x14ac:dyDescent="0.2">
      <c r="F79" s="33" t="str">
        <f t="shared" ca="1" si="2"/>
        <v/>
      </c>
      <c r="G79" s="33"/>
      <c r="H79" s="38">
        <v>78</v>
      </c>
      <c r="I79" s="33"/>
      <c r="J79" s="33"/>
      <c r="AU79" s="104" t="str">
        <f t="shared" ca="1" si="3"/>
        <v/>
      </c>
      <c r="AV79" s="57"/>
    </row>
    <row r="80" spans="6:48" x14ac:dyDescent="0.2">
      <c r="F80" s="33" t="str">
        <f t="shared" ca="1" si="2"/>
        <v/>
      </c>
      <c r="G80" s="33"/>
      <c r="H80" s="38">
        <v>79</v>
      </c>
      <c r="I80" s="33"/>
      <c r="J80" s="33"/>
      <c r="AU80" s="104" t="str">
        <f t="shared" ca="1" si="3"/>
        <v/>
      </c>
      <c r="AV80" s="57"/>
    </row>
    <row r="81" spans="6:48" x14ac:dyDescent="0.2">
      <c r="F81" s="33" t="str">
        <f t="shared" ca="1" si="2"/>
        <v/>
      </c>
      <c r="G81" s="33"/>
      <c r="H81" s="38">
        <v>80</v>
      </c>
      <c r="I81" s="33"/>
      <c r="J81" s="33"/>
      <c r="AU81" s="104" t="str">
        <f t="shared" ca="1" si="3"/>
        <v/>
      </c>
      <c r="AV81" s="57"/>
    </row>
    <row r="82" spans="6:48" x14ac:dyDescent="0.2">
      <c r="F82" s="33" t="str">
        <f t="shared" ca="1" si="2"/>
        <v/>
      </c>
      <c r="G82" s="33"/>
      <c r="H82" s="38">
        <v>81</v>
      </c>
      <c r="I82" s="33"/>
      <c r="J82" s="33"/>
      <c r="AU82" s="104" t="str">
        <f t="shared" ca="1" si="3"/>
        <v/>
      </c>
      <c r="AV82" s="57"/>
    </row>
    <row r="83" spans="6:48" x14ac:dyDescent="0.2">
      <c r="F83" s="33" t="str">
        <f t="shared" ca="1" si="2"/>
        <v/>
      </c>
      <c r="G83" s="33"/>
      <c r="H83" s="38">
        <v>82</v>
      </c>
      <c r="I83" s="33"/>
      <c r="J83" s="33"/>
      <c r="AU83" s="104" t="str">
        <f t="shared" ca="1" si="3"/>
        <v/>
      </c>
      <c r="AV83" s="57"/>
    </row>
    <row r="84" spans="6:48" x14ac:dyDescent="0.2">
      <c r="F84" s="33" t="str">
        <f t="shared" ca="1" si="2"/>
        <v/>
      </c>
      <c r="G84" s="33"/>
      <c r="H84" s="38">
        <v>83</v>
      </c>
      <c r="I84" s="33"/>
      <c r="J84" s="33"/>
      <c r="AU84" s="104" t="str">
        <f t="shared" ca="1" si="3"/>
        <v/>
      </c>
      <c r="AV84" s="57"/>
    </row>
    <row r="85" spans="6:48" x14ac:dyDescent="0.2">
      <c r="F85" s="33" t="str">
        <f t="shared" ca="1" si="2"/>
        <v/>
      </c>
      <c r="G85" s="33"/>
      <c r="H85" s="38">
        <v>84</v>
      </c>
      <c r="I85" s="33"/>
      <c r="J85" s="33"/>
      <c r="AU85" s="104" t="str">
        <f t="shared" ca="1" si="3"/>
        <v/>
      </c>
      <c r="AV85" s="57"/>
    </row>
    <row r="86" spans="6:48" x14ac:dyDescent="0.2">
      <c r="F86" s="33" t="str">
        <f t="shared" ca="1" si="2"/>
        <v/>
      </c>
      <c r="G86" s="33"/>
      <c r="H86" s="38">
        <v>85</v>
      </c>
      <c r="I86" s="33"/>
      <c r="J86" s="33"/>
      <c r="AU86" s="104" t="str">
        <f t="shared" ca="1" si="3"/>
        <v/>
      </c>
      <c r="AV86" s="57"/>
    </row>
    <row r="87" spans="6:48" x14ac:dyDescent="0.2">
      <c r="F87" s="33" t="str">
        <f t="shared" ca="1" si="2"/>
        <v/>
      </c>
      <c r="G87" s="33"/>
      <c r="H87" s="38">
        <v>86</v>
      </c>
      <c r="I87" s="33"/>
      <c r="J87" s="33"/>
      <c r="AU87" s="104" t="str">
        <f t="shared" ca="1" si="3"/>
        <v/>
      </c>
      <c r="AV87" s="57"/>
    </row>
    <row r="88" spans="6:48" x14ac:dyDescent="0.2">
      <c r="F88" s="33" t="str">
        <f t="shared" ca="1" si="2"/>
        <v/>
      </c>
      <c r="G88" s="33"/>
      <c r="H88" s="38">
        <v>87</v>
      </c>
      <c r="I88" s="33"/>
      <c r="J88" s="33"/>
      <c r="AU88" s="104" t="str">
        <f t="shared" ca="1" si="3"/>
        <v/>
      </c>
      <c r="AV88" s="57"/>
    </row>
    <row r="89" spans="6:48" x14ac:dyDescent="0.2">
      <c r="F89" s="33" t="str">
        <f t="shared" ca="1" si="2"/>
        <v/>
      </c>
      <c r="G89" s="33"/>
      <c r="H89" s="38">
        <v>88</v>
      </c>
      <c r="I89" s="33"/>
      <c r="J89" s="33"/>
      <c r="AU89" s="104" t="str">
        <f t="shared" ca="1" si="3"/>
        <v/>
      </c>
      <c r="AV89" s="57"/>
    </row>
    <row r="90" spans="6:48" x14ac:dyDescent="0.2">
      <c r="F90" s="33" t="str">
        <f t="shared" ca="1" si="2"/>
        <v/>
      </c>
      <c r="G90" s="33"/>
      <c r="H90" s="38">
        <v>89</v>
      </c>
      <c r="I90" s="33"/>
      <c r="J90" s="33"/>
      <c r="AU90" s="104" t="str">
        <f t="shared" ca="1" si="3"/>
        <v/>
      </c>
      <c r="AV90" s="57"/>
    </row>
    <row r="91" spans="6:48" x14ac:dyDescent="0.2">
      <c r="F91" s="33" t="str">
        <f t="shared" ca="1" si="2"/>
        <v/>
      </c>
      <c r="G91" s="33"/>
      <c r="H91" s="38">
        <v>90</v>
      </c>
      <c r="I91" s="33"/>
      <c r="J91" s="33"/>
      <c r="AU91" s="104" t="str">
        <f t="shared" ca="1" si="3"/>
        <v/>
      </c>
      <c r="AV91" s="57"/>
    </row>
    <row r="92" spans="6:48" x14ac:dyDescent="0.2">
      <c r="F92" s="33" t="str">
        <f t="shared" ca="1" si="2"/>
        <v/>
      </c>
      <c r="G92" s="33"/>
      <c r="H92" s="38">
        <v>91</v>
      </c>
      <c r="I92" s="33"/>
      <c r="J92" s="33"/>
      <c r="AU92" s="104" t="str">
        <f t="shared" ca="1" si="3"/>
        <v/>
      </c>
      <c r="AV92" s="57"/>
    </row>
    <row r="93" spans="6:48" x14ac:dyDescent="0.2">
      <c r="F93" s="33" t="str">
        <f t="shared" ca="1" si="2"/>
        <v/>
      </c>
      <c r="G93" s="33"/>
      <c r="H93" s="38">
        <v>92</v>
      </c>
      <c r="I93" s="33"/>
      <c r="J93" s="33"/>
      <c r="AU93" s="104" t="str">
        <f t="shared" ca="1" si="3"/>
        <v/>
      </c>
      <c r="AV93" s="57"/>
    </row>
    <row r="94" spans="6:48" x14ac:dyDescent="0.2">
      <c r="F94" s="33" t="str">
        <f t="shared" ca="1" si="2"/>
        <v/>
      </c>
      <c r="G94" s="33"/>
      <c r="H94" s="38">
        <v>93</v>
      </c>
      <c r="I94" s="33"/>
      <c r="J94" s="33"/>
      <c r="AU94" s="104" t="str">
        <f t="shared" ca="1" si="3"/>
        <v/>
      </c>
      <c r="AV94" s="57"/>
    </row>
    <row r="95" spans="6:48" x14ac:dyDescent="0.2">
      <c r="F95" s="33" t="str">
        <f t="shared" ca="1" si="2"/>
        <v/>
      </c>
      <c r="G95" s="33"/>
      <c r="H95" s="38">
        <v>94</v>
      </c>
      <c r="I95" s="33"/>
      <c r="J95" s="33"/>
      <c r="AU95" s="104" t="str">
        <f t="shared" ca="1" si="3"/>
        <v/>
      </c>
      <c r="AV95" s="57"/>
    </row>
    <row r="96" spans="6:48" x14ac:dyDescent="0.2">
      <c r="F96" s="33" t="str">
        <f t="shared" ca="1" si="2"/>
        <v/>
      </c>
      <c r="G96" s="33"/>
      <c r="H96" s="38">
        <v>95</v>
      </c>
      <c r="I96" s="33"/>
      <c r="J96" s="33"/>
      <c r="AU96" s="104" t="str">
        <f t="shared" ca="1" si="3"/>
        <v/>
      </c>
      <c r="AV96" s="57"/>
    </row>
    <row r="97" spans="6:48" x14ac:dyDescent="0.2">
      <c r="F97" s="33" t="str">
        <f t="shared" ca="1" si="2"/>
        <v/>
      </c>
      <c r="G97" s="33"/>
      <c r="H97" s="38">
        <v>96</v>
      </c>
      <c r="I97" s="33"/>
      <c r="J97" s="33"/>
      <c r="AU97" s="104" t="str">
        <f t="shared" ca="1" si="3"/>
        <v/>
      </c>
      <c r="AV97" s="57"/>
    </row>
    <row r="98" spans="6:48" x14ac:dyDescent="0.2">
      <c r="F98" s="33" t="str">
        <f t="shared" ca="1" si="2"/>
        <v/>
      </c>
      <c r="G98" s="33"/>
      <c r="H98" s="38">
        <v>97</v>
      </c>
      <c r="I98" s="33"/>
      <c r="J98" s="33"/>
      <c r="AU98" s="104" t="str">
        <f t="shared" ca="1" si="3"/>
        <v/>
      </c>
      <c r="AV98" s="57"/>
    </row>
    <row r="99" spans="6:48" x14ac:dyDescent="0.2">
      <c r="F99" s="33" t="str">
        <f t="shared" ca="1" si="2"/>
        <v/>
      </c>
      <c r="G99" s="33"/>
      <c r="H99" s="38">
        <v>98</v>
      </c>
      <c r="I99" s="33"/>
      <c r="J99" s="33"/>
      <c r="AU99" s="104" t="str">
        <f t="shared" ca="1" si="3"/>
        <v/>
      </c>
      <c r="AV99" s="57"/>
    </row>
    <row r="100" spans="6:48" x14ac:dyDescent="0.2">
      <c r="F100" s="33" t="str">
        <f t="shared" ca="1" si="2"/>
        <v/>
      </c>
      <c r="G100" s="33"/>
      <c r="H100" s="38">
        <v>99</v>
      </c>
      <c r="I100" s="33"/>
      <c r="J100" s="33"/>
      <c r="AU100" s="104" t="str">
        <f t="shared" ca="1" si="3"/>
        <v/>
      </c>
      <c r="AV100" s="57"/>
    </row>
    <row r="101" spans="6:48" x14ac:dyDescent="0.2">
      <c r="F101" s="33" t="str">
        <f t="shared" ca="1" si="2"/>
        <v/>
      </c>
      <c r="G101" s="33"/>
      <c r="H101" s="38">
        <v>100</v>
      </c>
      <c r="I101" s="33"/>
      <c r="J101" s="33"/>
      <c r="AU101" s="104" t="str">
        <f t="shared" ca="1" si="3"/>
        <v/>
      </c>
      <c r="AV101" s="57"/>
    </row>
    <row r="102" spans="6:48" x14ac:dyDescent="0.2">
      <c r="F102" s="33" t="str">
        <f t="shared" ca="1" si="2"/>
        <v/>
      </c>
      <c r="G102" s="33"/>
      <c r="H102" s="38">
        <v>101</v>
      </c>
      <c r="I102" s="33"/>
      <c r="J102" s="33"/>
      <c r="AU102" s="104" t="str">
        <f t="shared" ca="1" si="3"/>
        <v/>
      </c>
      <c r="AV102" s="57"/>
    </row>
    <row r="103" spans="6:48" x14ac:dyDescent="0.2">
      <c r="F103" s="33" t="str">
        <f t="shared" ca="1" si="2"/>
        <v/>
      </c>
      <c r="G103" s="33"/>
      <c r="H103" s="38">
        <v>102</v>
      </c>
      <c r="I103" s="33"/>
      <c r="J103" s="33"/>
      <c r="AU103" s="104" t="str">
        <f t="shared" ca="1" si="3"/>
        <v/>
      </c>
      <c r="AV103" s="57"/>
    </row>
    <row r="104" spans="6:48" x14ac:dyDescent="0.2">
      <c r="F104" s="33" t="str">
        <f t="shared" ca="1" si="2"/>
        <v/>
      </c>
      <c r="G104" s="33"/>
      <c r="H104" s="38">
        <v>103</v>
      </c>
      <c r="I104" s="33"/>
      <c r="J104" s="33"/>
      <c r="AU104" s="104" t="str">
        <f t="shared" ca="1" si="3"/>
        <v/>
      </c>
      <c r="AV104" s="57"/>
    </row>
    <row r="105" spans="6:48" x14ac:dyDescent="0.2">
      <c r="F105" s="33" t="str">
        <f t="shared" ca="1" si="2"/>
        <v/>
      </c>
      <c r="G105" s="33"/>
      <c r="H105" s="38">
        <v>104</v>
      </c>
      <c r="I105" s="33"/>
      <c r="J105" s="33"/>
      <c r="AU105" s="104" t="str">
        <f t="shared" ca="1" si="3"/>
        <v/>
      </c>
      <c r="AV105" s="57"/>
    </row>
    <row r="106" spans="6:48" x14ac:dyDescent="0.2">
      <c r="F106" s="33" t="str">
        <f t="shared" ca="1" si="2"/>
        <v/>
      </c>
      <c r="G106" s="33"/>
      <c r="H106" s="38">
        <v>105</v>
      </c>
      <c r="I106" s="33"/>
      <c r="J106" s="33"/>
      <c r="AU106" s="104" t="str">
        <f t="shared" ca="1" si="3"/>
        <v/>
      </c>
      <c r="AV106" s="57"/>
    </row>
    <row r="107" spans="6:48" x14ac:dyDescent="0.2">
      <c r="F107" s="33" t="str">
        <f t="shared" ca="1" si="2"/>
        <v/>
      </c>
      <c r="G107" s="33"/>
      <c r="H107" s="38">
        <v>106</v>
      </c>
      <c r="I107" s="33"/>
      <c r="J107" s="33"/>
      <c r="AU107" s="104" t="str">
        <f t="shared" ca="1" si="3"/>
        <v/>
      </c>
      <c r="AV107" s="57"/>
    </row>
    <row r="108" spans="6:48" x14ac:dyDescent="0.2">
      <c r="F108" s="33" t="str">
        <f t="shared" ca="1" si="2"/>
        <v/>
      </c>
      <c r="G108" s="33"/>
      <c r="H108" s="38">
        <v>107</v>
      </c>
      <c r="I108" s="33"/>
      <c r="J108" s="33"/>
      <c r="AU108" s="104" t="str">
        <f t="shared" ca="1" si="3"/>
        <v/>
      </c>
      <c r="AV108" s="57"/>
    </row>
    <row r="109" spans="6:48" x14ac:dyDescent="0.2">
      <c r="F109" s="33" t="str">
        <f t="shared" ca="1" si="2"/>
        <v/>
      </c>
      <c r="G109" s="33"/>
      <c r="H109" s="38">
        <v>108</v>
      </c>
      <c r="I109" s="33"/>
      <c r="J109" s="33"/>
      <c r="AU109" s="104" t="str">
        <f t="shared" ca="1" si="3"/>
        <v/>
      </c>
      <c r="AV109" s="57"/>
    </row>
    <row r="110" spans="6:48" x14ac:dyDescent="0.2">
      <c r="F110" s="33" t="str">
        <f t="shared" ca="1" si="2"/>
        <v/>
      </c>
      <c r="G110" s="33"/>
      <c r="H110" s="38">
        <v>109</v>
      </c>
      <c r="I110" s="33"/>
      <c r="J110" s="33"/>
      <c r="AU110" s="104" t="str">
        <f t="shared" ca="1" si="3"/>
        <v/>
      </c>
      <c r="AV110" s="57"/>
    </row>
    <row r="111" spans="6:48" x14ac:dyDescent="0.2">
      <c r="F111" s="33" t="str">
        <f t="shared" ca="1" si="2"/>
        <v/>
      </c>
      <c r="G111" s="33"/>
      <c r="H111" s="38">
        <v>110</v>
      </c>
      <c r="I111" s="33"/>
      <c r="J111" s="33"/>
      <c r="AU111" s="104" t="str">
        <f t="shared" ca="1" si="3"/>
        <v/>
      </c>
      <c r="AV111" s="57"/>
    </row>
    <row r="112" spans="6:48" x14ac:dyDescent="0.2">
      <c r="F112" s="33" t="str">
        <f t="shared" ca="1" si="2"/>
        <v/>
      </c>
      <c r="G112" s="33"/>
      <c r="H112" s="38">
        <v>111</v>
      </c>
      <c r="I112" s="33"/>
      <c r="J112" s="33"/>
      <c r="AU112" s="104" t="str">
        <f t="shared" ca="1" si="3"/>
        <v/>
      </c>
      <c r="AV112" s="57"/>
    </row>
    <row r="113" spans="6:48" x14ac:dyDescent="0.2">
      <c r="F113" s="33" t="str">
        <f t="shared" ca="1" si="2"/>
        <v/>
      </c>
      <c r="G113" s="33"/>
      <c r="H113" s="38">
        <v>112</v>
      </c>
      <c r="I113" s="33"/>
      <c r="J113" s="33"/>
      <c r="AU113" s="104" t="str">
        <f t="shared" ca="1" si="3"/>
        <v/>
      </c>
      <c r="AV113" s="57"/>
    </row>
    <row r="114" spans="6:48" x14ac:dyDescent="0.2">
      <c r="F114" s="33" t="str">
        <f t="shared" ca="1" si="2"/>
        <v/>
      </c>
      <c r="G114" s="33"/>
      <c r="H114" s="38">
        <v>113</v>
      </c>
      <c r="I114" s="33"/>
      <c r="J114" s="33"/>
      <c r="AU114" s="104" t="str">
        <f t="shared" ca="1" si="3"/>
        <v/>
      </c>
      <c r="AV114" s="57"/>
    </row>
    <row r="115" spans="6:48" x14ac:dyDescent="0.2">
      <c r="F115" s="33" t="str">
        <f t="shared" ca="1" si="2"/>
        <v/>
      </c>
      <c r="G115" s="33"/>
      <c r="H115" s="38">
        <v>114</v>
      </c>
      <c r="I115" s="33"/>
      <c r="J115" s="33"/>
      <c r="AU115" s="104" t="str">
        <f t="shared" ca="1" si="3"/>
        <v/>
      </c>
      <c r="AV115" s="57"/>
    </row>
    <row r="116" spans="6:48" x14ac:dyDescent="0.2">
      <c r="F116" s="33" t="str">
        <f t="shared" ca="1" si="2"/>
        <v/>
      </c>
      <c r="G116" s="33"/>
      <c r="H116" s="38">
        <v>115</v>
      </c>
      <c r="I116" s="33"/>
      <c r="J116" s="33"/>
      <c r="AU116" s="104" t="str">
        <f t="shared" ca="1" si="3"/>
        <v/>
      </c>
      <c r="AV116" s="57"/>
    </row>
    <row r="117" spans="6:48" x14ac:dyDescent="0.2">
      <c r="F117" s="33" t="str">
        <f t="shared" ca="1" si="2"/>
        <v/>
      </c>
      <c r="G117" s="33"/>
      <c r="H117" s="38">
        <v>116</v>
      </c>
      <c r="I117" s="33"/>
      <c r="J117" s="33"/>
      <c r="AU117" s="104" t="str">
        <f t="shared" ca="1" si="3"/>
        <v/>
      </c>
      <c r="AV117" s="57"/>
    </row>
    <row r="118" spans="6:48" x14ac:dyDescent="0.2">
      <c r="F118" s="33" t="str">
        <f t="shared" ca="1" si="2"/>
        <v/>
      </c>
      <c r="G118" s="33"/>
      <c r="H118" s="38">
        <v>117</v>
      </c>
      <c r="I118" s="33"/>
      <c r="J118" s="33"/>
      <c r="AU118" s="104" t="str">
        <f t="shared" ca="1" si="3"/>
        <v/>
      </c>
      <c r="AV118" s="57"/>
    </row>
    <row r="119" spans="6:48" x14ac:dyDescent="0.2">
      <c r="F119" s="33" t="str">
        <f t="shared" ca="1" si="2"/>
        <v/>
      </c>
      <c r="G119" s="33"/>
      <c r="H119" s="38">
        <v>118</v>
      </c>
      <c r="I119" s="33"/>
      <c r="J119" s="33"/>
      <c r="AU119" s="104" t="str">
        <f t="shared" ca="1" si="3"/>
        <v/>
      </c>
      <c r="AV119" s="57"/>
    </row>
    <row r="120" spans="6:48" x14ac:dyDescent="0.2">
      <c r="F120" s="33" t="str">
        <f t="shared" ca="1" si="2"/>
        <v/>
      </c>
      <c r="G120" s="33"/>
      <c r="H120" s="38">
        <v>119</v>
      </c>
      <c r="I120" s="33"/>
      <c r="J120" s="33"/>
      <c r="AU120" s="104" t="str">
        <f t="shared" ca="1" si="3"/>
        <v/>
      </c>
      <c r="AV120" s="57"/>
    </row>
    <row r="121" spans="6:48" x14ac:dyDescent="0.2">
      <c r="F121" s="33" t="str">
        <f t="shared" ca="1" si="2"/>
        <v/>
      </c>
      <c r="G121" s="33"/>
      <c r="H121" s="38">
        <v>120</v>
      </c>
      <c r="I121" s="33"/>
      <c r="J121" s="33"/>
      <c r="AU121" s="104" t="str">
        <f t="shared" ca="1" si="3"/>
        <v/>
      </c>
      <c r="AV121" s="57"/>
    </row>
    <row r="122" spans="6:48" x14ac:dyDescent="0.2">
      <c r="F122" s="33" t="str">
        <f t="shared" ca="1" si="2"/>
        <v/>
      </c>
      <c r="G122" s="33"/>
      <c r="H122" s="38">
        <v>121</v>
      </c>
      <c r="I122" s="33"/>
      <c r="J122" s="33"/>
      <c r="AU122" s="104" t="str">
        <f t="shared" ca="1" si="3"/>
        <v/>
      </c>
      <c r="AV122" s="57"/>
    </row>
    <row r="123" spans="6:48" x14ac:dyDescent="0.2">
      <c r="F123" s="33" t="str">
        <f t="shared" ca="1" si="2"/>
        <v/>
      </c>
      <c r="G123" s="33"/>
      <c r="H123" s="38">
        <v>122</v>
      </c>
      <c r="I123" s="33"/>
      <c r="J123" s="33"/>
      <c r="AU123" s="104" t="str">
        <f t="shared" ca="1" si="3"/>
        <v/>
      </c>
      <c r="AV123" s="57"/>
    </row>
    <row r="124" spans="6:48" x14ac:dyDescent="0.2">
      <c r="F124" s="33" t="str">
        <f t="shared" ca="1" si="2"/>
        <v/>
      </c>
      <c r="G124" s="33"/>
      <c r="H124" s="38">
        <v>123</v>
      </c>
      <c r="I124" s="33"/>
      <c r="J124" s="33"/>
      <c r="AU124" s="104" t="str">
        <f t="shared" ca="1" si="3"/>
        <v/>
      </c>
      <c r="AV124" s="57"/>
    </row>
    <row r="125" spans="6:48" x14ac:dyDescent="0.2">
      <c r="F125" s="33" t="str">
        <f t="shared" ca="1" si="2"/>
        <v/>
      </c>
      <c r="G125" s="33"/>
      <c r="H125" s="38">
        <v>124</v>
      </c>
      <c r="I125" s="33"/>
      <c r="J125" s="33"/>
      <c r="AU125" s="104" t="str">
        <f t="shared" ca="1" si="3"/>
        <v/>
      </c>
      <c r="AV125" s="57"/>
    </row>
    <row r="126" spans="6:48" x14ac:dyDescent="0.2">
      <c r="F126" s="33" t="str">
        <f t="shared" ca="1" si="2"/>
        <v/>
      </c>
      <c r="G126" s="33"/>
      <c r="H126" s="38">
        <v>125</v>
      </c>
      <c r="I126" s="33"/>
      <c r="J126" s="33"/>
      <c r="AU126" s="104" t="str">
        <f t="shared" ca="1" si="3"/>
        <v/>
      </c>
      <c r="AV126" s="57"/>
    </row>
    <row r="127" spans="6:48" x14ac:dyDescent="0.2">
      <c r="F127" s="33" t="str">
        <f t="shared" ca="1" si="2"/>
        <v/>
      </c>
      <c r="G127" s="33"/>
      <c r="H127" s="38">
        <v>126</v>
      </c>
      <c r="I127" s="33"/>
      <c r="J127" s="33"/>
      <c r="AU127" s="104" t="str">
        <f t="shared" ca="1" si="3"/>
        <v/>
      </c>
      <c r="AV127" s="57"/>
    </row>
    <row r="128" spans="6:48" x14ac:dyDescent="0.2">
      <c r="F128" s="33" t="str">
        <f t="shared" ca="1" si="2"/>
        <v/>
      </c>
      <c r="G128" s="33"/>
      <c r="H128" s="38">
        <v>127</v>
      </c>
      <c r="I128" s="33"/>
      <c r="J128" s="33"/>
      <c r="AU128" s="104" t="str">
        <f t="shared" ca="1" si="3"/>
        <v/>
      </c>
      <c r="AV128" s="57"/>
    </row>
    <row r="129" spans="6:48" x14ac:dyDescent="0.2">
      <c r="F129" s="33" t="str">
        <f t="shared" ca="1" si="2"/>
        <v/>
      </c>
      <c r="G129" s="33"/>
      <c r="H129" s="38">
        <v>128</v>
      </c>
      <c r="I129" s="33"/>
      <c r="J129" s="33"/>
      <c r="AU129" s="104" t="str">
        <f t="shared" ca="1" si="3"/>
        <v/>
      </c>
      <c r="AV129" s="57"/>
    </row>
    <row r="130" spans="6:48" x14ac:dyDescent="0.2">
      <c r="F130" s="33" t="str">
        <f t="shared" ca="1" si="2"/>
        <v/>
      </c>
      <c r="G130" s="33"/>
      <c r="H130" s="38">
        <v>129</v>
      </c>
      <c r="I130" s="33"/>
      <c r="J130" s="33"/>
      <c r="AU130" s="104" t="str">
        <f t="shared" ca="1" si="3"/>
        <v/>
      </c>
      <c r="AV130" s="57"/>
    </row>
    <row r="131" spans="6:48" x14ac:dyDescent="0.2">
      <c r="F131" s="33" t="str">
        <f t="shared" ref="F131:F194" ca="1" si="4">_xlfn.IFNA(IF($H131+1&gt;$G$2,"",INDEX(INDIRECT("SubnetsVLANs!$D$"&amp;$H131+2&amp;":$D$"&amp;$G$2),MATCH("vlan*",INDIRECT("SubnetsVLANs!$E$"&amp;$H131+2&amp;":$E$"&amp;$G$2),0))),"")</f>
        <v/>
      </c>
      <c r="G131" s="33"/>
      <c r="H131" s="38">
        <v>130</v>
      </c>
      <c r="I131" s="33"/>
      <c r="J131" s="33"/>
      <c r="AU131" s="104" t="str">
        <f t="shared" ref="AU131:AU194" ca="1" si="5">_xlfn.IFNA(IF($H131+1&gt;$G$2,"",INDEX(INDIRECT("SubnetsVLANs!$D$"&amp;$H131+2&amp;":$D$"&amp;$G$2),MATCH("Subnet*",INDIRECT("SubnetsVLANs!$E$"&amp;$H131+2&amp;":$E$"&amp;$G$2),0))),"")</f>
        <v/>
      </c>
      <c r="AV131" s="57"/>
    </row>
    <row r="132" spans="6:48" x14ac:dyDescent="0.2">
      <c r="F132" s="33" t="str">
        <f t="shared" ca="1" si="4"/>
        <v/>
      </c>
      <c r="G132" s="33"/>
      <c r="H132" s="38">
        <v>131</v>
      </c>
      <c r="I132" s="33"/>
      <c r="J132" s="33"/>
      <c r="AU132" s="104" t="str">
        <f t="shared" ca="1" si="5"/>
        <v/>
      </c>
      <c r="AV132" s="57"/>
    </row>
    <row r="133" spans="6:48" x14ac:dyDescent="0.2">
      <c r="F133" s="33" t="str">
        <f t="shared" ca="1" si="4"/>
        <v/>
      </c>
      <c r="G133" s="33"/>
      <c r="H133" s="38">
        <v>132</v>
      </c>
      <c r="I133" s="33"/>
      <c r="J133" s="33"/>
      <c r="AU133" s="104" t="str">
        <f t="shared" ca="1" si="5"/>
        <v/>
      </c>
      <c r="AV133" s="57"/>
    </row>
    <row r="134" spans="6:48" x14ac:dyDescent="0.2">
      <c r="F134" s="33" t="str">
        <f t="shared" ca="1" si="4"/>
        <v/>
      </c>
      <c r="G134" s="33"/>
      <c r="H134" s="38">
        <v>133</v>
      </c>
      <c r="I134" s="33"/>
      <c r="J134" s="33"/>
      <c r="AU134" s="104" t="str">
        <f t="shared" ca="1" si="5"/>
        <v/>
      </c>
      <c r="AV134" s="57"/>
    </row>
    <row r="135" spans="6:48" x14ac:dyDescent="0.2">
      <c r="F135" s="33" t="str">
        <f t="shared" ca="1" si="4"/>
        <v/>
      </c>
      <c r="G135" s="33"/>
      <c r="H135" s="38">
        <v>134</v>
      </c>
      <c r="I135" s="33"/>
      <c r="J135" s="33"/>
      <c r="AU135" s="104" t="str">
        <f t="shared" ca="1" si="5"/>
        <v/>
      </c>
      <c r="AV135" s="57"/>
    </row>
    <row r="136" spans="6:48" x14ac:dyDescent="0.2">
      <c r="F136" s="33" t="str">
        <f t="shared" ca="1" si="4"/>
        <v/>
      </c>
      <c r="G136" s="33"/>
      <c r="H136" s="38">
        <v>135</v>
      </c>
      <c r="I136" s="33"/>
      <c r="J136" s="33"/>
      <c r="AU136" s="104" t="str">
        <f t="shared" ca="1" si="5"/>
        <v/>
      </c>
      <c r="AV136" s="57"/>
    </row>
    <row r="137" spans="6:48" x14ac:dyDescent="0.2">
      <c r="F137" s="33" t="str">
        <f t="shared" ca="1" si="4"/>
        <v/>
      </c>
      <c r="G137" s="33"/>
      <c r="H137" s="38">
        <v>136</v>
      </c>
      <c r="I137" s="33"/>
      <c r="J137" s="33"/>
      <c r="AU137" s="104" t="str">
        <f t="shared" ca="1" si="5"/>
        <v/>
      </c>
      <c r="AV137" s="57"/>
    </row>
    <row r="138" spans="6:48" x14ac:dyDescent="0.2">
      <c r="F138" s="33" t="str">
        <f t="shared" ca="1" si="4"/>
        <v/>
      </c>
      <c r="G138" s="33"/>
      <c r="H138" s="38">
        <v>137</v>
      </c>
      <c r="I138" s="33"/>
      <c r="J138" s="33"/>
      <c r="AU138" s="104" t="str">
        <f t="shared" ca="1" si="5"/>
        <v/>
      </c>
      <c r="AV138" s="57"/>
    </row>
    <row r="139" spans="6:48" x14ac:dyDescent="0.2">
      <c r="F139" s="33" t="str">
        <f t="shared" ca="1" si="4"/>
        <v/>
      </c>
      <c r="G139" s="33"/>
      <c r="H139" s="38">
        <v>138</v>
      </c>
      <c r="I139" s="33"/>
      <c r="J139" s="33"/>
      <c r="AU139" s="104" t="str">
        <f t="shared" ca="1" si="5"/>
        <v/>
      </c>
      <c r="AV139" s="57"/>
    </row>
    <row r="140" spans="6:48" x14ac:dyDescent="0.2">
      <c r="F140" s="33" t="str">
        <f t="shared" ca="1" si="4"/>
        <v/>
      </c>
      <c r="G140" s="33"/>
      <c r="H140" s="38">
        <v>139</v>
      </c>
      <c r="I140" s="33"/>
      <c r="J140" s="33"/>
      <c r="AU140" s="104" t="str">
        <f t="shared" ca="1" si="5"/>
        <v/>
      </c>
      <c r="AV140" s="57"/>
    </row>
    <row r="141" spans="6:48" x14ac:dyDescent="0.2">
      <c r="F141" s="33" t="str">
        <f t="shared" ca="1" si="4"/>
        <v/>
      </c>
      <c r="G141" s="33"/>
      <c r="H141" s="38">
        <v>140</v>
      </c>
      <c r="I141" s="33"/>
      <c r="J141" s="33"/>
      <c r="AU141" s="104" t="str">
        <f t="shared" ca="1" si="5"/>
        <v/>
      </c>
      <c r="AV141" s="57"/>
    </row>
    <row r="142" spans="6:48" x14ac:dyDescent="0.2">
      <c r="F142" s="33" t="str">
        <f t="shared" ca="1" si="4"/>
        <v/>
      </c>
      <c r="G142" s="33"/>
      <c r="H142" s="38">
        <v>141</v>
      </c>
      <c r="I142" s="33"/>
      <c r="J142" s="33"/>
      <c r="AU142" s="104" t="str">
        <f t="shared" ca="1" si="5"/>
        <v/>
      </c>
      <c r="AV142" s="57"/>
    </row>
    <row r="143" spans="6:48" x14ac:dyDescent="0.2">
      <c r="F143" s="33" t="str">
        <f t="shared" ca="1" si="4"/>
        <v/>
      </c>
      <c r="G143" s="33"/>
      <c r="H143" s="38">
        <v>142</v>
      </c>
      <c r="I143" s="33"/>
      <c r="J143" s="33"/>
      <c r="AU143" s="104" t="str">
        <f t="shared" ca="1" si="5"/>
        <v/>
      </c>
      <c r="AV143" s="57"/>
    </row>
    <row r="144" spans="6:48" x14ac:dyDescent="0.2">
      <c r="F144" s="33" t="str">
        <f t="shared" ca="1" si="4"/>
        <v/>
      </c>
      <c r="G144" s="33"/>
      <c r="H144" s="38">
        <v>143</v>
      </c>
      <c r="I144" s="33"/>
      <c r="J144" s="33"/>
      <c r="AU144" s="104" t="str">
        <f t="shared" ca="1" si="5"/>
        <v/>
      </c>
      <c r="AV144" s="57"/>
    </row>
    <row r="145" spans="6:48" x14ac:dyDescent="0.2">
      <c r="F145" s="33" t="str">
        <f t="shared" ca="1" si="4"/>
        <v/>
      </c>
      <c r="G145" s="33"/>
      <c r="H145" s="38">
        <v>144</v>
      </c>
      <c r="I145" s="33"/>
      <c r="J145" s="33"/>
      <c r="AU145" s="104" t="str">
        <f t="shared" ca="1" si="5"/>
        <v/>
      </c>
      <c r="AV145" s="57"/>
    </row>
    <row r="146" spans="6:48" x14ac:dyDescent="0.2">
      <c r="F146" s="33" t="str">
        <f t="shared" ca="1" si="4"/>
        <v/>
      </c>
      <c r="G146" s="33"/>
      <c r="H146" s="38">
        <v>145</v>
      </c>
      <c r="I146" s="33"/>
      <c r="J146" s="33"/>
      <c r="AU146" s="104" t="str">
        <f t="shared" ca="1" si="5"/>
        <v/>
      </c>
      <c r="AV146" s="57"/>
    </row>
    <row r="147" spans="6:48" x14ac:dyDescent="0.2">
      <c r="F147" s="33" t="str">
        <f t="shared" ca="1" si="4"/>
        <v/>
      </c>
      <c r="G147" s="33"/>
      <c r="H147" s="38">
        <v>146</v>
      </c>
      <c r="I147" s="33"/>
      <c r="J147" s="33"/>
      <c r="AU147" s="104" t="str">
        <f t="shared" ca="1" si="5"/>
        <v/>
      </c>
      <c r="AV147" s="57"/>
    </row>
    <row r="148" spans="6:48" x14ac:dyDescent="0.2">
      <c r="F148" s="33" t="str">
        <f t="shared" ca="1" si="4"/>
        <v/>
      </c>
      <c r="G148" s="33"/>
      <c r="H148" s="38">
        <v>147</v>
      </c>
      <c r="I148" s="33"/>
      <c r="J148" s="33"/>
      <c r="AU148" s="104" t="str">
        <f t="shared" ca="1" si="5"/>
        <v/>
      </c>
      <c r="AV148" s="57"/>
    </row>
    <row r="149" spans="6:48" x14ac:dyDescent="0.2">
      <c r="F149" s="33" t="str">
        <f t="shared" ca="1" si="4"/>
        <v/>
      </c>
      <c r="G149" s="33"/>
      <c r="H149" s="38">
        <v>148</v>
      </c>
      <c r="I149" s="33"/>
      <c r="J149" s="33"/>
      <c r="AU149" s="104" t="str">
        <f t="shared" ca="1" si="5"/>
        <v/>
      </c>
      <c r="AV149" s="57"/>
    </row>
    <row r="150" spans="6:48" x14ac:dyDescent="0.2">
      <c r="F150" s="33" t="str">
        <f t="shared" ca="1" si="4"/>
        <v/>
      </c>
      <c r="G150" s="33"/>
      <c r="H150" s="38">
        <v>149</v>
      </c>
      <c r="I150" s="33"/>
      <c r="J150" s="33"/>
      <c r="AU150" s="104" t="str">
        <f t="shared" ca="1" si="5"/>
        <v/>
      </c>
      <c r="AV150" s="57"/>
    </row>
    <row r="151" spans="6:48" x14ac:dyDescent="0.2">
      <c r="F151" s="33" t="str">
        <f t="shared" ca="1" si="4"/>
        <v/>
      </c>
      <c r="G151" s="33"/>
      <c r="H151" s="38">
        <v>150</v>
      </c>
      <c r="I151" s="33"/>
      <c r="J151" s="33"/>
      <c r="AU151" s="104" t="str">
        <f t="shared" ca="1" si="5"/>
        <v/>
      </c>
      <c r="AV151" s="57"/>
    </row>
    <row r="152" spans="6:48" x14ac:dyDescent="0.2">
      <c r="F152" s="33" t="str">
        <f t="shared" ca="1" si="4"/>
        <v/>
      </c>
      <c r="G152" s="33"/>
      <c r="H152" s="38">
        <v>151</v>
      </c>
      <c r="I152" s="33"/>
      <c r="J152" s="33"/>
      <c r="AU152" s="104" t="str">
        <f t="shared" ca="1" si="5"/>
        <v/>
      </c>
      <c r="AV152" s="57"/>
    </row>
    <row r="153" spans="6:48" x14ac:dyDescent="0.2">
      <c r="F153" s="33" t="str">
        <f t="shared" ca="1" si="4"/>
        <v/>
      </c>
      <c r="G153" s="33"/>
      <c r="H153" s="38">
        <v>152</v>
      </c>
      <c r="I153" s="33"/>
      <c r="J153" s="33"/>
      <c r="AU153" s="104" t="str">
        <f t="shared" ca="1" si="5"/>
        <v/>
      </c>
      <c r="AV153" s="57"/>
    </row>
    <row r="154" spans="6:48" x14ac:dyDescent="0.2">
      <c r="F154" s="33" t="str">
        <f t="shared" ca="1" si="4"/>
        <v/>
      </c>
      <c r="G154" s="33"/>
      <c r="H154" s="38">
        <v>153</v>
      </c>
      <c r="I154" s="33"/>
      <c r="J154" s="33"/>
      <c r="AU154" s="104" t="str">
        <f t="shared" ca="1" si="5"/>
        <v/>
      </c>
      <c r="AV154" s="57"/>
    </row>
    <row r="155" spans="6:48" x14ac:dyDescent="0.2">
      <c r="F155" s="33" t="str">
        <f t="shared" ca="1" si="4"/>
        <v/>
      </c>
      <c r="G155" s="33"/>
      <c r="H155" s="38">
        <v>154</v>
      </c>
      <c r="I155" s="33"/>
      <c r="J155" s="33"/>
      <c r="AU155" s="104" t="str">
        <f t="shared" ca="1" si="5"/>
        <v/>
      </c>
      <c r="AV155" s="57"/>
    </row>
    <row r="156" spans="6:48" x14ac:dyDescent="0.2">
      <c r="F156" s="33" t="str">
        <f t="shared" ca="1" si="4"/>
        <v/>
      </c>
      <c r="G156" s="33"/>
      <c r="H156" s="38">
        <v>155</v>
      </c>
      <c r="I156" s="33"/>
      <c r="J156" s="33"/>
      <c r="AU156" s="104" t="str">
        <f t="shared" ca="1" si="5"/>
        <v/>
      </c>
      <c r="AV156" s="57"/>
    </row>
    <row r="157" spans="6:48" x14ac:dyDescent="0.2">
      <c r="F157" s="33" t="str">
        <f t="shared" ca="1" si="4"/>
        <v/>
      </c>
      <c r="G157" s="33"/>
      <c r="H157" s="38">
        <v>156</v>
      </c>
      <c r="I157" s="33"/>
      <c r="J157" s="33"/>
      <c r="AU157" s="104" t="str">
        <f t="shared" ca="1" si="5"/>
        <v/>
      </c>
      <c r="AV157" s="57"/>
    </row>
    <row r="158" spans="6:48" x14ac:dyDescent="0.2">
      <c r="F158" s="33" t="str">
        <f t="shared" ca="1" si="4"/>
        <v/>
      </c>
      <c r="G158" s="33"/>
      <c r="H158" s="38">
        <v>157</v>
      </c>
      <c r="I158" s="33"/>
      <c r="J158" s="33"/>
      <c r="AU158" s="104" t="str">
        <f t="shared" ca="1" si="5"/>
        <v/>
      </c>
      <c r="AV158" s="57"/>
    </row>
    <row r="159" spans="6:48" x14ac:dyDescent="0.2">
      <c r="F159" s="33" t="str">
        <f t="shared" ca="1" si="4"/>
        <v/>
      </c>
      <c r="G159" s="33"/>
      <c r="H159" s="38">
        <v>158</v>
      </c>
      <c r="I159" s="33"/>
      <c r="J159" s="33"/>
      <c r="AU159" s="104" t="str">
        <f t="shared" ca="1" si="5"/>
        <v/>
      </c>
      <c r="AV159" s="57"/>
    </row>
    <row r="160" spans="6:48" x14ac:dyDescent="0.2">
      <c r="F160" s="33" t="str">
        <f t="shared" ca="1" si="4"/>
        <v/>
      </c>
      <c r="G160" s="33"/>
      <c r="H160" s="38">
        <v>159</v>
      </c>
      <c r="I160" s="33"/>
      <c r="J160" s="33"/>
      <c r="AU160" s="104" t="str">
        <f t="shared" ca="1" si="5"/>
        <v/>
      </c>
      <c r="AV160" s="57"/>
    </row>
    <row r="161" spans="6:48" x14ac:dyDescent="0.2">
      <c r="F161" s="33" t="str">
        <f t="shared" ca="1" si="4"/>
        <v/>
      </c>
      <c r="G161" s="33"/>
      <c r="H161" s="38">
        <v>160</v>
      </c>
      <c r="I161" s="33"/>
      <c r="J161" s="33"/>
      <c r="AU161" s="104" t="str">
        <f t="shared" ca="1" si="5"/>
        <v/>
      </c>
      <c r="AV161" s="57"/>
    </row>
    <row r="162" spans="6:48" x14ac:dyDescent="0.2">
      <c r="F162" s="33" t="str">
        <f t="shared" ca="1" si="4"/>
        <v/>
      </c>
      <c r="G162" s="33"/>
      <c r="H162" s="38">
        <v>161</v>
      </c>
      <c r="I162" s="33"/>
      <c r="J162" s="33"/>
      <c r="AU162" s="104" t="str">
        <f t="shared" ca="1" si="5"/>
        <v/>
      </c>
      <c r="AV162" s="57"/>
    </row>
    <row r="163" spans="6:48" x14ac:dyDescent="0.2">
      <c r="F163" s="33" t="str">
        <f t="shared" ca="1" si="4"/>
        <v/>
      </c>
      <c r="G163" s="33"/>
      <c r="H163" s="38">
        <v>162</v>
      </c>
      <c r="I163" s="33"/>
      <c r="J163" s="33"/>
      <c r="AU163" s="104" t="str">
        <f t="shared" ca="1" si="5"/>
        <v/>
      </c>
      <c r="AV163" s="57"/>
    </row>
    <row r="164" spans="6:48" x14ac:dyDescent="0.2">
      <c r="F164" s="33" t="str">
        <f t="shared" ca="1" si="4"/>
        <v/>
      </c>
      <c r="G164" s="33"/>
      <c r="H164" s="38">
        <v>163</v>
      </c>
      <c r="I164" s="33"/>
      <c r="J164" s="33"/>
      <c r="AU164" s="104" t="str">
        <f t="shared" ca="1" si="5"/>
        <v/>
      </c>
      <c r="AV164" s="57"/>
    </row>
    <row r="165" spans="6:48" x14ac:dyDescent="0.2">
      <c r="F165" s="33" t="str">
        <f t="shared" ca="1" si="4"/>
        <v/>
      </c>
      <c r="G165" s="33"/>
      <c r="H165" s="38">
        <v>164</v>
      </c>
      <c r="I165" s="33"/>
      <c r="J165" s="33"/>
      <c r="AU165" s="104" t="str">
        <f t="shared" ca="1" si="5"/>
        <v/>
      </c>
      <c r="AV165" s="57"/>
    </row>
    <row r="166" spans="6:48" x14ac:dyDescent="0.2">
      <c r="F166" s="33" t="str">
        <f t="shared" ca="1" si="4"/>
        <v/>
      </c>
      <c r="G166" s="33"/>
      <c r="H166" s="38">
        <v>165</v>
      </c>
      <c r="I166" s="33"/>
      <c r="J166" s="33"/>
      <c r="AU166" s="104" t="str">
        <f t="shared" ca="1" si="5"/>
        <v/>
      </c>
      <c r="AV166" s="57"/>
    </row>
    <row r="167" spans="6:48" x14ac:dyDescent="0.2">
      <c r="F167" s="33" t="str">
        <f t="shared" ca="1" si="4"/>
        <v/>
      </c>
      <c r="G167" s="33"/>
      <c r="H167" s="38">
        <v>166</v>
      </c>
      <c r="I167" s="33"/>
      <c r="J167" s="33"/>
      <c r="AU167" s="104" t="str">
        <f t="shared" ca="1" si="5"/>
        <v/>
      </c>
      <c r="AV167" s="57"/>
    </row>
    <row r="168" spans="6:48" x14ac:dyDescent="0.2">
      <c r="F168" s="33" t="str">
        <f t="shared" ca="1" si="4"/>
        <v/>
      </c>
      <c r="G168" s="33"/>
      <c r="H168" s="38">
        <v>167</v>
      </c>
      <c r="I168" s="33"/>
      <c r="J168" s="33"/>
      <c r="AU168" s="104" t="str">
        <f t="shared" ca="1" si="5"/>
        <v/>
      </c>
      <c r="AV168" s="57"/>
    </row>
    <row r="169" spans="6:48" x14ac:dyDescent="0.2">
      <c r="F169" s="33" t="str">
        <f t="shared" ca="1" si="4"/>
        <v/>
      </c>
      <c r="G169" s="33"/>
      <c r="H169" s="38">
        <v>168</v>
      </c>
      <c r="I169" s="33"/>
      <c r="J169" s="33"/>
      <c r="AU169" s="104" t="str">
        <f t="shared" ca="1" si="5"/>
        <v/>
      </c>
      <c r="AV169" s="57"/>
    </row>
    <row r="170" spans="6:48" x14ac:dyDescent="0.2">
      <c r="F170" s="33" t="str">
        <f t="shared" ca="1" si="4"/>
        <v/>
      </c>
      <c r="G170" s="33"/>
      <c r="H170" s="38">
        <v>169</v>
      </c>
      <c r="I170" s="33"/>
      <c r="J170" s="33"/>
      <c r="AU170" s="104" t="str">
        <f t="shared" ca="1" si="5"/>
        <v/>
      </c>
      <c r="AV170" s="57"/>
    </row>
    <row r="171" spans="6:48" x14ac:dyDescent="0.2">
      <c r="F171" s="33" t="str">
        <f t="shared" ca="1" si="4"/>
        <v/>
      </c>
      <c r="G171" s="33"/>
      <c r="H171" s="38">
        <v>170</v>
      </c>
      <c r="I171" s="33"/>
      <c r="J171" s="33"/>
      <c r="AU171" s="104" t="str">
        <f t="shared" ca="1" si="5"/>
        <v/>
      </c>
      <c r="AV171" s="57"/>
    </row>
    <row r="172" spans="6:48" x14ac:dyDescent="0.2">
      <c r="F172" s="33" t="str">
        <f t="shared" ca="1" si="4"/>
        <v/>
      </c>
      <c r="G172" s="33"/>
      <c r="H172" s="38">
        <v>171</v>
      </c>
      <c r="I172" s="33"/>
      <c r="J172" s="33"/>
      <c r="AU172" s="104" t="str">
        <f t="shared" ca="1" si="5"/>
        <v/>
      </c>
      <c r="AV172" s="57"/>
    </row>
    <row r="173" spans="6:48" x14ac:dyDescent="0.2">
      <c r="F173" s="33" t="str">
        <f t="shared" ca="1" si="4"/>
        <v/>
      </c>
      <c r="G173" s="33"/>
      <c r="H173" s="38">
        <v>172</v>
      </c>
      <c r="I173" s="33"/>
      <c r="J173" s="33"/>
      <c r="AU173" s="104" t="str">
        <f t="shared" ca="1" si="5"/>
        <v/>
      </c>
      <c r="AV173" s="57"/>
    </row>
    <row r="174" spans="6:48" x14ac:dyDescent="0.2">
      <c r="F174" s="33" t="str">
        <f t="shared" ca="1" si="4"/>
        <v/>
      </c>
      <c r="G174" s="33"/>
      <c r="H174" s="38">
        <v>173</v>
      </c>
      <c r="I174" s="33"/>
      <c r="J174" s="33"/>
      <c r="AU174" s="104" t="str">
        <f t="shared" ca="1" si="5"/>
        <v/>
      </c>
      <c r="AV174" s="57"/>
    </row>
    <row r="175" spans="6:48" x14ac:dyDescent="0.2">
      <c r="F175" s="33" t="str">
        <f t="shared" ca="1" si="4"/>
        <v/>
      </c>
      <c r="G175" s="33"/>
      <c r="H175" s="38">
        <v>174</v>
      </c>
      <c r="I175" s="33"/>
      <c r="J175" s="33"/>
      <c r="AU175" s="104" t="str">
        <f t="shared" ca="1" si="5"/>
        <v/>
      </c>
      <c r="AV175" s="57"/>
    </row>
    <row r="176" spans="6:48" x14ac:dyDescent="0.2">
      <c r="F176" s="33" t="str">
        <f t="shared" ca="1" si="4"/>
        <v/>
      </c>
      <c r="G176" s="33"/>
      <c r="H176" s="38">
        <v>175</v>
      </c>
      <c r="I176" s="33"/>
      <c r="J176" s="33"/>
      <c r="AU176" s="104" t="str">
        <f t="shared" ca="1" si="5"/>
        <v/>
      </c>
      <c r="AV176" s="57"/>
    </row>
    <row r="177" spans="6:48" x14ac:dyDescent="0.2">
      <c r="F177" s="33" t="str">
        <f t="shared" ca="1" si="4"/>
        <v/>
      </c>
      <c r="G177" s="33"/>
      <c r="H177" s="38">
        <v>176</v>
      </c>
      <c r="I177" s="33"/>
      <c r="J177" s="33"/>
      <c r="AU177" s="104" t="str">
        <f t="shared" ca="1" si="5"/>
        <v/>
      </c>
      <c r="AV177" s="57"/>
    </row>
    <row r="178" spans="6:48" x14ac:dyDescent="0.2">
      <c r="F178" s="33" t="str">
        <f t="shared" ca="1" si="4"/>
        <v/>
      </c>
      <c r="G178" s="33"/>
      <c r="H178" s="38">
        <v>177</v>
      </c>
      <c r="I178" s="33"/>
      <c r="J178" s="33"/>
      <c r="AU178" s="104" t="str">
        <f t="shared" ca="1" si="5"/>
        <v/>
      </c>
      <c r="AV178" s="57"/>
    </row>
    <row r="179" spans="6:48" x14ac:dyDescent="0.2">
      <c r="F179" s="33" t="str">
        <f t="shared" ca="1" si="4"/>
        <v/>
      </c>
      <c r="G179" s="33"/>
      <c r="H179" s="38">
        <v>178</v>
      </c>
      <c r="I179" s="33"/>
      <c r="J179" s="33"/>
      <c r="AU179" s="104" t="str">
        <f t="shared" ca="1" si="5"/>
        <v/>
      </c>
      <c r="AV179" s="57"/>
    </row>
    <row r="180" spans="6:48" x14ac:dyDescent="0.2">
      <c r="F180" s="33" t="str">
        <f t="shared" ca="1" si="4"/>
        <v/>
      </c>
      <c r="G180" s="33"/>
      <c r="H180" s="38">
        <v>179</v>
      </c>
      <c r="I180" s="33"/>
      <c r="J180" s="33"/>
      <c r="AU180" s="104" t="str">
        <f t="shared" ca="1" si="5"/>
        <v/>
      </c>
      <c r="AV180" s="57"/>
    </row>
    <row r="181" spans="6:48" x14ac:dyDescent="0.2">
      <c r="F181" s="33" t="str">
        <f t="shared" ca="1" si="4"/>
        <v/>
      </c>
      <c r="G181" s="33"/>
      <c r="H181" s="38">
        <v>180</v>
      </c>
      <c r="I181" s="33"/>
      <c r="J181" s="33"/>
      <c r="AU181" s="104" t="str">
        <f t="shared" ca="1" si="5"/>
        <v/>
      </c>
      <c r="AV181" s="57"/>
    </row>
    <row r="182" spans="6:48" x14ac:dyDescent="0.2">
      <c r="F182" s="33" t="str">
        <f t="shared" ca="1" si="4"/>
        <v/>
      </c>
      <c r="G182" s="33"/>
      <c r="H182" s="38">
        <v>181</v>
      </c>
      <c r="I182" s="33"/>
      <c r="J182" s="33"/>
      <c r="AU182" s="104" t="str">
        <f t="shared" ca="1" si="5"/>
        <v/>
      </c>
      <c r="AV182" s="57"/>
    </row>
    <row r="183" spans="6:48" x14ac:dyDescent="0.2">
      <c r="F183" s="33" t="str">
        <f t="shared" ca="1" si="4"/>
        <v/>
      </c>
      <c r="G183" s="33"/>
      <c r="H183" s="38">
        <v>182</v>
      </c>
      <c r="I183" s="33"/>
      <c r="J183" s="33"/>
      <c r="AU183" s="104" t="str">
        <f t="shared" ca="1" si="5"/>
        <v/>
      </c>
      <c r="AV183" s="57"/>
    </row>
    <row r="184" spans="6:48" x14ac:dyDescent="0.2">
      <c r="F184" s="33" t="str">
        <f t="shared" ca="1" si="4"/>
        <v/>
      </c>
      <c r="G184" s="33"/>
      <c r="H184" s="38">
        <v>183</v>
      </c>
      <c r="I184" s="33"/>
      <c r="J184" s="33"/>
      <c r="AU184" s="104" t="str">
        <f t="shared" ca="1" si="5"/>
        <v/>
      </c>
      <c r="AV184" s="57"/>
    </row>
    <row r="185" spans="6:48" x14ac:dyDescent="0.2">
      <c r="F185" s="33" t="str">
        <f t="shared" ca="1" si="4"/>
        <v/>
      </c>
      <c r="G185" s="33"/>
      <c r="H185" s="38">
        <v>184</v>
      </c>
      <c r="I185" s="33"/>
      <c r="J185" s="33"/>
      <c r="AU185" s="104" t="str">
        <f t="shared" ca="1" si="5"/>
        <v/>
      </c>
      <c r="AV185" s="57"/>
    </row>
    <row r="186" spans="6:48" x14ac:dyDescent="0.2">
      <c r="F186" s="33" t="str">
        <f t="shared" ca="1" si="4"/>
        <v/>
      </c>
      <c r="G186" s="33"/>
      <c r="H186" s="38">
        <v>185</v>
      </c>
      <c r="I186" s="33"/>
      <c r="J186" s="33"/>
      <c r="AU186" s="104" t="str">
        <f t="shared" ca="1" si="5"/>
        <v/>
      </c>
      <c r="AV186" s="57"/>
    </row>
    <row r="187" spans="6:48" x14ac:dyDescent="0.2">
      <c r="F187" s="33" t="str">
        <f t="shared" ca="1" si="4"/>
        <v/>
      </c>
      <c r="G187" s="33"/>
      <c r="H187" s="38">
        <v>186</v>
      </c>
      <c r="I187" s="33"/>
      <c r="J187" s="33"/>
      <c r="AU187" s="104" t="str">
        <f t="shared" ca="1" si="5"/>
        <v/>
      </c>
      <c r="AV187" s="57"/>
    </row>
    <row r="188" spans="6:48" x14ac:dyDescent="0.2">
      <c r="F188" s="33" t="str">
        <f t="shared" ca="1" si="4"/>
        <v/>
      </c>
      <c r="G188" s="33"/>
      <c r="H188" s="38">
        <v>187</v>
      </c>
      <c r="I188" s="33"/>
      <c r="J188" s="33"/>
      <c r="AU188" s="104" t="str">
        <f t="shared" ca="1" si="5"/>
        <v/>
      </c>
      <c r="AV188" s="57"/>
    </row>
    <row r="189" spans="6:48" x14ac:dyDescent="0.2">
      <c r="F189" s="33" t="str">
        <f t="shared" ca="1" si="4"/>
        <v/>
      </c>
      <c r="G189" s="33"/>
      <c r="H189" s="38">
        <v>188</v>
      </c>
      <c r="I189" s="33"/>
      <c r="J189" s="33"/>
      <c r="AU189" s="104" t="str">
        <f t="shared" ca="1" si="5"/>
        <v/>
      </c>
      <c r="AV189" s="57"/>
    </row>
    <row r="190" spans="6:48" x14ac:dyDescent="0.2">
      <c r="F190" s="33" t="str">
        <f t="shared" ca="1" si="4"/>
        <v/>
      </c>
      <c r="G190" s="33"/>
      <c r="H190" s="38">
        <v>189</v>
      </c>
      <c r="I190" s="33"/>
      <c r="J190" s="33"/>
      <c r="AU190" s="104" t="str">
        <f t="shared" ca="1" si="5"/>
        <v/>
      </c>
      <c r="AV190" s="57"/>
    </row>
    <row r="191" spans="6:48" x14ac:dyDescent="0.2">
      <c r="F191" s="33" t="str">
        <f t="shared" ca="1" si="4"/>
        <v/>
      </c>
      <c r="G191" s="33"/>
      <c r="H191" s="38">
        <v>190</v>
      </c>
      <c r="I191" s="33"/>
      <c r="J191" s="33"/>
      <c r="AU191" s="104" t="str">
        <f t="shared" ca="1" si="5"/>
        <v/>
      </c>
      <c r="AV191" s="57"/>
    </row>
    <row r="192" spans="6:48" x14ac:dyDescent="0.2">
      <c r="F192" s="33" t="str">
        <f t="shared" ca="1" si="4"/>
        <v/>
      </c>
      <c r="G192" s="33"/>
      <c r="H192" s="38">
        <v>191</v>
      </c>
      <c r="I192" s="33"/>
      <c r="J192" s="33"/>
      <c r="AU192" s="104" t="str">
        <f t="shared" ca="1" si="5"/>
        <v/>
      </c>
      <c r="AV192" s="57"/>
    </row>
    <row r="193" spans="6:48" x14ac:dyDescent="0.2">
      <c r="F193" s="33" t="str">
        <f t="shared" ca="1" si="4"/>
        <v/>
      </c>
      <c r="G193" s="33"/>
      <c r="H193" s="38">
        <v>192</v>
      </c>
      <c r="I193" s="33"/>
      <c r="J193" s="33"/>
      <c r="AU193" s="104" t="str">
        <f t="shared" ca="1" si="5"/>
        <v/>
      </c>
      <c r="AV193" s="57"/>
    </row>
    <row r="194" spans="6:48" x14ac:dyDescent="0.2">
      <c r="F194" s="33" t="str">
        <f t="shared" ca="1" si="4"/>
        <v/>
      </c>
      <c r="G194" s="33"/>
      <c r="H194" s="38">
        <v>193</v>
      </c>
      <c r="I194" s="33"/>
      <c r="J194" s="33"/>
      <c r="AU194" s="104" t="str">
        <f t="shared" ca="1" si="5"/>
        <v/>
      </c>
      <c r="AV194" s="57"/>
    </row>
    <row r="195" spans="6:48" x14ac:dyDescent="0.2">
      <c r="F195" s="33" t="str">
        <f t="shared" ref="F195:F201" ca="1" si="6">_xlfn.IFNA(IF($H195+1&gt;$G$2,"",INDEX(INDIRECT("SubnetsVLANs!$D$"&amp;$H195+2&amp;":$D$"&amp;$G$2),MATCH("vlan*",INDIRECT("SubnetsVLANs!$E$"&amp;$H195+2&amp;":$E$"&amp;$G$2),0))),"")</f>
        <v/>
      </c>
      <c r="G195" s="33"/>
      <c r="H195" s="38">
        <v>194</v>
      </c>
      <c r="I195" s="33"/>
      <c r="J195" s="33"/>
      <c r="AU195" s="104" t="str">
        <f t="shared" ref="AU195:AU200" ca="1" si="7">_xlfn.IFNA(IF($H195+1&gt;$G$2,"",INDEX(INDIRECT("SubnetsVLANs!$D$"&amp;$H195+2&amp;":$D$"&amp;$G$2),MATCH("Subnet*",INDIRECT("SubnetsVLANs!$E$"&amp;$H195+2&amp;":$E$"&amp;$G$2),0))),"")</f>
        <v/>
      </c>
      <c r="AV195" s="57"/>
    </row>
    <row r="196" spans="6:48" x14ac:dyDescent="0.2">
      <c r="F196" s="33" t="str">
        <f t="shared" ca="1" si="6"/>
        <v/>
      </c>
      <c r="G196" s="33"/>
      <c r="H196" s="38">
        <v>195</v>
      </c>
      <c r="I196" s="33"/>
      <c r="J196" s="33"/>
      <c r="AU196" s="104" t="str">
        <f t="shared" ca="1" si="7"/>
        <v/>
      </c>
      <c r="AV196" s="57"/>
    </row>
    <row r="197" spans="6:48" x14ac:dyDescent="0.2">
      <c r="F197" s="33" t="str">
        <f t="shared" ca="1" si="6"/>
        <v/>
      </c>
      <c r="G197" s="33"/>
      <c r="H197" s="38">
        <v>196</v>
      </c>
      <c r="I197" s="33"/>
      <c r="J197" s="33"/>
      <c r="AU197" s="104" t="str">
        <f t="shared" ca="1" si="7"/>
        <v/>
      </c>
      <c r="AV197" s="57"/>
    </row>
    <row r="198" spans="6:48" x14ac:dyDescent="0.2">
      <c r="F198" s="33" t="str">
        <f t="shared" ca="1" si="6"/>
        <v/>
      </c>
      <c r="G198" s="33"/>
      <c r="H198" s="38">
        <v>197</v>
      </c>
      <c r="I198" s="33"/>
      <c r="J198" s="33"/>
      <c r="AU198" s="104" t="str">
        <f t="shared" ca="1" si="7"/>
        <v/>
      </c>
      <c r="AV198" s="57"/>
    </row>
    <row r="199" spans="6:48" x14ac:dyDescent="0.2">
      <c r="F199" s="33" t="str">
        <f t="shared" ca="1" si="6"/>
        <v/>
      </c>
      <c r="G199" s="33"/>
      <c r="H199" s="38">
        <v>198</v>
      </c>
      <c r="I199" s="33"/>
      <c r="J199" s="33"/>
      <c r="AU199" s="104" t="str">
        <f t="shared" ca="1" si="7"/>
        <v/>
      </c>
      <c r="AV199" s="57"/>
    </row>
    <row r="200" spans="6:48" x14ac:dyDescent="0.2">
      <c r="F200" s="33" t="str">
        <f t="shared" ca="1" si="6"/>
        <v/>
      </c>
      <c r="G200" s="33"/>
      <c r="H200" s="38">
        <v>199</v>
      </c>
      <c r="I200" s="33"/>
      <c r="J200" s="33"/>
      <c r="AU200" s="104" t="str">
        <f t="shared" ca="1" si="7"/>
        <v/>
      </c>
      <c r="AV200" s="57"/>
    </row>
    <row r="201" spans="6:48" x14ac:dyDescent="0.2">
      <c r="F201" s="33" t="str">
        <f t="shared" ca="1" si="6"/>
        <v/>
      </c>
      <c r="G201" s="33"/>
      <c r="H201" s="38">
        <v>200</v>
      </c>
      <c r="I201" s="33"/>
      <c r="J201" s="33"/>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2" t="s">
        <v>249</v>
      </c>
      <c r="B1" s="101" t="s">
        <v>250</v>
      </c>
      <c r="C1" s="102" t="s">
        <v>251</v>
      </c>
      <c r="D1" s="21" t="s">
        <v>252</v>
      </c>
      <c r="E1" s="102" t="s">
        <v>253</v>
      </c>
      <c r="F1" s="20" t="s">
        <v>254</v>
      </c>
    </row>
    <row r="2" spans="1:6" ht="28.75" customHeight="1" x14ac:dyDescent="0.2">
      <c r="A2" s="13" t="s">
        <v>214</v>
      </c>
      <c r="B2" s="25" t="s">
        <v>255</v>
      </c>
      <c r="C2" s="22" t="s">
        <v>205</v>
      </c>
      <c r="D2" s="23" t="s">
        <v>203</v>
      </c>
      <c r="E2" s="19">
        <v>301</v>
      </c>
      <c r="F2" s="19">
        <v>8</v>
      </c>
    </row>
    <row r="3" spans="1:6" ht="28.75" customHeight="1" x14ac:dyDescent="0.2">
      <c r="A3" s="13" t="s">
        <v>218</v>
      </c>
      <c r="B3" s="25" t="s">
        <v>256</v>
      </c>
      <c r="C3" s="17" t="s">
        <v>238</v>
      </c>
      <c r="D3" t="s">
        <v>199</v>
      </c>
      <c r="E3" s="25">
        <v>302</v>
      </c>
      <c r="F3" s="25">
        <v>16</v>
      </c>
    </row>
    <row r="4" spans="1:6" ht="28.75" customHeight="1" x14ac:dyDescent="0.2">
      <c r="A4" s="13" t="s">
        <v>198</v>
      </c>
      <c r="B4" s="25" t="s">
        <v>257</v>
      </c>
      <c r="C4" s="17" t="s">
        <v>209</v>
      </c>
      <c r="D4" t="s">
        <v>258</v>
      </c>
      <c r="E4" s="25">
        <v>303</v>
      </c>
      <c r="F4" s="25">
        <v>32</v>
      </c>
    </row>
    <row r="5" spans="1:6" ht="28.75" customHeight="1" x14ac:dyDescent="0.2">
      <c r="A5" s="13" t="s">
        <v>191</v>
      </c>
      <c r="B5" s="25" t="s">
        <v>259</v>
      </c>
      <c r="C5" s="17" t="s">
        <v>235</v>
      </c>
      <c r="D5" s="41"/>
      <c r="E5" s="25">
        <v>307</v>
      </c>
      <c r="F5" s="25">
        <v>64</v>
      </c>
    </row>
    <row r="6" spans="1:6" ht="28.75" customHeight="1" x14ac:dyDescent="0.2">
      <c r="A6" s="13" t="s">
        <v>211</v>
      </c>
      <c r="B6" s="25" t="s">
        <v>260</v>
      </c>
      <c r="C6" s="18"/>
      <c r="E6" s="25">
        <v>308</v>
      </c>
      <c r="F6" s="8"/>
    </row>
    <row r="7" spans="1:6" ht="28.75" customHeight="1" x14ac:dyDescent="0.2">
      <c r="A7" s="13" t="s">
        <v>223</v>
      </c>
      <c r="B7" s="25" t="s">
        <v>261</v>
      </c>
      <c r="E7" s="8"/>
    </row>
    <row r="8" spans="1:6" ht="28.75" customHeight="1" x14ac:dyDescent="0.2">
      <c r="A8" s="13" t="s">
        <v>197</v>
      </c>
      <c r="B8" s="25" t="s">
        <v>196</v>
      </c>
    </row>
    <row r="9" spans="1:6" ht="28.75" customHeight="1" x14ac:dyDescent="0.2">
      <c r="A9" s="13" t="s">
        <v>202</v>
      </c>
      <c r="B9" s="25" t="s">
        <v>192</v>
      </c>
    </row>
    <row r="10" spans="1:6" ht="28.75" customHeight="1" x14ac:dyDescent="0.2">
      <c r="A10" s="13" t="s">
        <v>216</v>
      </c>
      <c r="B10" s="25" t="s">
        <v>262</v>
      </c>
    </row>
    <row r="11" spans="1:6" ht="28.75" customHeight="1" x14ac:dyDescent="0.2">
      <c r="A11" s="13" t="s">
        <v>221</v>
      </c>
      <c r="B11" s="25" t="s">
        <v>263</v>
      </c>
    </row>
    <row r="12" spans="1:6" ht="28.75" customHeight="1" x14ac:dyDescent="0.2">
      <c r="A12" s="14"/>
      <c r="B12" s="25" t="s">
        <v>264</v>
      </c>
    </row>
    <row r="13" spans="1:6" ht="28.75" customHeight="1" x14ac:dyDescent="0.2">
      <c r="B13" s="25" t="s">
        <v>265</v>
      </c>
    </row>
    <row r="14" spans="1:6" ht="28.75" customHeight="1" x14ac:dyDescent="0.2">
      <c r="B14" s="25" t="s">
        <v>266</v>
      </c>
    </row>
    <row r="15" spans="1:6" ht="28.75" customHeight="1" x14ac:dyDescent="0.2">
      <c r="B15" s="25" t="s">
        <v>267</v>
      </c>
    </row>
    <row r="16" spans="1:6" ht="28.75" customHeight="1" x14ac:dyDescent="0.2">
      <c r="B16" s="25" t="s">
        <v>268</v>
      </c>
    </row>
    <row r="17" spans="2:2" ht="28.75" customHeight="1" x14ac:dyDescent="0.2">
      <c r="B17" s="25" t="s">
        <v>269</v>
      </c>
    </row>
    <row r="18" spans="2:2" ht="28.75" customHeight="1" x14ac:dyDescent="0.2">
      <c r="B18" s="25" t="s">
        <v>270</v>
      </c>
    </row>
    <row r="19" spans="2:2" ht="28.75" customHeight="1" x14ac:dyDescent="0.2">
      <c r="B19" s="25" t="s">
        <v>271</v>
      </c>
    </row>
    <row r="20" spans="2:2" ht="28.75" customHeight="1" x14ac:dyDescent="0.2">
      <c r="B20" s="25" t="s">
        <v>272</v>
      </c>
    </row>
    <row r="21" spans="2:2" ht="28.75" customHeight="1" x14ac:dyDescent="0.2">
      <c r="B21" s="25" t="s">
        <v>273</v>
      </c>
    </row>
    <row r="22" spans="2:2" ht="28.75" customHeight="1" x14ac:dyDescent="0.2">
      <c r="B22" s="25" t="s">
        <v>274</v>
      </c>
    </row>
    <row r="23" spans="2:2" ht="28.75" customHeight="1" x14ac:dyDescent="0.2">
      <c r="B23" s="25" t="s">
        <v>275</v>
      </c>
    </row>
    <row r="24" spans="2:2" ht="28.75" customHeight="1" x14ac:dyDescent="0.2">
      <c r="B24" s="25" t="s">
        <v>276</v>
      </c>
    </row>
    <row r="25" spans="2:2" ht="28.75" customHeight="1" x14ac:dyDescent="0.2">
      <c r="B25" s="25" t="s">
        <v>277</v>
      </c>
    </row>
    <row r="26" spans="2:2" ht="28.75" customHeight="1" x14ac:dyDescent="0.2">
      <c r="B26" s="25" t="s">
        <v>278</v>
      </c>
    </row>
    <row r="27" spans="2:2" ht="28.75" customHeight="1" x14ac:dyDescent="0.2">
      <c r="B27" s="25" t="s">
        <v>279</v>
      </c>
    </row>
    <row r="28" spans="2:2" ht="28.75" customHeight="1" x14ac:dyDescent="0.2">
      <c r="B28" s="25" t="s">
        <v>280</v>
      </c>
    </row>
    <row r="29" spans="2:2" ht="28.75" customHeight="1" x14ac:dyDescent="0.2">
      <c r="B29" s="25" t="s">
        <v>281</v>
      </c>
    </row>
    <row r="30" spans="2:2" ht="28.75" customHeight="1" x14ac:dyDescent="0.2">
      <c r="B30" s="25" t="s">
        <v>282</v>
      </c>
    </row>
    <row r="31" spans="2:2" ht="28.75" customHeight="1" x14ac:dyDescent="0.2">
      <c r="B31" s="25" t="s">
        <v>283</v>
      </c>
    </row>
    <row r="32" spans="2:2" ht="28.75" customHeight="1" x14ac:dyDescent="0.2">
      <c r="B32" s="25" t="s">
        <v>284</v>
      </c>
    </row>
    <row r="33" spans="2:2" ht="28.75" customHeight="1" x14ac:dyDescent="0.2">
      <c r="B33" s="25" t="s">
        <v>285</v>
      </c>
    </row>
    <row r="34" spans="2:2" ht="28.75" customHeight="1" x14ac:dyDescent="0.2">
      <c r="B34" s="25" t="s">
        <v>195</v>
      </c>
    </row>
    <row r="35" spans="2:2" ht="28.75" customHeight="1" x14ac:dyDescent="0.2">
      <c r="B35" s="25" t="s">
        <v>286</v>
      </c>
    </row>
    <row r="36" spans="2:2" ht="28.75" customHeight="1" x14ac:dyDescent="0.2">
      <c r="B36" s="25" t="s">
        <v>193</v>
      </c>
    </row>
    <row r="37" spans="2:2" ht="28.75" customHeight="1" x14ac:dyDescent="0.2">
      <c r="B37" s="25" t="s">
        <v>287</v>
      </c>
    </row>
    <row r="38" spans="2:2" ht="28.75" customHeight="1" x14ac:dyDescent="0.2">
      <c r="B38" s="25" t="s">
        <v>194</v>
      </c>
    </row>
    <row r="39" spans="2:2" ht="28.75" customHeight="1" x14ac:dyDescent="0.2">
      <c r="B39" s="25" t="s">
        <v>288</v>
      </c>
    </row>
    <row r="40" spans="2:2" ht="28.75" customHeight="1" x14ac:dyDescent="0.2">
      <c r="B40" s="25" t="s">
        <v>289</v>
      </c>
    </row>
    <row r="41" spans="2:2" ht="28.75" customHeight="1" x14ac:dyDescent="0.2">
      <c r="B41" s="8"/>
    </row>
  </sheetData>
  <pageMargins left="0.7" right="0.7" top="0.75" bottom="0.75" header="0.3" footer="0.3"/>
  <pageSetup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baseColWidth="10" defaultColWidth="8.6640625" defaultRowHeight="15" x14ac:dyDescent="0.2"/>
  <cols>
    <col min="1" max="1" width="10.1640625" style="63" bestFit="1" customWidth="1"/>
    <col min="2" max="2" width="24" style="63" customWidth="1"/>
    <col min="3" max="4" width="20.1640625" style="33" customWidth="1"/>
  </cols>
  <sheetData>
    <row r="1" spans="1:4" ht="30" x14ac:dyDescent="0.2">
      <c r="A1" s="55" t="s">
        <v>614</v>
      </c>
      <c r="B1" s="55" t="s">
        <v>668</v>
      </c>
      <c r="C1" s="55" t="s">
        <v>957</v>
      </c>
      <c r="D1" s="55" t="s">
        <v>992</v>
      </c>
    </row>
    <row r="2" spans="1:4" x14ac:dyDescent="0.2">
      <c r="A2" s="57"/>
      <c r="B2" s="57" t="s">
        <v>397</v>
      </c>
      <c r="C2" s="33">
        <f>MATCH("&lt;END&gt;",Compartments!$A$2:$A$999,0)</f>
        <v>6</v>
      </c>
      <c r="D2" s="33"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3">
        <f ca="1">COUNTIF($D$2:$D$100,"*")</f>
        <v>5</v>
      </c>
      <c r="D3" s="33"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3"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3"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3"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45</vt:i4>
      </vt:variant>
      <vt:variant>
        <vt:lpstr>Named Ranges</vt:lpstr>
      </vt:variant>
      <vt:variant>
        <vt:i4>13</vt:i4>
      </vt:variant>
    </vt:vector>
  </HeadingPairs>
  <TitlesOfParts>
    <vt:vector size="58"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2024-11-07T18:42:44Z</dcterms:modified>
</cp:coreProperties>
</file>