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updateLinks="never" defaultThemeVersion="124226"/>
  <mc:AlternateContent xmlns:mc="http://schemas.openxmlformats.org/markup-compatibility/2006">
    <mc:Choice Requires="x15">
      <x15ac:absPath xmlns:x15ac="http://schemas.microsoft.com/office/spreadsheetml/2010/11/ac" url="C:\Users\Bhanu Prakash Lohumi\Documents\devrel\cd3-automation-toolkit\cd3_automation_toolkit\example\"/>
    </mc:Choice>
  </mc:AlternateContent>
  <xr:revisionPtr revIDLastSave="0" documentId="13_ncr:1_{DAA5B15B-63C4-4A80-A405-7CC39E75F1C8}" xr6:coauthVersionLast="47" xr6:coauthVersionMax="47" xr10:uidLastSave="{00000000-0000-0000-0000-000000000000}"/>
  <bookViews>
    <workbookView xWindow="-120" yWindow="-120" windowWidth="20730" windowHeight="11040" tabRatio="1000" activeTab="8" xr2:uid="{00000000-000D-0000-FFFF-FFFF00000000}"/>
  </bookViews>
  <sheets>
    <sheet name="Release-Info" sheetId="1" r:id="rId1"/>
    <sheet name="Compartments" sheetId="2" r:id="rId2"/>
    <sheet name="Groups" sheetId="3" r:id="rId3"/>
    <sheet name="Users" sheetId="41" r:id="rId4"/>
    <sheet name="NetworkSources" sheetId="44" r:id="rId5"/>
    <sheet name="Policies" sheetId="4" r:id="rId6"/>
    <sheet name="Tags" sheetId="22" r:id="rId7"/>
    <sheet name="Quotas" sheetId="50" r:id="rId8"/>
    <sheet name="Budgets" sheetId="51" r:id="rId9"/>
    <sheet name="VCNs" sheetId="5" r:id="rId10"/>
    <sheet name="DRGs" sheetId="28" r:id="rId11"/>
    <sheet name="VCN Info" sheetId="6" r:id="rId12"/>
    <sheet name="DHCP" sheetId="7" r:id="rId13"/>
    <sheet name="SubnetsVLANs" sheetId="8" r:id="rId14"/>
    <sheet name="DRGRouteRulesinOCI" sheetId="30" r:id="rId15"/>
    <sheet name="RouteRulesinOCI" sheetId="9" r:id="rId16"/>
    <sheet name="SecRulesinOCI" sheetId="10" r:id="rId17"/>
    <sheet name="NSGs" sheetId="11" r:id="rId18"/>
    <sheet name="DNS-Views-Zones-Records" sheetId="46" r:id="rId19"/>
    <sheet name="DNS-Resolvers" sheetId="47" r:id="rId20"/>
    <sheet name="DedicatedVMHosts" sheetId="12" r:id="rId21"/>
    <sheet name="Instances" sheetId="13" r:id="rId22"/>
    <sheet name="BlockVolumes" sheetId="14" r:id="rId23"/>
    <sheet name="FSS" sheetId="15" r:id="rId24"/>
    <sheet name="OKE" sheetId="39" r:id="rId25"/>
    <sheet name="LB-Hostname-Certs" sheetId="16" r:id="rId26"/>
    <sheet name="LB-BackendSet-BackendServer" sheetId="17" r:id="rId27"/>
    <sheet name="LB-Listener" sheetId="20" r:id="rId28"/>
    <sheet name="LB-RuleSet" sheetId="18" r:id="rId29"/>
    <sheet name="LB-PathRouteSet" sheetId="19" r:id="rId30"/>
    <sheet name="NLB-Listeners" sheetId="36" r:id="rId31"/>
    <sheet name="NLB-BackendSets-BackendServers" sheetId="35" r:id="rId32"/>
    <sheet name="ADB" sheetId="38" r:id="rId33"/>
    <sheet name="DBSystems-VM-BM" sheetId="24" r:id="rId34"/>
    <sheet name="EXA-Infra" sheetId="33" r:id="rId35"/>
    <sheet name="EXA-VMClusters" sheetId="26" r:id="rId36"/>
    <sheet name="SDDCs" sheetId="42" r:id="rId37"/>
    <sheet name="SDDCs-Network" sheetId="43" r:id="rId38"/>
    <sheet name="Buckets" sheetId="49" r:id="rId39"/>
    <sheet name="Database_Dropdown" sheetId="40" state="hidden" r:id="rId40"/>
    <sheet name="LB Rule Set Dropdown" sheetId="21" state="hidden" r:id="rId41"/>
    <sheet name="drop_down_rule_set" sheetId="31" state="hidden" r:id="rId42"/>
    <sheet name="drop_down_rule_comp" sheetId="32" state="hidden" r:id="rId43"/>
  </sheets>
  <externalReferences>
    <externalReference r:id="rId44"/>
    <externalReference r:id="rId45"/>
    <externalReference r:id="rId46"/>
    <externalReference r:id="rId47"/>
    <externalReference r:id="rId48"/>
    <externalReference r:id="rId49"/>
    <externalReference r:id="rId50"/>
    <externalReference r:id="rId51"/>
    <externalReference r:id="rId52"/>
  </externalReferences>
  <definedNames>
    <definedName name="_xlnm._FilterDatabase" localSheetId="17" hidden="1">NSGs!$A$2:$T$54</definedName>
    <definedName name="Action_Values" localSheetId="28">'LB Rule Set Dropdown'!$A$2:$A$12</definedName>
    <definedName name="Allowed_Methods" localSheetId="28">'LB Rule Set Dropdown'!$B$2:$B$41</definedName>
    <definedName name="Attribute_Names" localSheetId="28">'LB Rule Set Dropdown'!$D$2:$D$5</definedName>
    <definedName name="bm_shapes_drop" localSheetId="39">Database_Dropdown!#REF!</definedName>
    <definedName name="bm_shapes_drop" localSheetId="14">[1]Database_Dropdown!$F$2:$F$3</definedName>
    <definedName name="bm_shapes_drop" localSheetId="10">[2]Database_Dropdown!$F$2:$F$3</definedName>
    <definedName name="bm_shapes_drop" localSheetId="42">[3]Database_Dropdown!$F$2:$F$3</definedName>
    <definedName name="bm_shapes_drop" localSheetId="41">[4]Database_Dropdown!$F$2:$F$3</definedName>
    <definedName name="bm_shapes_drop" localSheetId="31">[5]Database_Dropdown!#REF!</definedName>
    <definedName name="bm_shapes_drop" localSheetId="30">[5]Database_Dropdown!#REF!</definedName>
    <definedName name="bm_shapes_drop" localSheetId="24">[6]Database_Dropdown!#REF!</definedName>
    <definedName name="bm_shapes_drop">[7]Database_Dropdown!#REF!</definedName>
    <definedName name="char_set" localSheetId="39">Database_Dropdown!$H$2:$H$108</definedName>
    <definedName name="char_set" localSheetId="14">[1]Database_Dropdown!$I$2:$I$108</definedName>
    <definedName name="char_set" localSheetId="10">[2]Database_Dropdown!$I$2:$I$108</definedName>
    <definedName name="char_set" localSheetId="42">[3]Database_Dropdown!$I$2:$I$108</definedName>
    <definedName name="char_set" localSheetId="41">[4]Database_Dropdown!$I$2:$I$108</definedName>
    <definedName name="char_set" localSheetId="31">[5]Database_Dropdown!$H$2:$H$108</definedName>
    <definedName name="char_set" localSheetId="30">[5]Database_Dropdown!$H$2:$H$108</definedName>
    <definedName name="char_set" localSheetId="24">[6]Database_Dropdown!$H$2:$H$108</definedName>
    <definedName name="char_set">[7]Database_Dropdown!$H$2:$H$108</definedName>
    <definedName name="D3D1000">'DBSystems-VM-BM'!$D$3</definedName>
    <definedName name="db_sersion_drop" localSheetId="39">Database_Dropdown!$C$2:$C$14</definedName>
    <definedName name="db_sersion_drop" localSheetId="14">[1]Database_Dropdown!$C$2:$C$14</definedName>
    <definedName name="db_sersion_drop" localSheetId="10">[2]Database_Dropdown!$C$2:$C$14</definedName>
    <definedName name="db_sersion_drop" localSheetId="42">[3]Database_Dropdown!$C$2:$C$14</definedName>
    <definedName name="db_sersion_drop" localSheetId="41">[4]Database_Dropdown!$C$2:$C$14</definedName>
    <definedName name="db_sersion_drop" localSheetId="31">[5]Database_Dropdown!$C$2:$C$14</definedName>
    <definedName name="db_sersion_drop" localSheetId="30">[5]Database_Dropdown!$C$2:$C$14</definedName>
    <definedName name="db_sersion_drop" localSheetId="24">[6]Database_Dropdown!$C$2:$C$14</definedName>
    <definedName name="db_sersion_drop">[7]Database_Dropdown!$C$2:$C$14</definedName>
    <definedName name="exa_shapes_drop" localSheetId="39">Database_Dropdown!$E$2:$E$11</definedName>
    <definedName name="exa_shapes_drop" localSheetId="14">[1]Database_Dropdown!$E$2:$E$11</definedName>
    <definedName name="exa_shapes_drop" localSheetId="10">[2]Database_Dropdown!$E$2:$E$11</definedName>
    <definedName name="exa_shapes_drop" localSheetId="42">[3]Database_Dropdown!$E$2:$E$11</definedName>
    <definedName name="exa_shapes_drop" localSheetId="41">[4]Database_Dropdown!$E$2:$E$11</definedName>
    <definedName name="exa_shapes_drop" localSheetId="31">[5]Database_Dropdown!$E$2:$E$11</definedName>
    <definedName name="exa_shapes_drop" localSheetId="30">[5]Database_Dropdown!$E$2:$E$11</definedName>
    <definedName name="exa_shapes_drop" localSheetId="24">[6]Database_Dropdown!$E$2:$E$11</definedName>
    <definedName name="exa_shapes_drop">[7]Database_Dropdown!$E$2:$E$11</definedName>
    <definedName name="Header_Size" localSheetId="39">'LB Rule Set Dropdown'!$F$2:$F$6</definedName>
    <definedName name="Header_Size" localSheetId="14">'[1]Rule Set Dropdown'!$F$2:$F$6</definedName>
    <definedName name="Header_Size" localSheetId="10">'[2]Rule Set Dropdown'!$F$2:$F$6</definedName>
    <definedName name="Header_Size" localSheetId="42">'[3]Rule Set Dropdown'!$F$2:$F$6</definedName>
    <definedName name="Header_Size" localSheetId="41">#REF!</definedName>
    <definedName name="Header_Size" localSheetId="31">'[5]LB Rule Set Dropdown'!$F$2:$F$6</definedName>
    <definedName name="Header_Size" localSheetId="30">'[5]LB Rule Set Dropdown'!$F$2:$F$6</definedName>
    <definedName name="Header_Size" localSheetId="24">'[8]LB Rule Set Dropdown'!$F$2:$F$6</definedName>
    <definedName name="Header_Size">'LB Rule Set Dropdown'!$F$2:$F$6</definedName>
    <definedName name="license_type_drop" localSheetId="39">Database_Dropdown!$F$2:$F$3</definedName>
    <definedName name="license_type_drop" localSheetId="14">[1]Database_Dropdown!$G$2:$G$3</definedName>
    <definedName name="license_type_drop" localSheetId="10">[2]Database_Dropdown!$G$2:$G$3</definedName>
    <definedName name="license_type_drop" localSheetId="42">[3]Database_Dropdown!$G$2:$G$3</definedName>
    <definedName name="license_type_drop" localSheetId="41">[4]Database_Dropdown!$G$2:$G$3</definedName>
    <definedName name="license_type_drop" localSheetId="31">[5]Database_Dropdown!$F$2:$F$3</definedName>
    <definedName name="license_type_drop" localSheetId="30">[5]Database_Dropdown!$F$2:$F$3</definedName>
    <definedName name="license_type_drop" localSheetId="24">[6]Database_Dropdown!$F$2:$F$3</definedName>
    <definedName name="license_type_drop">[7]Database_Dropdown!$F$2:$F$3</definedName>
    <definedName name="Match_Style" localSheetId="29">'LB Rule Set Dropdown'!$C$2:$C$6</definedName>
    <definedName name="Match_Style" localSheetId="28">'LB Rule Set Dropdown'!$C$2:$C$6</definedName>
    <definedName name="nchar_set" localSheetId="39">Database_Dropdown!$G$2:$G$3</definedName>
    <definedName name="nchar_set" localSheetId="14">[1]Database_Dropdown!$H$2:$H$3</definedName>
    <definedName name="nchar_set" localSheetId="10">[2]Database_Dropdown!$H$2:$H$3</definedName>
    <definedName name="nchar_set" localSheetId="42">[3]Database_Dropdown!$H$2:$H$3</definedName>
    <definedName name="nchar_set" localSheetId="41">[4]Database_Dropdown!$H$2:$H$3</definedName>
    <definedName name="nchar_set" localSheetId="31">[5]Database_Dropdown!$G$2:$G$3</definedName>
    <definedName name="nchar_set" localSheetId="30">[5]Database_Dropdown!$G$2:$G$3</definedName>
    <definedName name="nchar_set" localSheetId="24">[6]Database_Dropdown!$G$2:$G$3</definedName>
    <definedName name="nchar_set">[7]Database_Dropdown!$G$2:$G$3</definedName>
    <definedName name="Response_Code" localSheetId="39">'LB Rule Set Dropdown'!$E$2:$E$7</definedName>
    <definedName name="Response_Code" localSheetId="14">'[1]Rule Set Dropdown'!$E$2:$E$7</definedName>
    <definedName name="Response_Code" localSheetId="10">'[2]Rule Set Dropdown'!$E$2:$E$7</definedName>
    <definedName name="Response_Code" localSheetId="42">'[3]Rule Set Dropdown'!$E$2:$E$7</definedName>
    <definedName name="Response_Code" localSheetId="41">#REF!</definedName>
    <definedName name="Response_Code" localSheetId="31">'[5]LB Rule Set Dropdown'!$E$2:$E$7</definedName>
    <definedName name="Response_Code" localSheetId="30">'[5]LB Rule Set Dropdown'!$E$2:$E$7</definedName>
    <definedName name="Response_Code" localSheetId="24">'[8]LB Rule Set Dropdown'!$E$2:$E$7</definedName>
    <definedName name="Response_Code">'LB Rule Set Dropdown'!$E$2:$E$7</definedName>
    <definedName name="Shape_Option" localSheetId="39">#REF!</definedName>
    <definedName name="Shape_Option" localSheetId="33">#REF!</definedName>
    <definedName name="Shape_Option" localSheetId="14">#REF!</definedName>
    <definedName name="Shape_Option" localSheetId="10">#REF!</definedName>
    <definedName name="Shape_Option" localSheetId="42">#REF!</definedName>
    <definedName name="Shape_Option" localSheetId="41">#REF!</definedName>
    <definedName name="Shape_Option" localSheetId="35">#REF!</definedName>
    <definedName name="Shape_Option" localSheetId="30">#REF!</definedName>
    <definedName name="Shape_Option" localSheetId="24">#REF!</definedName>
    <definedName name="Shape_Option">#REF!</definedName>
    <definedName name="Shape_Option_DB">[9]Database!$B$10:$J$10</definedName>
    <definedName name="software_drop" localSheetId="39">Database_Dropdown!$B$2:$B$5</definedName>
    <definedName name="software_drop" localSheetId="14">[1]Database_Dropdown!$B$2:$B$5</definedName>
    <definedName name="software_drop" localSheetId="10">[2]Database_Dropdown!$B$2:$B$5</definedName>
    <definedName name="software_drop" localSheetId="42">[3]Database_Dropdown!$B$2:$B$5</definedName>
    <definedName name="software_drop" localSheetId="41">[4]Database_Dropdown!$B$2:$B$5</definedName>
    <definedName name="software_drop" localSheetId="31">[5]Database_Dropdown!$B$2:$B$5</definedName>
    <definedName name="software_drop" localSheetId="30">[5]Database_Dropdown!$B$2:$B$5</definedName>
    <definedName name="software_drop" localSheetId="24">[6]Database_Dropdown!$B$2:$B$5</definedName>
    <definedName name="software_drop">[7]Database_Dropdown!$B$2:$B$5</definedName>
    <definedName name="VM_Shapes" localSheetId="39">Database_Dropdown!$A$2:$A$12</definedName>
    <definedName name="VM_Shapes" localSheetId="14">#REF!</definedName>
    <definedName name="VM_Shapes" localSheetId="10">#REF!</definedName>
    <definedName name="VM_Shapes">'DBSystems-VM-BM'!$AB$395:$AB$405</definedName>
    <definedName name="VM_shapes_drop" localSheetId="39">Database_Dropdown!$A$2:$A$7</definedName>
    <definedName name="VM_shapes_drop" localSheetId="14">[1]Database_Dropdown!$A$2:$A$7</definedName>
    <definedName name="VM_shapes_drop" localSheetId="10">[2]Database_Dropdown!$A$2:$A$7</definedName>
    <definedName name="VM_shapes_drop" localSheetId="42">[3]Database_Dropdown!$A$2:$A$7</definedName>
    <definedName name="VM_shapes_drop" localSheetId="41">[4]Database_Dropdown!$A$2:$A$7</definedName>
    <definedName name="VM_shapes_drop" localSheetId="31">[5]Database_Dropdown!$A$2:$A$7</definedName>
    <definedName name="VM_shapes_drop" localSheetId="30">[5]Database_Dropdown!$A$2:$A$7</definedName>
    <definedName name="VM_shapes_drop" localSheetId="24">[6]Database_Dropdown!$A$2:$A$7</definedName>
    <definedName name="VM_shapes_drop">[7]Database_Dropdown!$A$2:$A$7</definedName>
    <definedName name="workload_drop" localSheetId="39">Database_Dropdown!$D$2:$D$3</definedName>
    <definedName name="workload_drop" localSheetId="14">[1]Database_Dropdown!$D$2:$D$3</definedName>
    <definedName name="workload_drop" localSheetId="10">[2]Database_Dropdown!$D$2:$D$3</definedName>
    <definedName name="workload_drop" localSheetId="42">[3]Database_Dropdown!$D$2:$D$3</definedName>
    <definedName name="workload_drop" localSheetId="41">[4]Database_Dropdown!$D$2:$D$3</definedName>
    <definedName name="workload_drop" localSheetId="31">[5]Database_Dropdown!$D$2:$D$3</definedName>
    <definedName name="workload_drop" localSheetId="30">[5]Database_Dropdown!$D$2:$D$3</definedName>
    <definedName name="workload_drop" localSheetId="24">[6]Database_Dropdown!$D$2:$D$3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15" i="31" l="1"/>
  <c r="AU16" i="31"/>
  <c r="AU17" i="31"/>
  <c r="AU18" i="31"/>
  <c r="AU19" i="31"/>
  <c r="AU20" i="31"/>
  <c r="AU21" i="31"/>
  <c r="AU22" i="31"/>
  <c r="AU23" i="31"/>
  <c r="AU24" i="31"/>
  <c r="AU25" i="31"/>
  <c r="AU26" i="31"/>
  <c r="AU27" i="31"/>
  <c r="AU28" i="31"/>
  <c r="AU29" i="31"/>
  <c r="AU30" i="31"/>
  <c r="AU31" i="31"/>
  <c r="AU32" i="31"/>
  <c r="AU33" i="31"/>
  <c r="AU34" i="31"/>
  <c r="AU35" i="31"/>
  <c r="AU36" i="31"/>
  <c r="AU37" i="31"/>
  <c r="AU38" i="31"/>
  <c r="AU39" i="31"/>
  <c r="AU40" i="31"/>
  <c r="AU41" i="31"/>
  <c r="AU42" i="31"/>
  <c r="AU43" i="31"/>
  <c r="AU44" i="31"/>
  <c r="AU45" i="31"/>
  <c r="AU46" i="31"/>
  <c r="AU47" i="31"/>
  <c r="AU48" i="31"/>
  <c r="AU49" i="31"/>
  <c r="AU50" i="31"/>
  <c r="AU51" i="31"/>
  <c r="AU52" i="31"/>
  <c r="AU53" i="31"/>
  <c r="AU54" i="31"/>
  <c r="AU55" i="31"/>
  <c r="AU56" i="31"/>
  <c r="AU57" i="31"/>
  <c r="AU58" i="31"/>
  <c r="AU59" i="31"/>
  <c r="AU60" i="31"/>
  <c r="AU61" i="31"/>
  <c r="AU62" i="31"/>
  <c r="AU63" i="31"/>
  <c r="AU64" i="31"/>
  <c r="AU65" i="31"/>
  <c r="AU66" i="31"/>
  <c r="AU67" i="31"/>
  <c r="AU68" i="31"/>
  <c r="AU69" i="31"/>
  <c r="AU70" i="31"/>
  <c r="AU71" i="31"/>
  <c r="AU72" i="31"/>
  <c r="AU73" i="31"/>
  <c r="AU74" i="31"/>
  <c r="AU75" i="31"/>
  <c r="AU76" i="31"/>
  <c r="AU77" i="31"/>
  <c r="AU78" i="31"/>
  <c r="AU79" i="31"/>
  <c r="AU80" i="31"/>
  <c r="AU81" i="31"/>
  <c r="AU82" i="31"/>
  <c r="AU83" i="31"/>
  <c r="AU84" i="31"/>
  <c r="AU85" i="31"/>
  <c r="AU86" i="31"/>
  <c r="AU87" i="31"/>
  <c r="AU88" i="31"/>
  <c r="AU89" i="31"/>
  <c r="AU90" i="31"/>
  <c r="AU91" i="31"/>
  <c r="AU92" i="31"/>
  <c r="AU93" i="31"/>
  <c r="AU94" i="31"/>
  <c r="AU95" i="31"/>
  <c r="AU96" i="31"/>
  <c r="AU97" i="31"/>
  <c r="AU98" i="31"/>
  <c r="AU99" i="31"/>
  <c r="AU100" i="31"/>
  <c r="AU101" i="31"/>
  <c r="AU102" i="31"/>
  <c r="AU103" i="31"/>
  <c r="AU104" i="31"/>
  <c r="AU105" i="31"/>
  <c r="AU106" i="31"/>
  <c r="AU107" i="31"/>
  <c r="AU108" i="31"/>
  <c r="AU109" i="31"/>
  <c r="AU110" i="31"/>
  <c r="AU111" i="31"/>
  <c r="AU112" i="31"/>
  <c r="AU113" i="31"/>
  <c r="AU114" i="31"/>
  <c r="AU115" i="31"/>
  <c r="AU116" i="31"/>
  <c r="AU117" i="31"/>
  <c r="AU118" i="31"/>
  <c r="AU119" i="31"/>
  <c r="AU120" i="31"/>
  <c r="AU121" i="31"/>
  <c r="AU122" i="31"/>
  <c r="AU123" i="31"/>
  <c r="AU124" i="31"/>
  <c r="AU125" i="31"/>
  <c r="AU126" i="31"/>
  <c r="AU127" i="31"/>
  <c r="AU128" i="31"/>
  <c r="AU129" i="31"/>
  <c r="AU130" i="31"/>
  <c r="AU131" i="31"/>
  <c r="AU132" i="31"/>
  <c r="AU133" i="31"/>
  <c r="AU134" i="31"/>
  <c r="AU135" i="31"/>
  <c r="AU136" i="31"/>
  <c r="AU137" i="31"/>
  <c r="AU138" i="31"/>
  <c r="AU139" i="31"/>
  <c r="AU140" i="31"/>
  <c r="AU141" i="31"/>
  <c r="AU142" i="31"/>
  <c r="AU143" i="31"/>
  <c r="AU144" i="31"/>
  <c r="AU145" i="31"/>
  <c r="AU146" i="31"/>
  <c r="AU147" i="31"/>
  <c r="AU148" i="31"/>
  <c r="AU149" i="31"/>
  <c r="AU150" i="31"/>
  <c r="AU151" i="31"/>
  <c r="AU152" i="31"/>
  <c r="AU153" i="31"/>
  <c r="AU154" i="31"/>
  <c r="AU155" i="31"/>
  <c r="AU156" i="31"/>
  <c r="AU157" i="31"/>
  <c r="AU158" i="31"/>
  <c r="AU159" i="31"/>
  <c r="AU160" i="31"/>
  <c r="AU161" i="31"/>
  <c r="AU162" i="31"/>
  <c r="AU163" i="31"/>
  <c r="AU164" i="31"/>
  <c r="AU165" i="31"/>
  <c r="AU166" i="31"/>
  <c r="AU167" i="31"/>
  <c r="AU168" i="31"/>
  <c r="AU169" i="31"/>
  <c r="AU170" i="31"/>
  <c r="AU171" i="31"/>
  <c r="AU172" i="31"/>
  <c r="AU173" i="31"/>
  <c r="AU174" i="31"/>
  <c r="AU175" i="31"/>
  <c r="AU176" i="31"/>
  <c r="AU177" i="31"/>
  <c r="AU178" i="31"/>
  <c r="AU179" i="31"/>
  <c r="AU180" i="31"/>
  <c r="AU181" i="31"/>
  <c r="AU182" i="31"/>
  <c r="AU183" i="31"/>
  <c r="AU184" i="31"/>
  <c r="AU185" i="31"/>
  <c r="AU186" i="31"/>
  <c r="AU187" i="31"/>
  <c r="AU188" i="31"/>
  <c r="AU189" i="31"/>
  <c r="AU190" i="31"/>
  <c r="AU191" i="31"/>
  <c r="AU192" i="31"/>
  <c r="AU193" i="31"/>
  <c r="AU194" i="31"/>
  <c r="AU195" i="31"/>
  <c r="AU196" i="31"/>
  <c r="AU197" i="31"/>
  <c r="AU198" i="31"/>
  <c r="AU199" i="31"/>
  <c r="AU200" i="31"/>
  <c r="P15" i="8"/>
  <c r="O15" i="8"/>
  <c r="AU2" i="31"/>
  <c r="AU10" i="31"/>
  <c r="AU9" i="31"/>
  <c r="AU13" i="31"/>
  <c r="AU4" i="31"/>
  <c r="AU12" i="31"/>
  <c r="AU14" i="31"/>
  <c r="AU5" i="31"/>
  <c r="AU3" i="31"/>
  <c r="AU11" i="31"/>
  <c r="AU6" i="31"/>
  <c r="AU8" i="31"/>
  <c r="AU7" i="31"/>
  <c r="G5" i="31" l="1"/>
  <c r="C2" i="32"/>
  <c r="G2" i="31"/>
  <c r="F20" i="31" s="1"/>
  <c r="F16" i="31"/>
  <c r="F7" i="31"/>
  <c r="B20" i="32" a="1"/>
  <c r="F6" i="31"/>
  <c r="B37" i="32" a="1"/>
  <c r="E9" i="31" a="1"/>
  <c r="B49" i="32" a="1"/>
  <c r="B34" i="32" a="1"/>
  <c r="F12" i="31"/>
  <c r="B38" i="32" a="1"/>
  <c r="B15" i="32" a="1"/>
  <c r="F11" i="31"/>
  <c r="F5" i="31"/>
  <c r="B48" i="32" a="1"/>
  <c r="B23" i="32" a="1"/>
  <c r="B7" i="32" a="1"/>
  <c r="F13" i="31"/>
  <c r="B19" i="32" a="1"/>
  <c r="E12" i="31" a="1"/>
  <c r="E10" i="31" a="1"/>
  <c r="B42" i="32" a="1"/>
  <c r="E7" i="31" a="1"/>
  <c r="B40" i="32" a="1"/>
  <c r="B21" i="32" a="1"/>
  <c r="B8" i="32" a="1"/>
  <c r="B9" i="32" a="1"/>
  <c r="B25" i="32" a="1"/>
  <c r="B46" i="32" a="1"/>
  <c r="F10" i="31"/>
  <c r="B5" i="32" a="1"/>
  <c r="B16" i="32" a="1"/>
  <c r="B10" i="32" a="1"/>
  <c r="B13" i="32" a="1"/>
  <c r="B33" i="32" a="1"/>
  <c r="B41" i="32" a="1"/>
  <c r="B47" i="32" a="1"/>
  <c r="B3" i="32" a="1"/>
  <c r="B12" i="32" a="1"/>
  <c r="B6" i="32" a="1"/>
  <c r="AV2" i="31" a="1"/>
  <c r="B17" i="32" a="1"/>
  <c r="B31" i="32" a="1"/>
  <c r="B14" i="32" a="1"/>
  <c r="F8" i="31"/>
  <c r="B30" i="32" a="1"/>
  <c r="F14" i="31"/>
  <c r="B39" i="32" a="1"/>
  <c r="B35" i="32" a="1"/>
  <c r="B43" i="32" a="1"/>
  <c r="B27" i="32" a="1"/>
  <c r="E14" i="31" a="1"/>
  <c r="F2" i="31"/>
  <c r="E2" i="31" a="1"/>
  <c r="F3" i="31"/>
  <c r="E4" i="31" a="1"/>
  <c r="E6" i="31" a="1"/>
  <c r="B26" i="32" a="1"/>
  <c r="B24" i="32" a="1"/>
  <c r="B4" i="32" a="1"/>
  <c r="B45" i="32" a="1"/>
  <c r="E3" i="31" a="1"/>
  <c r="E8" i="31" a="1"/>
  <c r="B32" i="32" a="1"/>
  <c r="F9" i="31"/>
  <c r="E11" i="31" a="1"/>
  <c r="B50" i="32" a="1"/>
  <c r="E5" i="31" a="1"/>
  <c r="B22" i="32" a="1"/>
  <c r="B44" i="32" a="1"/>
  <c r="B11" i="32" a="1"/>
  <c r="F4" i="31"/>
  <c r="B29" i="32" a="1"/>
  <c r="B28" i="32" a="1"/>
  <c r="B36" i="32" a="1"/>
  <c r="E13" i="31" a="1"/>
  <c r="B18" i="32" a="1"/>
  <c r="AV2" i="31" l="1"/>
  <c r="F26" i="31"/>
  <c r="F24" i="31"/>
  <c r="F176" i="31"/>
  <c r="F55" i="31"/>
  <c r="E19" i="31" a="1"/>
  <c r="E19" i="31" s="1"/>
  <c r="F151" i="31"/>
  <c r="F115" i="31"/>
  <c r="F83" i="31"/>
  <c r="F42" i="31"/>
  <c r="F194" i="31"/>
  <c r="F168" i="31"/>
  <c r="F143" i="31"/>
  <c r="F114" i="31"/>
  <c r="F72" i="31"/>
  <c r="F39" i="31"/>
  <c r="F192" i="31"/>
  <c r="F167" i="31"/>
  <c r="F142" i="31"/>
  <c r="F112" i="31"/>
  <c r="F71" i="31"/>
  <c r="F30" i="31"/>
  <c r="F191" i="31"/>
  <c r="F166" i="31"/>
  <c r="F139" i="31"/>
  <c r="F102" i="31"/>
  <c r="F70" i="31"/>
  <c r="F190" i="31"/>
  <c r="F163" i="31"/>
  <c r="F130" i="31"/>
  <c r="F99" i="31"/>
  <c r="F58" i="31"/>
  <c r="E171" i="31" a="1"/>
  <c r="E171" i="31" s="1"/>
  <c r="F182" i="31"/>
  <c r="F155" i="31"/>
  <c r="F128" i="31"/>
  <c r="F98" i="31"/>
  <c r="F56" i="31"/>
  <c r="E139" i="31" a="1"/>
  <c r="E139" i="31" s="1"/>
  <c r="F179" i="31"/>
  <c r="F154" i="31"/>
  <c r="F127" i="31"/>
  <c r="F87" i="31"/>
  <c r="E75" i="31" a="1"/>
  <c r="E75" i="31" s="1"/>
  <c r="F178" i="31"/>
  <c r="F152" i="31"/>
  <c r="F126" i="31"/>
  <c r="F86" i="31"/>
  <c r="F43" i="31"/>
  <c r="F67" i="31"/>
  <c r="F38" i="31"/>
  <c r="F23" i="31"/>
  <c r="F150" i="31"/>
  <c r="F64" i="31"/>
  <c r="F50" i="31"/>
  <c r="F35" i="31"/>
  <c r="F19" i="31"/>
  <c r="F138" i="31"/>
  <c r="F96" i="31"/>
  <c r="F48" i="31"/>
  <c r="F111" i="31"/>
  <c r="F82" i="31"/>
  <c r="F51" i="31"/>
  <c r="F200" i="31"/>
  <c r="F187" i="31"/>
  <c r="F175" i="31"/>
  <c r="F162" i="31"/>
  <c r="F136" i="31"/>
  <c r="F123" i="31"/>
  <c r="F110" i="31"/>
  <c r="F95" i="31"/>
  <c r="F80" i="31"/>
  <c r="F199" i="31"/>
  <c r="F186" i="31"/>
  <c r="F174" i="31"/>
  <c r="F160" i="31"/>
  <c r="F147" i="31"/>
  <c r="F135" i="31"/>
  <c r="F122" i="31"/>
  <c r="F107" i="31"/>
  <c r="F94" i="31"/>
  <c r="F78" i="31"/>
  <c r="F63" i="31"/>
  <c r="F34" i="31"/>
  <c r="F18" i="31"/>
  <c r="F198" i="31"/>
  <c r="F184" i="31"/>
  <c r="F171" i="31"/>
  <c r="F159" i="31"/>
  <c r="F146" i="31"/>
  <c r="F134" i="31"/>
  <c r="F120" i="31"/>
  <c r="F106" i="31"/>
  <c r="F90" i="31"/>
  <c r="F75" i="31"/>
  <c r="F62" i="31"/>
  <c r="F47" i="31"/>
  <c r="F32" i="31"/>
  <c r="F195" i="31"/>
  <c r="F183" i="31"/>
  <c r="F170" i="31"/>
  <c r="F158" i="31"/>
  <c r="F144" i="31"/>
  <c r="F131" i="31"/>
  <c r="F119" i="31"/>
  <c r="F103" i="31"/>
  <c r="F88" i="31"/>
  <c r="F74" i="31"/>
  <c r="F59" i="31"/>
  <c r="F46" i="31"/>
  <c r="F31" i="31"/>
  <c r="B4" i="32"/>
  <c r="B20" i="32"/>
  <c r="B32" i="32"/>
  <c r="B44" i="32"/>
  <c r="B9" i="32"/>
  <c r="B21" i="32"/>
  <c r="B33" i="32"/>
  <c r="B45" i="32"/>
  <c r="B7" i="32"/>
  <c r="B11" i="32"/>
  <c r="B15" i="32"/>
  <c r="B19" i="32"/>
  <c r="B23" i="32"/>
  <c r="B27" i="32"/>
  <c r="B31" i="32"/>
  <c r="B35" i="32"/>
  <c r="B39" i="32"/>
  <c r="B43" i="32"/>
  <c r="B47" i="32"/>
  <c r="B48" i="32"/>
  <c r="B49" i="32"/>
  <c r="B12" i="32"/>
  <c r="B24" i="32"/>
  <c r="B36" i="32"/>
  <c r="B13" i="32"/>
  <c r="B25" i="32"/>
  <c r="B37" i="32"/>
  <c r="B6" i="32"/>
  <c r="B10" i="32"/>
  <c r="B14" i="32"/>
  <c r="B18" i="32"/>
  <c r="B22" i="32"/>
  <c r="B26" i="32"/>
  <c r="B30" i="32"/>
  <c r="B34" i="32"/>
  <c r="B38" i="32"/>
  <c r="B42" i="32"/>
  <c r="B46" i="32"/>
  <c r="B50" i="32"/>
  <c r="B8" i="32"/>
  <c r="B16" i="32"/>
  <c r="B28" i="32"/>
  <c r="B40" i="32"/>
  <c r="B5" i="32"/>
  <c r="B17" i="32"/>
  <c r="B29" i="32"/>
  <c r="B41" i="32"/>
  <c r="B3" i="32"/>
  <c r="F118" i="31"/>
  <c r="F104" i="31"/>
  <c r="F91" i="31"/>
  <c r="F79" i="31"/>
  <c r="F66" i="31"/>
  <c r="F54" i="31"/>
  <c r="F40" i="31"/>
  <c r="F27" i="31"/>
  <c r="F201" i="31"/>
  <c r="F193" i="31"/>
  <c r="F185" i="31"/>
  <c r="F177" i="31"/>
  <c r="F169" i="31"/>
  <c r="F161" i="31"/>
  <c r="F153" i="31"/>
  <c r="F145" i="31"/>
  <c r="F137" i="31"/>
  <c r="F129" i="31"/>
  <c r="F121" i="31"/>
  <c r="F113" i="31"/>
  <c r="F105" i="31"/>
  <c r="F97" i="31"/>
  <c r="F89" i="31"/>
  <c r="F81" i="31"/>
  <c r="F73" i="31"/>
  <c r="F65" i="31"/>
  <c r="F57" i="31"/>
  <c r="F49" i="31"/>
  <c r="F41" i="31"/>
  <c r="F33" i="31"/>
  <c r="F25" i="31"/>
  <c r="F22" i="31"/>
  <c r="F197" i="31"/>
  <c r="F189" i="31"/>
  <c r="F181" i="31"/>
  <c r="F173" i="31"/>
  <c r="F165" i="31"/>
  <c r="F157" i="31"/>
  <c r="F149" i="31"/>
  <c r="F141" i="31"/>
  <c r="F133" i="31"/>
  <c r="F125" i="31"/>
  <c r="F117" i="31"/>
  <c r="F109" i="31"/>
  <c r="F101" i="31"/>
  <c r="F93" i="31"/>
  <c r="F85" i="31"/>
  <c r="F77" i="31"/>
  <c r="F69" i="31"/>
  <c r="F61" i="31"/>
  <c r="F53" i="31"/>
  <c r="F45" i="31"/>
  <c r="F37" i="31"/>
  <c r="F29" i="31"/>
  <c r="F21" i="31"/>
  <c r="F196" i="31"/>
  <c r="F188" i="31"/>
  <c r="F180" i="31"/>
  <c r="F172" i="31"/>
  <c r="F164" i="31"/>
  <c r="F156" i="31"/>
  <c r="F148" i="31"/>
  <c r="F140" i="31"/>
  <c r="F132" i="31"/>
  <c r="F124" i="31"/>
  <c r="F116" i="31"/>
  <c r="F108" i="31"/>
  <c r="F100" i="31"/>
  <c r="F92" i="31"/>
  <c r="F84" i="31"/>
  <c r="F76" i="31"/>
  <c r="F68" i="31"/>
  <c r="F60" i="31"/>
  <c r="F52" i="31"/>
  <c r="F44" i="31"/>
  <c r="F36" i="31"/>
  <c r="F28" i="31"/>
  <c r="E20" i="31" a="1"/>
  <c r="E20" i="31" s="1"/>
  <c r="E28" i="31" a="1"/>
  <c r="E28" i="31" s="1"/>
  <c r="E36" i="31" a="1"/>
  <c r="E36" i="31" s="1"/>
  <c r="E44" i="31" a="1"/>
  <c r="E44" i="31" s="1"/>
  <c r="E52" i="31" a="1"/>
  <c r="E52" i="31" s="1"/>
  <c r="E60" i="31" a="1"/>
  <c r="E60" i="31" s="1"/>
  <c r="E68" i="31" a="1"/>
  <c r="E68" i="31" s="1"/>
  <c r="E76" i="31" a="1"/>
  <c r="E76" i="31" s="1"/>
  <c r="E84" i="31" a="1"/>
  <c r="E84" i="31" s="1"/>
  <c r="E92" i="31" a="1"/>
  <c r="E92" i="31" s="1"/>
  <c r="E100" i="31" a="1"/>
  <c r="E100" i="31" s="1"/>
  <c r="E108" i="31" a="1"/>
  <c r="E108" i="31" s="1"/>
  <c r="E116" i="31" a="1"/>
  <c r="E116" i="31" s="1"/>
  <c r="E124" i="31" a="1"/>
  <c r="E124" i="31" s="1"/>
  <c r="E132" i="31" a="1"/>
  <c r="E132" i="31" s="1"/>
  <c r="E140" i="31" a="1"/>
  <c r="E140" i="31" s="1"/>
  <c r="E148" i="31" a="1"/>
  <c r="E148" i="31" s="1"/>
  <c r="E156" i="31" a="1"/>
  <c r="E156" i="31" s="1"/>
  <c r="E164" i="31" a="1"/>
  <c r="E164" i="31" s="1"/>
  <c r="E172" i="31" a="1"/>
  <c r="E172" i="31" s="1"/>
  <c r="E180" i="31" a="1"/>
  <c r="E180" i="31" s="1"/>
  <c r="E188" i="31" a="1"/>
  <c r="E188" i="31" s="1"/>
  <c r="E196" i="31" a="1"/>
  <c r="E196" i="31" s="1"/>
  <c r="E21" i="31" a="1"/>
  <c r="E21" i="31" s="1"/>
  <c r="E29" i="31" a="1"/>
  <c r="E29" i="31" s="1"/>
  <c r="E37" i="31" a="1"/>
  <c r="E37" i="31" s="1"/>
  <c r="E45" i="31" a="1"/>
  <c r="E45" i="31" s="1"/>
  <c r="E53" i="31" a="1"/>
  <c r="E53" i="31" s="1"/>
  <c r="E61" i="31" a="1"/>
  <c r="E61" i="31" s="1"/>
  <c r="E69" i="31" a="1"/>
  <c r="E69" i="31" s="1"/>
  <c r="E77" i="31" a="1"/>
  <c r="E77" i="31" s="1"/>
  <c r="E85" i="31" a="1"/>
  <c r="E85" i="31" s="1"/>
  <c r="E93" i="31" a="1"/>
  <c r="E93" i="31" s="1"/>
  <c r="E101" i="31" a="1"/>
  <c r="E101" i="31" s="1"/>
  <c r="E109" i="31" a="1"/>
  <c r="E109" i="31" s="1"/>
  <c r="E117" i="31" a="1"/>
  <c r="E117" i="31" s="1"/>
  <c r="E125" i="31" a="1"/>
  <c r="E125" i="31" s="1"/>
  <c r="E133" i="31" a="1"/>
  <c r="E133" i="31" s="1"/>
  <c r="E141" i="31" a="1"/>
  <c r="E141" i="31" s="1"/>
  <c r="E149" i="31" a="1"/>
  <c r="E149" i="31" s="1"/>
  <c r="E157" i="31" a="1"/>
  <c r="E157" i="31" s="1"/>
  <c r="E165" i="31" a="1"/>
  <c r="E165" i="31" s="1"/>
  <c r="E173" i="31" a="1"/>
  <c r="E173" i="31" s="1"/>
  <c r="E181" i="31" a="1"/>
  <c r="E181" i="31" s="1"/>
  <c r="E189" i="31" a="1"/>
  <c r="E189" i="31" s="1"/>
  <c r="E197" i="31" a="1"/>
  <c r="E197" i="31" s="1"/>
  <c r="E22" i="31" a="1"/>
  <c r="E22" i="31" s="1"/>
  <c r="E30" i="31" a="1"/>
  <c r="E30" i="31" s="1"/>
  <c r="E38" i="31" a="1"/>
  <c r="E38" i="31" s="1"/>
  <c r="E46" i="31" a="1"/>
  <c r="E46" i="31" s="1"/>
  <c r="E54" i="31" a="1"/>
  <c r="E54" i="31" s="1"/>
  <c r="E62" i="31" a="1"/>
  <c r="E62" i="31" s="1"/>
  <c r="E70" i="31" a="1"/>
  <c r="E70" i="31" s="1"/>
  <c r="E78" i="31" a="1"/>
  <c r="E78" i="31" s="1"/>
  <c r="E86" i="31" a="1"/>
  <c r="E86" i="31" s="1"/>
  <c r="E94" i="31" a="1"/>
  <c r="E94" i="31" s="1"/>
  <c r="E102" i="31" a="1"/>
  <c r="E102" i="31" s="1"/>
  <c r="E110" i="31" a="1"/>
  <c r="E110" i="31" s="1"/>
  <c r="E118" i="31" a="1"/>
  <c r="E118" i="31" s="1"/>
  <c r="E126" i="31" a="1"/>
  <c r="E126" i="31" s="1"/>
  <c r="E134" i="31" a="1"/>
  <c r="E134" i="31" s="1"/>
  <c r="E142" i="31" a="1"/>
  <c r="E142" i="31" s="1"/>
  <c r="E150" i="31" a="1"/>
  <c r="E150" i="31" s="1"/>
  <c r="E158" i="31" a="1"/>
  <c r="E158" i="31" s="1"/>
  <c r="E166" i="31" a="1"/>
  <c r="E166" i="31" s="1"/>
  <c r="E174" i="31" a="1"/>
  <c r="E174" i="31" s="1"/>
  <c r="E182" i="31" a="1"/>
  <c r="E182" i="31" s="1"/>
  <c r="E190" i="31" a="1"/>
  <c r="E190" i="31" s="1"/>
  <c r="E198" i="31" a="1"/>
  <c r="E198" i="31" s="1"/>
  <c r="E23" i="31" a="1"/>
  <c r="E23" i="31" s="1"/>
  <c r="E31" i="31" a="1"/>
  <c r="E31" i="31" s="1"/>
  <c r="E39" i="31" a="1"/>
  <c r="E39" i="31" s="1"/>
  <c r="E47" i="31" a="1"/>
  <c r="E47" i="31" s="1"/>
  <c r="E55" i="31" a="1"/>
  <c r="E55" i="31" s="1"/>
  <c r="E63" i="31" a="1"/>
  <c r="E63" i="31" s="1"/>
  <c r="E71" i="31" a="1"/>
  <c r="E71" i="31" s="1"/>
  <c r="E79" i="31" a="1"/>
  <c r="E79" i="31" s="1"/>
  <c r="E87" i="31" a="1"/>
  <c r="E87" i="31" s="1"/>
  <c r="E95" i="31" a="1"/>
  <c r="E95" i="31" s="1"/>
  <c r="E103" i="31" a="1"/>
  <c r="E103" i="31" s="1"/>
  <c r="E111" i="31" a="1"/>
  <c r="E111" i="31" s="1"/>
  <c r="E119" i="31" a="1"/>
  <c r="E119" i="31" s="1"/>
  <c r="E127" i="31" a="1"/>
  <c r="E127" i="31" s="1"/>
  <c r="E135" i="31" a="1"/>
  <c r="E135" i="31" s="1"/>
  <c r="E143" i="31" a="1"/>
  <c r="E143" i="31" s="1"/>
  <c r="E151" i="31" a="1"/>
  <c r="E151" i="31" s="1"/>
  <c r="E159" i="31" a="1"/>
  <c r="E159" i="31" s="1"/>
  <c r="E167" i="31" a="1"/>
  <c r="E167" i="31" s="1"/>
  <c r="E175" i="31" a="1"/>
  <c r="E175" i="31" s="1"/>
  <c r="E183" i="31" a="1"/>
  <c r="E183" i="31" s="1"/>
  <c r="E191" i="31" a="1"/>
  <c r="E191" i="31" s="1"/>
  <c r="E199" i="31" a="1"/>
  <c r="E199" i="31" s="1"/>
  <c r="E24" i="31" a="1"/>
  <c r="E24" i="31" s="1"/>
  <c r="E32" i="31" a="1"/>
  <c r="E32" i="31" s="1"/>
  <c r="E40" i="31" a="1"/>
  <c r="E40" i="31" s="1"/>
  <c r="E48" i="31" a="1"/>
  <c r="E48" i="31" s="1"/>
  <c r="E56" i="31" a="1"/>
  <c r="E56" i="31" s="1"/>
  <c r="E64" i="31" a="1"/>
  <c r="E64" i="31" s="1"/>
  <c r="E72" i="31" a="1"/>
  <c r="E72" i="31" s="1"/>
  <c r="E80" i="31" a="1"/>
  <c r="E80" i="31" s="1"/>
  <c r="E88" i="31" a="1"/>
  <c r="E88" i="31" s="1"/>
  <c r="E96" i="31" a="1"/>
  <c r="E96" i="31" s="1"/>
  <c r="E104" i="31" a="1"/>
  <c r="E104" i="31" s="1"/>
  <c r="E112" i="31" a="1"/>
  <c r="E112" i="31" s="1"/>
  <c r="E120" i="31" a="1"/>
  <c r="E120" i="31" s="1"/>
  <c r="E128" i="31" a="1"/>
  <c r="E128" i="31" s="1"/>
  <c r="E136" i="31" a="1"/>
  <c r="E136" i="31" s="1"/>
  <c r="E144" i="31" a="1"/>
  <c r="E144" i="31" s="1"/>
  <c r="E152" i="31" a="1"/>
  <c r="E152" i="31" s="1"/>
  <c r="E160" i="31" a="1"/>
  <c r="E160" i="31" s="1"/>
  <c r="E168" i="31" a="1"/>
  <c r="E168" i="31" s="1"/>
  <c r="E176" i="31" a="1"/>
  <c r="E176" i="31" s="1"/>
  <c r="E184" i="31" a="1"/>
  <c r="E184" i="31" s="1"/>
  <c r="E192" i="31" a="1"/>
  <c r="E192" i="31" s="1"/>
  <c r="E200" i="31" a="1"/>
  <c r="E200" i="31" s="1"/>
  <c r="E25" i="31" a="1"/>
  <c r="E25" i="31" s="1"/>
  <c r="E33" i="31" a="1"/>
  <c r="E33" i="31" s="1"/>
  <c r="E41" i="31" a="1"/>
  <c r="E41" i="31" s="1"/>
  <c r="E49" i="31" a="1"/>
  <c r="E49" i="31" s="1"/>
  <c r="E57" i="31" a="1"/>
  <c r="E57" i="31" s="1"/>
  <c r="E65" i="31" a="1"/>
  <c r="E65" i="31" s="1"/>
  <c r="E73" i="31" a="1"/>
  <c r="E73" i="31" s="1"/>
  <c r="E81" i="31" a="1"/>
  <c r="E81" i="31" s="1"/>
  <c r="E89" i="31" a="1"/>
  <c r="E89" i="31" s="1"/>
  <c r="E97" i="31" a="1"/>
  <c r="E97" i="31" s="1"/>
  <c r="E105" i="31" a="1"/>
  <c r="E105" i="31" s="1"/>
  <c r="E113" i="31" a="1"/>
  <c r="E113" i="31" s="1"/>
  <c r="E121" i="31" a="1"/>
  <c r="E121" i="31" s="1"/>
  <c r="E129" i="31" a="1"/>
  <c r="E129" i="31" s="1"/>
  <c r="E137" i="31" a="1"/>
  <c r="E137" i="31" s="1"/>
  <c r="E145" i="31" a="1"/>
  <c r="E145" i="31" s="1"/>
  <c r="E153" i="31" a="1"/>
  <c r="E153" i="31" s="1"/>
  <c r="E161" i="31" a="1"/>
  <c r="E161" i="31" s="1"/>
  <c r="E169" i="31" a="1"/>
  <c r="E169" i="31" s="1"/>
  <c r="E177" i="31" a="1"/>
  <c r="E177" i="31" s="1"/>
  <c r="E185" i="31" a="1"/>
  <c r="E185" i="31" s="1"/>
  <c r="E193" i="31" a="1"/>
  <c r="E193" i="31" s="1"/>
  <c r="E201" i="31" a="1"/>
  <c r="E201" i="31" s="1"/>
  <c r="E18" i="31" a="1"/>
  <c r="E18" i="31" s="1"/>
  <c r="E26" i="31" a="1"/>
  <c r="E26" i="31" s="1"/>
  <c r="E34" i="31" a="1"/>
  <c r="E34" i="31" s="1"/>
  <c r="E42" i="31" a="1"/>
  <c r="E42" i="31" s="1"/>
  <c r="E50" i="31" a="1"/>
  <c r="E50" i="31" s="1"/>
  <c r="E66" i="31" a="1"/>
  <c r="E66" i="31" s="1"/>
  <c r="E74" i="31" a="1"/>
  <c r="E74" i="31" s="1"/>
  <c r="E82" i="31" a="1"/>
  <c r="E82" i="31" s="1"/>
  <c r="E90" i="31" a="1"/>
  <c r="E90" i="31" s="1"/>
  <c r="E98" i="31" a="1"/>
  <c r="E98" i="31" s="1"/>
  <c r="E106" i="31" a="1"/>
  <c r="E106" i="31" s="1"/>
  <c r="E114" i="31" a="1"/>
  <c r="E114" i="31" s="1"/>
  <c r="E122" i="31" a="1"/>
  <c r="E122" i="31" s="1"/>
  <c r="E130" i="31" a="1"/>
  <c r="E130" i="31" s="1"/>
  <c r="E138" i="31" a="1"/>
  <c r="E138" i="31" s="1"/>
  <c r="E170" i="31" a="1"/>
  <c r="E170" i="31" s="1"/>
  <c r="E131" i="31" a="1"/>
  <c r="E131" i="31" s="1"/>
  <c r="E67" i="31" a="1"/>
  <c r="E67" i="31" s="1"/>
  <c r="E59" i="31" a="1"/>
  <c r="E59" i="31" s="1"/>
  <c r="E195" i="31" a="1"/>
  <c r="E195" i="31" s="1"/>
  <c r="E163" i="31" a="1"/>
  <c r="E163" i="31" s="1"/>
  <c r="E123" i="31" a="1"/>
  <c r="E123" i="31" s="1"/>
  <c r="E58" i="31" a="1"/>
  <c r="E58" i="31" s="1"/>
  <c r="E194" i="31" a="1"/>
  <c r="E194" i="31" s="1"/>
  <c r="E162" i="31" a="1"/>
  <c r="E162" i="31" s="1"/>
  <c r="E115" i="31" a="1"/>
  <c r="E115" i="31" s="1"/>
  <c r="E187" i="31" a="1"/>
  <c r="E187" i="31" s="1"/>
  <c r="E155" i="31" a="1"/>
  <c r="E155" i="31" s="1"/>
  <c r="E107" i="31" a="1"/>
  <c r="E107" i="31" s="1"/>
  <c r="E51" i="31" a="1"/>
  <c r="E51" i="31" s="1"/>
  <c r="E186" i="31" a="1"/>
  <c r="E186" i="31" s="1"/>
  <c r="E154" i="31" a="1"/>
  <c r="E154" i="31" s="1"/>
  <c r="E99" i="31" a="1"/>
  <c r="E99" i="31" s="1"/>
  <c r="E43" i="31" a="1"/>
  <c r="E43" i="31" s="1"/>
  <c r="E179" i="31" a="1"/>
  <c r="E179" i="31" s="1"/>
  <c r="E147" i="31" a="1"/>
  <c r="E147" i="31" s="1"/>
  <c r="E91" i="31" a="1"/>
  <c r="E91" i="31" s="1"/>
  <c r="E35" i="31" a="1"/>
  <c r="E35" i="31" s="1"/>
  <c r="E178" i="31" a="1"/>
  <c r="E178" i="31" s="1"/>
  <c r="E146" i="31" a="1"/>
  <c r="E146" i="31" s="1"/>
  <c r="E83" i="31" a="1"/>
  <c r="E83" i="31" s="1"/>
  <c r="E27" i="31" a="1"/>
  <c r="E27" i="31" s="1"/>
  <c r="E14" i="31"/>
  <c r="E10" i="31"/>
  <c r="E6" i="31"/>
  <c r="E13" i="31"/>
  <c r="E9" i="31"/>
  <c r="E5" i="31"/>
  <c r="E12" i="31"/>
  <c r="E8" i="31"/>
  <c r="E4" i="31"/>
  <c r="E11" i="31"/>
  <c r="E7" i="31"/>
  <c r="E3" i="31"/>
  <c r="E2" i="31"/>
  <c r="F17" i="31"/>
  <c r="E17" i="31" a="1"/>
  <c r="E15" i="31" a="1"/>
  <c r="F15" i="31"/>
  <c r="E16" i="31" a="1"/>
  <c r="D2" i="32" a="1"/>
  <c r="D2" i="32" l="1"/>
  <c r="C3" i="32" s="1"/>
  <c r="E15" i="31"/>
  <c r="E17" i="31"/>
  <c r="E16" i="31"/>
  <c r="I2" i="31" a="1"/>
  <c r="J2" i="31" a="1"/>
  <c r="J2" i="31" l="1"/>
  <c r="G4" i="31" s="1"/>
  <c r="I2" i="31"/>
  <c r="G3" i="31" s="1"/>
  <c r="O16" i="8" l="1"/>
  <c r="P16" i="8"/>
  <c r="O17" i="8"/>
  <c r="P17" i="8"/>
  <c r="P14" i="8"/>
  <c r="P13" i="8"/>
  <c r="P6" i="8" l="1"/>
  <c r="O26" i="8" l="1"/>
  <c r="P26" i="8"/>
  <c r="O27" i="8"/>
  <c r="P27" i="8"/>
  <c r="O28" i="8"/>
  <c r="P28" i="8"/>
  <c r="O29" i="8"/>
  <c r="P29" i="8"/>
  <c r="P3" i="8"/>
  <c r="P19" i="8"/>
  <c r="P20" i="8"/>
  <c r="P21" i="8"/>
  <c r="P22" i="8"/>
  <c r="P23" i="8"/>
  <c r="P24" i="8"/>
  <c r="P25"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P102" i="8"/>
  <c r="P103" i="8"/>
  <c r="P104" i="8"/>
  <c r="P105" i="8"/>
  <c r="P106" i="8"/>
  <c r="P107" i="8"/>
  <c r="P108" i="8"/>
  <c r="P109" i="8"/>
  <c r="P110" i="8"/>
  <c r="P111" i="8"/>
  <c r="P112" i="8"/>
  <c r="P113" i="8"/>
  <c r="P114" i="8"/>
  <c r="P115" i="8"/>
  <c r="P116" i="8"/>
  <c r="P117" i="8"/>
  <c r="P118" i="8"/>
  <c r="P119" i="8"/>
  <c r="P120" i="8"/>
  <c r="P121" i="8"/>
  <c r="P122" i="8"/>
  <c r="P123" i="8"/>
  <c r="P124" i="8"/>
  <c r="P125" i="8"/>
  <c r="P126" i="8"/>
  <c r="P127" i="8"/>
  <c r="P128" i="8"/>
  <c r="P129" i="8"/>
  <c r="P130" i="8"/>
  <c r="P131" i="8"/>
  <c r="P132" i="8"/>
  <c r="P133" i="8"/>
  <c r="P134" i="8"/>
  <c r="P135" i="8"/>
  <c r="P136" i="8"/>
  <c r="P137" i="8"/>
  <c r="P138" i="8"/>
  <c r="P139" i="8"/>
  <c r="P140" i="8"/>
  <c r="P141" i="8"/>
  <c r="P142" i="8"/>
  <c r="P143" i="8"/>
  <c r="P144" i="8"/>
  <c r="P145" i="8"/>
  <c r="P146" i="8"/>
  <c r="P147" i="8"/>
  <c r="P148" i="8"/>
  <c r="P149" i="8"/>
  <c r="P150" i="8"/>
  <c r="P151" i="8"/>
  <c r="P152" i="8"/>
  <c r="P153" i="8"/>
  <c r="P154" i="8"/>
  <c r="P155" i="8"/>
  <c r="P156" i="8"/>
  <c r="P157" i="8"/>
  <c r="P158" i="8"/>
  <c r="P159" i="8"/>
  <c r="P160" i="8"/>
  <c r="P161" i="8"/>
  <c r="P162" i="8"/>
  <c r="P163" i="8"/>
  <c r="P164" i="8"/>
  <c r="P165" i="8"/>
  <c r="P166" i="8"/>
  <c r="P167" i="8"/>
  <c r="P168" i="8"/>
  <c r="P169" i="8"/>
  <c r="P170" i="8"/>
  <c r="P171" i="8"/>
  <c r="P172" i="8"/>
  <c r="P173" i="8"/>
  <c r="P174" i="8"/>
  <c r="P175" i="8"/>
  <c r="P176"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3"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6" i="8"/>
  <c r="P277" i="8"/>
  <c r="P278" i="8"/>
  <c r="P279" i="8"/>
  <c r="P280" i="8"/>
  <c r="P281" i="8"/>
  <c r="P282" i="8"/>
  <c r="P283" i="8"/>
  <c r="P284" i="8"/>
  <c r="P285" i="8"/>
  <c r="P286" i="8"/>
  <c r="P287" i="8"/>
  <c r="P288"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5" i="8"/>
  <c r="P326" i="8"/>
  <c r="P327" i="8"/>
  <c r="P328" i="8"/>
  <c r="P329" i="8"/>
  <c r="P330" i="8"/>
  <c r="P331" i="8"/>
  <c r="P332" i="8"/>
  <c r="P333" i="8"/>
  <c r="P334" i="8"/>
  <c r="P335" i="8"/>
  <c r="P336" i="8"/>
  <c r="P337" i="8"/>
  <c r="P338" i="8"/>
  <c r="P339" i="8"/>
  <c r="P340" i="8"/>
  <c r="P341" i="8"/>
  <c r="P342" i="8"/>
  <c r="P343" i="8"/>
  <c r="P344" i="8"/>
  <c r="P345" i="8"/>
  <c r="P346" i="8"/>
  <c r="P347" i="8"/>
  <c r="P348" i="8"/>
  <c r="P349" i="8"/>
  <c r="P350" i="8"/>
  <c r="P351" i="8"/>
  <c r="P352" i="8"/>
  <c r="P353" i="8"/>
  <c r="P354" i="8"/>
  <c r="P355" i="8"/>
  <c r="P356" i="8"/>
  <c r="P357" i="8"/>
  <c r="P358" i="8"/>
  <c r="P359" i="8"/>
  <c r="P360" i="8"/>
  <c r="P361" i="8"/>
  <c r="P362" i="8"/>
  <c r="P363" i="8"/>
  <c r="P364" i="8"/>
  <c r="P365" i="8"/>
  <c r="P366" i="8"/>
  <c r="P367" i="8"/>
  <c r="P368" i="8"/>
  <c r="P369" i="8"/>
  <c r="P370" i="8"/>
  <c r="P371" i="8"/>
  <c r="P372" i="8"/>
  <c r="P373" i="8"/>
  <c r="P374" i="8"/>
  <c r="P375" i="8"/>
  <c r="P376" i="8"/>
  <c r="P377" i="8"/>
  <c r="P378" i="8"/>
  <c r="P379" i="8"/>
  <c r="P380" i="8"/>
  <c r="P381" i="8"/>
  <c r="P382" i="8"/>
  <c r="P383" i="8"/>
  <c r="P384" i="8"/>
  <c r="P385" i="8"/>
  <c r="P386" i="8"/>
  <c r="P387" i="8"/>
  <c r="P388" i="8"/>
  <c r="P389" i="8"/>
  <c r="P390" i="8"/>
  <c r="P391" i="8"/>
  <c r="P392" i="8"/>
  <c r="P393" i="8"/>
  <c r="P394" i="8"/>
  <c r="P395" i="8"/>
  <c r="P396" i="8"/>
  <c r="P397" i="8"/>
  <c r="P398" i="8"/>
  <c r="P399" i="8"/>
  <c r="P400" i="8"/>
  <c r="P401" i="8"/>
  <c r="P402" i="8"/>
  <c r="P403" i="8"/>
  <c r="P404" i="8"/>
  <c r="P405" i="8"/>
  <c r="P406" i="8"/>
  <c r="P407" i="8"/>
  <c r="P408" i="8"/>
  <c r="P409" i="8"/>
  <c r="P410" i="8"/>
  <c r="P411" i="8"/>
  <c r="P412" i="8"/>
  <c r="P413" i="8"/>
  <c r="P414" i="8"/>
  <c r="P415" i="8"/>
  <c r="P416" i="8"/>
  <c r="P417" i="8"/>
  <c r="P418" i="8"/>
  <c r="P419" i="8"/>
  <c r="P420" i="8"/>
  <c r="P421" i="8"/>
  <c r="P422" i="8"/>
  <c r="P423" i="8"/>
  <c r="P424" i="8"/>
  <c r="P425" i="8"/>
  <c r="P426" i="8"/>
  <c r="P427" i="8"/>
  <c r="P428" i="8"/>
  <c r="P429" i="8"/>
  <c r="P430" i="8"/>
  <c r="P431" i="8"/>
  <c r="P432" i="8"/>
  <c r="P433" i="8"/>
  <c r="P434" i="8"/>
  <c r="P435" i="8"/>
  <c r="P436" i="8"/>
  <c r="P437" i="8"/>
  <c r="P438" i="8"/>
  <c r="P439" i="8"/>
  <c r="P440" i="8"/>
  <c r="P441" i="8"/>
  <c r="P442" i="8"/>
  <c r="P443" i="8"/>
  <c r="P444" i="8"/>
  <c r="P445" i="8"/>
  <c r="P446" i="8"/>
  <c r="P447" i="8"/>
  <c r="P448" i="8"/>
  <c r="P449" i="8"/>
  <c r="P450" i="8"/>
  <c r="P451" i="8"/>
  <c r="P452" i="8"/>
  <c r="P453" i="8"/>
  <c r="P454" i="8"/>
  <c r="P455" i="8"/>
  <c r="P456" i="8"/>
  <c r="P457" i="8"/>
  <c r="P458" i="8"/>
  <c r="P459" i="8"/>
  <c r="P460" i="8"/>
  <c r="P461" i="8"/>
  <c r="P462" i="8"/>
  <c r="P463" i="8"/>
  <c r="P464" i="8"/>
  <c r="P465" i="8"/>
  <c r="P466" i="8"/>
  <c r="P467" i="8"/>
  <c r="P468" i="8"/>
  <c r="P469" i="8"/>
  <c r="P470" i="8"/>
  <c r="P471" i="8"/>
  <c r="P472" i="8"/>
  <c r="P473" i="8"/>
  <c r="P474" i="8"/>
  <c r="P475" i="8"/>
  <c r="P476" i="8"/>
  <c r="P477" i="8"/>
  <c r="P478" i="8"/>
  <c r="P479" i="8"/>
  <c r="P480" i="8"/>
  <c r="P481" i="8"/>
  <c r="P482" i="8"/>
  <c r="P483" i="8"/>
  <c r="P484" i="8"/>
  <c r="P485" i="8"/>
  <c r="P486" i="8"/>
  <c r="P487" i="8"/>
  <c r="P488" i="8"/>
  <c r="P489" i="8"/>
  <c r="P490" i="8"/>
  <c r="P491" i="8"/>
  <c r="P492" i="8"/>
  <c r="P493" i="8"/>
  <c r="P494" i="8"/>
  <c r="P495" i="8"/>
  <c r="P496" i="8"/>
  <c r="P497" i="8"/>
  <c r="P498" i="8"/>
  <c r="P499" i="8"/>
  <c r="P500" i="8"/>
  <c r="P501" i="8"/>
  <c r="P502" i="8"/>
  <c r="P503" i="8"/>
  <c r="P504" i="8"/>
  <c r="P505" i="8"/>
  <c r="P4" i="8"/>
  <c r="P5" i="8"/>
  <c r="P8" i="8"/>
  <c r="P7" i="8"/>
  <c r="P9" i="8"/>
  <c r="P11" i="8"/>
  <c r="P10" i="8"/>
  <c r="P12" i="8"/>
  <c r="O4" i="8"/>
  <c r="O5" i="8"/>
  <c r="O19" i="8"/>
  <c r="O20" i="8"/>
  <c r="O21" i="8"/>
  <c r="O22" i="8"/>
  <c r="O23" i="8"/>
  <c r="O24" i="8"/>
  <c r="O25"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118" i="8"/>
  <c r="O119" i="8"/>
  <c r="O120" i="8"/>
  <c r="O121" i="8"/>
  <c r="O122" i="8"/>
  <c r="O123" i="8"/>
  <c r="O124" i="8"/>
  <c r="O125" i="8"/>
  <c r="O126" i="8"/>
  <c r="O127" i="8"/>
  <c r="O128" i="8"/>
  <c r="O129" i="8"/>
  <c r="O130" i="8"/>
  <c r="O131" i="8"/>
  <c r="O132" i="8"/>
  <c r="O133" i="8"/>
  <c r="O134" i="8"/>
  <c r="O135" i="8"/>
  <c r="O136" i="8"/>
  <c r="O137" i="8"/>
  <c r="O138" i="8"/>
  <c r="O139" i="8"/>
  <c r="O140" i="8"/>
  <c r="O141" i="8"/>
  <c r="O142" i="8"/>
  <c r="O143" i="8"/>
  <c r="O144" i="8"/>
  <c r="O145" i="8"/>
  <c r="O146" i="8"/>
  <c r="O147" i="8"/>
  <c r="O148" i="8"/>
  <c r="O149" i="8"/>
  <c r="O150" i="8"/>
  <c r="O151" i="8"/>
  <c r="O152" i="8"/>
  <c r="O153" i="8"/>
  <c r="O154" i="8"/>
  <c r="O155" i="8"/>
  <c r="O156" i="8"/>
  <c r="O157" i="8"/>
  <c r="O158" i="8"/>
  <c r="O159" i="8"/>
  <c r="O160" i="8"/>
  <c r="O161" i="8"/>
  <c r="O162" i="8"/>
  <c r="O163" i="8"/>
  <c r="O164" i="8"/>
  <c r="O165" i="8"/>
  <c r="O166" i="8"/>
  <c r="O167" i="8"/>
  <c r="O168" i="8"/>
  <c r="O169" i="8"/>
  <c r="O170" i="8"/>
  <c r="O171" i="8"/>
  <c r="O172" i="8"/>
  <c r="O173" i="8"/>
  <c r="O174" i="8"/>
  <c r="O175" i="8"/>
  <c r="O176" i="8"/>
  <c r="O177" i="8"/>
  <c r="O178" i="8"/>
  <c r="O179" i="8"/>
  <c r="O180" i="8"/>
  <c r="O181" i="8"/>
  <c r="O182" i="8"/>
  <c r="O183" i="8"/>
  <c r="O184" i="8"/>
  <c r="O185" i="8"/>
  <c r="O186" i="8"/>
  <c r="O187" i="8"/>
  <c r="O188" i="8"/>
  <c r="O189" i="8"/>
  <c r="O190" i="8"/>
  <c r="O191" i="8"/>
  <c r="O192" i="8"/>
  <c r="O193" i="8"/>
  <c r="O194" i="8"/>
  <c r="O195" i="8"/>
  <c r="O196" i="8"/>
  <c r="O197" i="8"/>
  <c r="O198" i="8"/>
  <c r="O199" i="8"/>
  <c r="O200" i="8"/>
  <c r="O201" i="8"/>
  <c r="O202" i="8"/>
  <c r="O203" i="8"/>
  <c r="O204" i="8"/>
  <c r="O205" i="8"/>
  <c r="O206" i="8"/>
  <c r="O207" i="8"/>
  <c r="O208" i="8"/>
  <c r="O209" i="8"/>
  <c r="O210" i="8"/>
  <c r="O211" i="8"/>
  <c r="O212" i="8"/>
  <c r="O213" i="8"/>
  <c r="O214" i="8"/>
  <c r="O215" i="8"/>
  <c r="O216" i="8"/>
  <c r="O217" i="8"/>
  <c r="O218" i="8"/>
  <c r="O219" i="8"/>
  <c r="O220" i="8"/>
  <c r="O221" i="8"/>
  <c r="O222" i="8"/>
  <c r="O223" i="8"/>
  <c r="O224" i="8"/>
  <c r="O225" i="8"/>
  <c r="O226" i="8"/>
  <c r="O227" i="8"/>
  <c r="O228" i="8"/>
  <c r="O229" i="8"/>
  <c r="O230" i="8"/>
  <c r="O231" i="8"/>
  <c r="O232" i="8"/>
  <c r="O233" i="8"/>
  <c r="O234" i="8"/>
  <c r="O235" i="8"/>
  <c r="O236" i="8"/>
  <c r="O237" i="8"/>
  <c r="O238" i="8"/>
  <c r="O239" i="8"/>
  <c r="O240" i="8"/>
  <c r="O241" i="8"/>
  <c r="O242" i="8"/>
  <c r="O243" i="8"/>
  <c r="O244" i="8"/>
  <c r="O245" i="8"/>
  <c r="O246" i="8"/>
  <c r="O247" i="8"/>
  <c r="O248" i="8"/>
  <c r="O249" i="8"/>
  <c r="O250" i="8"/>
  <c r="O251" i="8"/>
  <c r="O252" i="8"/>
  <c r="O253" i="8"/>
  <c r="O254" i="8"/>
  <c r="O255" i="8"/>
  <c r="O256" i="8"/>
  <c r="O257" i="8"/>
  <c r="O258" i="8"/>
  <c r="O259" i="8"/>
  <c r="O260" i="8"/>
  <c r="O261" i="8"/>
  <c r="O262" i="8"/>
  <c r="O263" i="8"/>
  <c r="O264" i="8"/>
  <c r="O265" i="8"/>
  <c r="O266" i="8"/>
  <c r="O267" i="8"/>
  <c r="O268" i="8"/>
  <c r="O269" i="8"/>
  <c r="O270" i="8"/>
  <c r="O271" i="8"/>
  <c r="O272" i="8"/>
  <c r="O273" i="8"/>
  <c r="O274" i="8"/>
  <c r="O275" i="8"/>
  <c r="O276" i="8"/>
  <c r="O277" i="8"/>
  <c r="O278" i="8"/>
  <c r="O279" i="8"/>
  <c r="O280" i="8"/>
  <c r="O281" i="8"/>
  <c r="O282" i="8"/>
  <c r="O283" i="8"/>
  <c r="O284" i="8"/>
  <c r="O285" i="8"/>
  <c r="O286" i="8"/>
  <c r="O287" i="8"/>
  <c r="O288" i="8"/>
  <c r="O289" i="8"/>
  <c r="O290" i="8"/>
  <c r="O291" i="8"/>
  <c r="O292" i="8"/>
  <c r="O293" i="8"/>
  <c r="O294" i="8"/>
  <c r="O295" i="8"/>
  <c r="O296" i="8"/>
  <c r="O297" i="8"/>
  <c r="O298" i="8"/>
  <c r="O299" i="8"/>
  <c r="O300" i="8"/>
  <c r="O301" i="8"/>
  <c r="O302" i="8"/>
  <c r="O303" i="8"/>
  <c r="O304" i="8"/>
  <c r="O305" i="8"/>
  <c r="O306" i="8"/>
  <c r="O307" i="8"/>
  <c r="O308" i="8"/>
  <c r="O309" i="8"/>
  <c r="O310" i="8"/>
  <c r="O311" i="8"/>
  <c r="O312" i="8"/>
  <c r="O313" i="8"/>
  <c r="O314" i="8"/>
  <c r="O315" i="8"/>
  <c r="O316" i="8"/>
  <c r="O317" i="8"/>
  <c r="O318" i="8"/>
  <c r="O319" i="8"/>
  <c r="O320" i="8"/>
  <c r="O321" i="8"/>
  <c r="O322" i="8"/>
  <c r="O323" i="8"/>
  <c r="O324" i="8"/>
  <c r="O325" i="8"/>
  <c r="O326" i="8"/>
  <c r="O327" i="8"/>
  <c r="O328" i="8"/>
  <c r="O329" i="8"/>
  <c r="O330" i="8"/>
  <c r="O331" i="8"/>
  <c r="O332" i="8"/>
  <c r="O333" i="8"/>
  <c r="O334" i="8"/>
  <c r="O335" i="8"/>
  <c r="O336" i="8"/>
  <c r="O337" i="8"/>
  <c r="O338" i="8"/>
  <c r="O339" i="8"/>
  <c r="O340" i="8"/>
  <c r="O341" i="8"/>
  <c r="O342" i="8"/>
  <c r="O343" i="8"/>
  <c r="O344" i="8"/>
  <c r="O345" i="8"/>
  <c r="O346" i="8"/>
  <c r="O347" i="8"/>
  <c r="O348" i="8"/>
  <c r="O349" i="8"/>
  <c r="O350" i="8"/>
  <c r="O351" i="8"/>
  <c r="O352" i="8"/>
  <c r="O353" i="8"/>
  <c r="O354" i="8"/>
  <c r="O355" i="8"/>
  <c r="O356" i="8"/>
  <c r="O357" i="8"/>
  <c r="O358" i="8"/>
  <c r="O359" i="8"/>
  <c r="O360" i="8"/>
  <c r="O361" i="8"/>
  <c r="O362" i="8"/>
  <c r="O363" i="8"/>
  <c r="O364" i="8"/>
  <c r="O365" i="8"/>
  <c r="O366" i="8"/>
  <c r="O367" i="8"/>
  <c r="O368" i="8"/>
  <c r="O369" i="8"/>
  <c r="O370" i="8"/>
  <c r="O371" i="8"/>
  <c r="O372" i="8"/>
  <c r="O373" i="8"/>
  <c r="O374" i="8"/>
  <c r="O375" i="8"/>
  <c r="O376" i="8"/>
  <c r="O377" i="8"/>
  <c r="O378" i="8"/>
  <c r="O379" i="8"/>
  <c r="O380" i="8"/>
  <c r="O381" i="8"/>
  <c r="O382" i="8"/>
  <c r="O383" i="8"/>
  <c r="O384" i="8"/>
  <c r="O385" i="8"/>
  <c r="O386" i="8"/>
  <c r="O387" i="8"/>
  <c r="O388" i="8"/>
  <c r="O389" i="8"/>
  <c r="O390" i="8"/>
  <c r="O391" i="8"/>
  <c r="O392" i="8"/>
  <c r="O393" i="8"/>
  <c r="O394" i="8"/>
  <c r="O395" i="8"/>
  <c r="O396" i="8"/>
  <c r="O397" i="8"/>
  <c r="O398" i="8"/>
  <c r="O399" i="8"/>
  <c r="O400" i="8"/>
  <c r="O401" i="8"/>
  <c r="O402" i="8"/>
  <c r="O403" i="8"/>
  <c r="O404" i="8"/>
  <c r="O405" i="8"/>
  <c r="O406" i="8"/>
  <c r="O407" i="8"/>
  <c r="O408" i="8"/>
  <c r="O409" i="8"/>
  <c r="O410" i="8"/>
  <c r="O411" i="8"/>
  <c r="O412" i="8"/>
  <c r="O413" i="8"/>
  <c r="O414" i="8"/>
  <c r="O415" i="8"/>
  <c r="O416" i="8"/>
  <c r="O417" i="8"/>
  <c r="O418" i="8"/>
  <c r="O419" i="8"/>
  <c r="O420" i="8"/>
  <c r="O421" i="8"/>
  <c r="O422" i="8"/>
  <c r="O423" i="8"/>
  <c r="O424" i="8"/>
  <c r="O425" i="8"/>
  <c r="O426" i="8"/>
  <c r="O427" i="8"/>
  <c r="O428" i="8"/>
  <c r="O429" i="8"/>
  <c r="O430" i="8"/>
  <c r="O431" i="8"/>
  <c r="O432" i="8"/>
  <c r="O433" i="8"/>
  <c r="O434" i="8"/>
  <c r="O435" i="8"/>
  <c r="O436" i="8"/>
  <c r="O437" i="8"/>
  <c r="O438" i="8"/>
  <c r="O439" i="8"/>
  <c r="O440" i="8"/>
  <c r="O441" i="8"/>
  <c r="O442" i="8"/>
  <c r="O443" i="8"/>
  <c r="O444" i="8"/>
  <c r="O445" i="8"/>
  <c r="O446" i="8"/>
  <c r="O447" i="8"/>
  <c r="O448" i="8"/>
  <c r="O449" i="8"/>
  <c r="O450" i="8"/>
  <c r="O451" i="8"/>
  <c r="O452" i="8"/>
  <c r="O453" i="8"/>
  <c r="O454" i="8"/>
  <c r="O455" i="8"/>
  <c r="O456" i="8"/>
  <c r="O457" i="8"/>
  <c r="O458" i="8"/>
  <c r="O459" i="8"/>
  <c r="O460" i="8"/>
  <c r="O461" i="8"/>
  <c r="O462" i="8"/>
  <c r="O463" i="8"/>
  <c r="O464" i="8"/>
  <c r="O465" i="8"/>
  <c r="O466" i="8"/>
  <c r="O467" i="8"/>
  <c r="O468" i="8"/>
  <c r="O469" i="8"/>
  <c r="O470" i="8"/>
  <c r="O471" i="8"/>
  <c r="O472" i="8"/>
  <c r="O473" i="8"/>
  <c r="O474" i="8"/>
  <c r="O475" i="8"/>
  <c r="O476" i="8"/>
  <c r="O477" i="8"/>
  <c r="O478" i="8"/>
  <c r="O479" i="8"/>
  <c r="O480" i="8"/>
  <c r="O481" i="8"/>
  <c r="O482" i="8"/>
  <c r="O483" i="8"/>
  <c r="O484" i="8"/>
  <c r="O485" i="8"/>
  <c r="O486" i="8"/>
  <c r="O487" i="8"/>
  <c r="O488" i="8"/>
  <c r="O489" i="8"/>
  <c r="O490" i="8"/>
  <c r="O491" i="8"/>
  <c r="O492" i="8"/>
  <c r="O493" i="8"/>
  <c r="O494" i="8"/>
  <c r="O495" i="8"/>
  <c r="O496" i="8"/>
  <c r="O497" i="8"/>
  <c r="O498" i="8"/>
  <c r="O499" i="8"/>
  <c r="O500" i="8"/>
  <c r="O501" i="8"/>
  <c r="O502" i="8"/>
  <c r="O503" i="8"/>
  <c r="O504" i="8"/>
  <c r="O505" i="8"/>
  <c r="O3" i="8"/>
  <c r="P7" i="31" a="1"/>
  <c r="P16" i="31" a="1"/>
  <c r="Z38" i="31" a="1"/>
  <c r="C32" i="31" a="1"/>
  <c r="P14" i="31" a="1"/>
  <c r="B31" i="31" a="1"/>
  <c r="Z16" i="31" a="1"/>
  <c r="R4" i="31" a="1"/>
  <c r="B43" i="31" a="1"/>
  <c r="R15" i="31" a="1"/>
  <c r="R12" i="31" a="1"/>
  <c r="C26" i="31" a="1"/>
  <c r="P11" i="31" a="1"/>
  <c r="Z43" i="31" a="1"/>
  <c r="Y39" i="31" a="1"/>
  <c r="Z13" i="31" a="1"/>
  <c r="P25" i="31" a="1"/>
  <c r="R34" i="31" a="1"/>
  <c r="B16" i="31" a="1"/>
  <c r="P18" i="31" a="1"/>
  <c r="R19" i="31" a="1"/>
  <c r="Y36" i="31" a="1"/>
  <c r="C16" i="31" a="1"/>
  <c r="R42" i="31" a="1"/>
  <c r="Z7" i="31" a="1"/>
  <c r="B46" i="31" a="1"/>
  <c r="P48" i="31" a="1"/>
  <c r="Z28" i="31" a="1"/>
  <c r="Y19" i="31" a="1"/>
  <c r="C22" i="31" a="1"/>
  <c r="Y33" i="31" a="1"/>
  <c r="P27" i="31" a="1"/>
  <c r="C43" i="31" a="1"/>
  <c r="B25" i="31" a="1"/>
  <c r="Y24" i="31" a="1"/>
  <c r="P40" i="31" a="1"/>
  <c r="R41" i="31" a="1"/>
  <c r="B48" i="31" a="1"/>
  <c r="R16" i="31" a="1"/>
  <c r="Z27" i="31" a="1"/>
  <c r="R10" i="31" a="1"/>
  <c r="B12" i="31" a="1"/>
  <c r="R25" i="31" a="1"/>
  <c r="C42" i="31" a="1"/>
  <c r="B18" i="31" a="1"/>
  <c r="C40" i="31" a="1"/>
  <c r="Z26" i="31" a="1"/>
  <c r="P45" i="31" a="1"/>
  <c r="Z14" i="31" a="1"/>
  <c r="P39" i="31" a="1"/>
  <c r="C3" i="31" a="1"/>
  <c r="R8" i="31" a="1"/>
  <c r="P21" i="31" a="1"/>
  <c r="C6" i="31" a="1"/>
  <c r="P38" i="31" a="1"/>
  <c r="B27" i="31" a="1"/>
  <c r="Y30" i="31" a="1"/>
  <c r="P13" i="31" a="1"/>
  <c r="Y25" i="31" a="1"/>
  <c r="R6" i="31" a="1"/>
  <c r="B23" i="31" a="1"/>
  <c r="C46" i="31" a="1"/>
  <c r="B38" i="31" a="1"/>
  <c r="Y2" i="31" a="1"/>
  <c r="R37" i="31" a="1"/>
  <c r="Z6" i="31" a="1"/>
  <c r="P5" i="31" a="1"/>
  <c r="P24" i="31" a="1"/>
  <c r="Y3" i="31" a="1"/>
  <c r="Y21" i="31" a="1"/>
  <c r="P4" i="31" a="1"/>
  <c r="C37" i="31" a="1"/>
  <c r="P17" i="31" a="1"/>
  <c r="B21" i="31" a="1"/>
  <c r="Z47" i="31" a="1"/>
  <c r="P43" i="31" a="1"/>
  <c r="C13" i="31" a="1"/>
  <c r="Z23" i="31" a="1"/>
  <c r="P10" i="31" a="1"/>
  <c r="C7" i="31" a="1"/>
  <c r="P41" i="31" a="1"/>
  <c r="R7" i="31" a="1"/>
  <c r="P33" i="31" a="1"/>
  <c r="Z18" i="31" a="1"/>
  <c r="P47" i="31" a="1"/>
  <c r="R20" i="31" a="1"/>
  <c r="C34" i="31" a="1"/>
  <c r="Z35" i="31" a="1"/>
  <c r="R44" i="31" a="1"/>
  <c r="Z10" i="31" a="1"/>
  <c r="Z30" i="31" a="1"/>
  <c r="Y37" i="31" a="1"/>
  <c r="C8" i="31" a="1"/>
  <c r="Y10" i="31" a="1"/>
  <c r="B37" i="31" a="1"/>
  <c r="C12" i="31" a="1"/>
  <c r="Z41" i="31" a="1"/>
  <c r="Y28" i="31" a="1"/>
  <c r="R30" i="31" a="1"/>
  <c r="Y31" i="31" a="1"/>
  <c r="R33" i="31" a="1"/>
  <c r="Z39" i="31" a="1"/>
  <c r="Z25" i="31" a="1"/>
  <c r="Y23" i="31" a="1"/>
  <c r="B28" i="31" a="1"/>
  <c r="Z49" i="31" a="1"/>
  <c r="B8" i="31" a="1"/>
  <c r="B47" i="31" a="1"/>
  <c r="Y34" i="31" a="1"/>
  <c r="C27" i="31" a="1"/>
  <c r="Y45" i="31" a="1"/>
  <c r="C23" i="31" a="1"/>
  <c r="R45" i="31" a="1"/>
  <c r="C14" i="31" a="1"/>
  <c r="Y4" i="31" a="1"/>
  <c r="B11" i="31" a="1"/>
  <c r="B14" i="31" a="1"/>
  <c r="Z24" i="31" a="1"/>
  <c r="B36" i="31" a="1"/>
  <c r="R11" i="31" a="1"/>
  <c r="B9" i="31" a="1"/>
  <c r="Y18" i="31" a="1"/>
  <c r="B41" i="31" a="1"/>
  <c r="Z37" i="31" a="1"/>
  <c r="R21" i="31" a="1"/>
  <c r="B5" i="31" a="1"/>
  <c r="C29" i="31" a="1"/>
  <c r="B32" i="31" a="1"/>
  <c r="B10" i="31" a="1"/>
  <c r="C28" i="31" a="1"/>
  <c r="P23" i="31" a="1"/>
  <c r="Z33" i="31" a="1"/>
  <c r="Z12" i="31" a="1"/>
  <c r="Y16" i="31" a="1"/>
  <c r="B39" i="31" a="1"/>
  <c r="P15" i="31" a="1"/>
  <c r="Y5" i="31" a="1"/>
  <c r="B3" i="31" a="1"/>
  <c r="Y7" i="31" a="1"/>
  <c r="R46" i="31" a="1"/>
  <c r="Y38" i="31" a="1"/>
  <c r="B17" i="31" a="1"/>
  <c r="Z46" i="31" a="1"/>
  <c r="R13" i="31" a="1"/>
  <c r="R35" i="31" a="1"/>
  <c r="P6" i="31" a="1"/>
  <c r="Z11" i="31" a="1"/>
  <c r="R2" i="31" a="1"/>
  <c r="Z48" i="31" a="1"/>
  <c r="P35" i="31" a="1"/>
  <c r="Z34" i="31" a="1"/>
  <c r="P30" i="31" a="1"/>
  <c r="B20" i="31" a="1"/>
  <c r="R5" i="31" a="1"/>
  <c r="P26" i="31" a="1"/>
  <c r="Z21" i="31" a="1"/>
  <c r="R43" i="31" a="1"/>
  <c r="R40" i="31" a="1"/>
  <c r="Z42" i="31" a="1"/>
  <c r="Y44" i="31" a="1"/>
  <c r="Z15" i="31" a="1"/>
  <c r="B49" i="31" a="1"/>
  <c r="R9" i="31" a="1"/>
  <c r="P28" i="31" a="1"/>
  <c r="B6" i="31" a="1"/>
  <c r="Y32" i="31" a="1"/>
  <c r="Y43" i="31" a="1"/>
  <c r="Y46" i="31" a="1"/>
  <c r="C44" i="31" a="1"/>
  <c r="Z22" i="31" a="1"/>
  <c r="C30" i="31" a="1"/>
  <c r="Y40" i="31" a="1"/>
  <c r="R48" i="31" a="1"/>
  <c r="B45" i="31" a="1"/>
  <c r="Z5" i="31" a="1"/>
  <c r="P2" i="31" a="1"/>
  <c r="R14" i="31" a="1"/>
  <c r="C21" i="31" a="1"/>
  <c r="R32" i="31" a="1"/>
  <c r="Y12" i="31" a="1"/>
  <c r="C24" i="31" a="1"/>
  <c r="R49" i="31" a="1"/>
  <c r="C38" i="31" a="1"/>
  <c r="R38" i="31" a="1"/>
  <c r="R28" i="31" a="1"/>
  <c r="Z9" i="31" a="1"/>
  <c r="Z19" i="31" a="1"/>
  <c r="B4" i="31" a="1"/>
  <c r="R3" i="31" a="1"/>
  <c r="B2" i="31" a="1"/>
  <c r="R17" i="31" a="1"/>
  <c r="C20" i="31" a="1"/>
  <c r="C17" i="31" a="1"/>
  <c r="C33" i="31" a="1"/>
  <c r="Z17" i="31" a="1"/>
  <c r="P49" i="31" a="1"/>
  <c r="Y14" i="31" a="1"/>
  <c r="P46" i="31" a="1"/>
  <c r="P29" i="31" a="1"/>
  <c r="P36" i="31" a="1"/>
  <c r="Y11" i="31" a="1"/>
  <c r="B33" i="31" a="1"/>
  <c r="B35" i="31" a="1"/>
  <c r="P3" i="31" a="1"/>
  <c r="C39" i="31" a="1"/>
  <c r="C47" i="31" a="1"/>
  <c r="Y17" i="31" a="1"/>
  <c r="C9" i="31" a="1"/>
  <c r="P19" i="31" a="1"/>
  <c r="Z45" i="31" a="1"/>
  <c r="C25" i="31" a="1"/>
  <c r="Z31" i="31" a="1"/>
  <c r="B40" i="31" a="1"/>
  <c r="B30" i="31" a="1"/>
  <c r="B13" i="31" a="1"/>
  <c r="C18" i="31" a="1"/>
  <c r="Y15" i="31" a="1"/>
  <c r="R39" i="31" a="1"/>
  <c r="Y41" i="31" a="1"/>
  <c r="C10" i="31" a="1"/>
  <c r="P42" i="31" a="1"/>
  <c r="Y35" i="31" a="1"/>
  <c r="P12" i="31" a="1"/>
  <c r="Y27" i="31" a="1"/>
  <c r="C11" i="31" a="1"/>
  <c r="Z29" i="31" a="1"/>
  <c r="Y9" i="31" a="1"/>
  <c r="R26" i="31" a="1"/>
  <c r="B29" i="31" a="1"/>
  <c r="P22" i="31" a="1"/>
  <c r="Y13" i="31" a="1"/>
  <c r="P8" i="31" a="1"/>
  <c r="Z40" i="31" a="1"/>
  <c r="C31" i="31" a="1"/>
  <c r="C2" i="31" a="1"/>
  <c r="Y22" i="31" a="1"/>
  <c r="C4" i="31" a="1"/>
  <c r="Y42" i="31" a="1"/>
  <c r="B7" i="31" a="1"/>
  <c r="C15" i="31" a="1"/>
  <c r="R29" i="31" a="1"/>
  <c r="R36" i="31" a="1"/>
  <c r="Y8" i="31" a="1"/>
  <c r="R31" i="31" a="1"/>
  <c r="P9" i="31" a="1"/>
  <c r="P37" i="31" a="1"/>
  <c r="B22" i="31" a="1"/>
  <c r="R27" i="31" a="1"/>
  <c r="Z8" i="31" a="1"/>
  <c r="Z44" i="31" a="1"/>
  <c r="R18" i="31" a="1"/>
  <c r="Y47" i="31" a="1"/>
  <c r="Z36" i="31" a="1"/>
  <c r="Y20" i="31" a="1"/>
  <c r="Z4" i="31" a="1"/>
  <c r="B15" i="31" a="1"/>
  <c r="C45" i="31" a="1"/>
  <c r="B26" i="31" a="1"/>
  <c r="Y29" i="31" a="1"/>
  <c r="B24" i="31" a="1"/>
  <c r="B34" i="31" a="1"/>
  <c r="Z3" i="31" a="1"/>
  <c r="P44" i="31" a="1"/>
  <c r="B44" i="31" a="1"/>
  <c r="B19" i="31" a="1"/>
  <c r="R22" i="31" a="1"/>
  <c r="Z2" i="31" a="1"/>
  <c r="P20" i="31" a="1"/>
  <c r="Y48" i="31" a="1"/>
  <c r="R47" i="31" a="1"/>
  <c r="C19" i="31" a="1"/>
  <c r="Y26" i="31" a="1"/>
  <c r="P32" i="31" a="1"/>
  <c r="C36" i="31" a="1"/>
  <c r="P31" i="31" a="1"/>
  <c r="C48" i="31" a="1"/>
  <c r="Y6" i="31" a="1"/>
  <c r="Z32" i="31" a="1"/>
  <c r="B42" i="31" a="1"/>
  <c r="C49" i="31" a="1"/>
  <c r="Z20" i="31" a="1"/>
  <c r="C5" i="31" a="1"/>
  <c r="P34" i="31" a="1"/>
  <c r="R23" i="31" a="1"/>
  <c r="C41" i="31" a="1"/>
  <c r="C35" i="31" a="1"/>
  <c r="R24" i="31" a="1"/>
  <c r="Y49" i="31" a="1"/>
  <c r="Z47" i="31" l="1"/>
  <c r="Y11" i="31"/>
  <c r="B35" i="31"/>
  <c r="R40" i="31"/>
  <c r="P27" i="31"/>
  <c r="R37" i="31"/>
  <c r="Z25" i="31"/>
  <c r="P6" i="31"/>
  <c r="Z16" i="31"/>
  <c r="Z40" i="31"/>
  <c r="P7" i="31"/>
  <c r="R24" i="31"/>
  <c r="Y48" i="31"/>
  <c r="Z29" i="31"/>
  <c r="P23" i="31"/>
  <c r="Z38" i="31"/>
  <c r="Z48" i="31"/>
  <c r="C31" i="31"/>
  <c r="P28" i="31"/>
  <c r="Z7" i="31"/>
  <c r="C19" i="31"/>
  <c r="Z5" i="31"/>
  <c r="P29" i="31"/>
  <c r="C24" i="31"/>
  <c r="B40" i="31"/>
  <c r="P3" i="31"/>
  <c r="R48" i="31"/>
  <c r="R30" i="31"/>
  <c r="P14" i="31"/>
  <c r="P33" i="31"/>
  <c r="Y10" i="31"/>
  <c r="Z28" i="31"/>
  <c r="R15" i="31"/>
  <c r="Z49" i="31"/>
  <c r="R43" i="31"/>
  <c r="C16" i="31"/>
  <c r="C32" i="31"/>
  <c r="Y21" i="31"/>
  <c r="P49" i="31"/>
  <c r="R44" i="31"/>
  <c r="Y9" i="31"/>
  <c r="Y13" i="31"/>
  <c r="B18" i="31"/>
  <c r="R36" i="31"/>
  <c r="Z35" i="31"/>
  <c r="P4" i="31"/>
  <c r="Y24" i="31"/>
  <c r="C7" i="31"/>
  <c r="B8" i="31"/>
  <c r="R41" i="31"/>
  <c r="B43" i="31"/>
  <c r="R12" i="31"/>
  <c r="R26" i="31"/>
  <c r="R8" i="31"/>
  <c r="Y47" i="31"/>
  <c r="Y2" i="31"/>
  <c r="Z27" i="31"/>
  <c r="R32" i="31"/>
  <c r="B44" i="31"/>
  <c r="Y25" i="31"/>
  <c r="R3" i="31"/>
  <c r="C11" i="31"/>
  <c r="Y22" i="31"/>
  <c r="R33" i="31"/>
  <c r="Y29" i="31"/>
  <c r="Y37" i="31"/>
  <c r="B17" i="31"/>
  <c r="P35" i="31"/>
  <c r="B11" i="31"/>
  <c r="B3" i="31"/>
  <c r="P46" i="31"/>
  <c r="Z12" i="31"/>
  <c r="Y5" i="31"/>
  <c r="C38" i="31"/>
  <c r="P5" i="31"/>
  <c r="B4" i="31"/>
  <c r="C21" i="31"/>
  <c r="Z37" i="31"/>
  <c r="C48" i="31"/>
  <c r="C26" i="31"/>
  <c r="B42" i="31"/>
  <c r="C46" i="31"/>
  <c r="R18" i="31"/>
  <c r="C34" i="31"/>
  <c r="P18" i="31"/>
  <c r="B49" i="31"/>
  <c r="Z43" i="31"/>
  <c r="B27" i="31"/>
  <c r="P38" i="31"/>
  <c r="R31" i="31"/>
  <c r="B48" i="31"/>
  <c r="Y49" i="31"/>
  <c r="C28" i="31"/>
  <c r="R5" i="31"/>
  <c r="C30" i="31"/>
  <c r="R21" i="31"/>
  <c r="Y35" i="31"/>
  <c r="Y41" i="31"/>
  <c r="B30" i="31"/>
  <c r="Y17" i="31"/>
  <c r="B25" i="31"/>
  <c r="P2" i="31"/>
  <c r="Z23" i="31"/>
  <c r="Y4" i="31"/>
  <c r="Y7" i="31"/>
  <c r="R45" i="31"/>
  <c r="C23" i="31"/>
  <c r="P20" i="31"/>
  <c r="R27" i="31"/>
  <c r="R16" i="31"/>
  <c r="Z32" i="31"/>
  <c r="B36" i="31"/>
  <c r="Z18" i="31"/>
  <c r="Y28" i="31"/>
  <c r="B15" i="31"/>
  <c r="R29" i="31"/>
  <c r="P11" i="31"/>
  <c r="Y36" i="31"/>
  <c r="Y33" i="31"/>
  <c r="Y42" i="31"/>
  <c r="Z30" i="31"/>
  <c r="Y8" i="31"/>
  <c r="Z24" i="31"/>
  <c r="B22" i="31"/>
  <c r="Y26" i="31"/>
  <c r="P43" i="31"/>
  <c r="Y19" i="31"/>
  <c r="R7" i="31"/>
  <c r="Y43" i="31"/>
  <c r="C36" i="31"/>
  <c r="C39" i="31"/>
  <c r="B38" i="31"/>
  <c r="R42" i="31"/>
  <c r="P8" i="31"/>
  <c r="C5" i="31"/>
  <c r="R46" i="31"/>
  <c r="P21" i="31"/>
  <c r="Z10" i="31"/>
  <c r="C22" i="31"/>
  <c r="C2" i="31"/>
  <c r="Z42" i="31"/>
  <c r="B24" i="31"/>
  <c r="Z33" i="31"/>
  <c r="P9" i="31"/>
  <c r="Z36" i="31"/>
  <c r="P15" i="31"/>
  <c r="C37" i="31"/>
  <c r="R25" i="31"/>
  <c r="C20" i="31"/>
  <c r="Z41" i="31"/>
  <c r="R22" i="31"/>
  <c r="B47" i="31"/>
  <c r="P42" i="31"/>
  <c r="C15" i="31"/>
  <c r="Z19" i="31"/>
  <c r="Y46" i="31"/>
  <c r="P32" i="31"/>
  <c r="P34" i="31"/>
  <c r="Y39" i="31"/>
  <c r="C44" i="31"/>
  <c r="B5" i="31"/>
  <c r="Z22" i="31"/>
  <c r="P22" i="31"/>
  <c r="B6" i="31"/>
  <c r="R9" i="31"/>
  <c r="Y45" i="31"/>
  <c r="P26" i="31"/>
  <c r="C49" i="31"/>
  <c r="B21" i="31"/>
  <c r="Z39" i="31"/>
  <c r="C4" i="31"/>
  <c r="R19" i="31"/>
  <c r="Y16" i="31"/>
  <c r="Z15" i="31"/>
  <c r="P25" i="31"/>
  <c r="B16" i="31"/>
  <c r="Z20" i="31"/>
  <c r="B7" i="31"/>
  <c r="B23" i="31"/>
  <c r="B33" i="31"/>
  <c r="B34" i="31"/>
  <c r="Y38" i="31"/>
  <c r="R13" i="31"/>
  <c r="Z45" i="31"/>
  <c r="B41" i="31"/>
  <c r="C13" i="31"/>
  <c r="R20" i="31"/>
  <c r="B2" i="31"/>
  <c r="Z13" i="31"/>
  <c r="R17" i="31"/>
  <c r="B39" i="31"/>
  <c r="P30" i="31"/>
  <c r="Z11" i="31"/>
  <c r="Z8" i="31"/>
  <c r="B14" i="31"/>
  <c r="C18" i="31"/>
  <c r="C27" i="31"/>
  <c r="Y3" i="31"/>
  <c r="Y15" i="31"/>
  <c r="Y44" i="31"/>
  <c r="B46" i="31"/>
  <c r="B9" i="31"/>
  <c r="P47" i="31"/>
  <c r="P16" i="31"/>
  <c r="Y40" i="31"/>
  <c r="C9" i="31"/>
  <c r="R34" i="31"/>
  <c r="Z3" i="31"/>
  <c r="C41" i="31"/>
  <c r="B13" i="31"/>
  <c r="R4" i="31"/>
  <c r="C25" i="31"/>
  <c r="P10" i="31"/>
  <c r="B29" i="31"/>
  <c r="P40" i="31"/>
  <c r="C12" i="31"/>
  <c r="P17" i="31"/>
  <c r="P45" i="31"/>
  <c r="Y12" i="31"/>
  <c r="P31" i="31"/>
  <c r="Y23" i="31"/>
  <c r="C33" i="31"/>
  <c r="C17" i="31"/>
  <c r="P41" i="31"/>
  <c r="C45" i="31"/>
  <c r="C40" i="31"/>
  <c r="Y31" i="31"/>
  <c r="B28" i="31"/>
  <c r="B10" i="31"/>
  <c r="C35" i="31"/>
  <c r="C8" i="31"/>
  <c r="P24" i="31"/>
  <c r="P48" i="31"/>
  <c r="B12" i="31"/>
  <c r="C6" i="31"/>
  <c r="Z46" i="31"/>
  <c r="R14" i="31"/>
  <c r="Y20" i="31"/>
  <c r="B32" i="31"/>
  <c r="Z34" i="31"/>
  <c r="C29" i="31"/>
  <c r="Z9" i="31"/>
  <c r="R39" i="31"/>
  <c r="Z4" i="31"/>
  <c r="R2" i="31"/>
  <c r="C47" i="31"/>
  <c r="B37" i="31"/>
  <c r="P39" i="31"/>
  <c r="C43" i="31"/>
  <c r="Z6" i="31"/>
  <c r="Y32" i="31"/>
  <c r="B45" i="31"/>
  <c r="Z31" i="31"/>
  <c r="R10" i="31"/>
  <c r="B19" i="31"/>
  <c r="R49" i="31"/>
  <c r="P37" i="31"/>
  <c r="P44" i="31"/>
  <c r="P12" i="31"/>
  <c r="Z17" i="31"/>
  <c r="Y30" i="31"/>
  <c r="R47" i="31"/>
  <c r="B26" i="31"/>
  <c r="P19" i="31"/>
  <c r="R35" i="31"/>
  <c r="Z44" i="31"/>
  <c r="Z2" i="31"/>
  <c r="Z21" i="31"/>
  <c r="R6" i="31"/>
  <c r="C10" i="31"/>
  <c r="P36" i="31"/>
  <c r="R28" i="31"/>
  <c r="B20" i="31"/>
  <c r="Z14" i="31"/>
  <c r="R11" i="31"/>
  <c r="C3" i="31"/>
  <c r="C42" i="31"/>
  <c r="B31" i="31"/>
  <c r="Y14" i="31"/>
  <c r="Y6" i="31"/>
  <c r="R38" i="31"/>
  <c r="Y27" i="31"/>
  <c r="R23" i="31"/>
  <c r="Y34" i="31"/>
  <c r="Y18" i="31"/>
  <c r="P13" i="31"/>
  <c r="Z26" i="31"/>
  <c r="C14" i="31"/>
  <c r="D2" i="31" a="1"/>
  <c r="AT2" i="31" a="1"/>
  <c r="AT2" i="31" l="1"/>
  <c r="D2" i="31"/>
  <c r="G6"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C01EEABC-6EC6-C948-B855-8934FC564936}">
      <text>
        <r>
          <rPr>
            <b/>
            <sz val="10"/>
            <color rgb="FF000000"/>
            <rFont val="Tahoma"/>
            <family val="2"/>
          </rPr>
          <t>Fill only for Schedule type -MONTH</t>
        </r>
        <r>
          <rPr>
            <sz val="10"/>
            <color rgb="FF000000"/>
            <rFont val="Tahoma"/>
            <family val="2"/>
          </rPr>
          <t xml:space="preserve">
</t>
        </r>
      </text>
    </comment>
    <comment ref="I2" authorId="0" shapeId="0" xr:uid="{10C37657-4100-ED42-AAC2-51CF9D6CC97B}">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7EC34E0E-3626-6D4C-B784-5824DAC2C68F}">
      <text>
        <r>
          <rPr>
            <b/>
            <sz val="10"/>
            <color rgb="FF000000"/>
            <rFont val="Tahoma"/>
            <family val="2"/>
          </rPr>
          <t>Mansatory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J2" authorId="0" shapeId="0" xr:uid="{6A495B3B-A4B8-AA42-948D-41978BA2D2B1}">
      <text>
        <r>
          <rPr>
            <b/>
            <sz val="10"/>
            <color rgb="FF000000"/>
            <rFont val="Tahoma"/>
            <family val="2"/>
          </rPr>
          <t xml:space="preserve">Enter OCID of the source snapshot to create clone FSS
</t>
        </r>
        <r>
          <rPr>
            <b/>
            <sz val="10"/>
            <color rgb="FF000000"/>
            <rFont val="Tahoma"/>
            <family val="2"/>
          </rPr>
          <t>or leave empty to create empty FSS</t>
        </r>
        <r>
          <rPr>
            <sz val="10"/>
            <color rgb="FF000000"/>
            <rFont val="Tahoma"/>
            <family val="2"/>
          </rPr>
          <t xml:space="preserve">
</t>
        </r>
      </text>
    </comment>
    <comment ref="K2" authorId="0" shapeId="0" xr:uid="{571B8153-5A5A-9343-B63E-0C9467A00B5E}">
      <text>
        <r>
          <rPr>
            <b/>
            <sz val="10"/>
            <color rgb="FF000000"/>
            <rFont val="Tahoma"/>
            <family val="2"/>
          </rPr>
          <t>Enter OCID of the snapshot policy to be attached to the FSS.</t>
        </r>
        <r>
          <rPr>
            <sz val="10"/>
            <color rgb="FF000000"/>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4764D006-617A-3A49-BE6F-70D59372A383}">
      <text>
        <r>
          <rPr>
            <sz val="11"/>
            <color rgb="FF000000"/>
            <rFont val="Calibri"/>
            <family val="2"/>
          </rPr>
          <t>Provide comma separated CIDR blocks for multiple CIDRs </t>
        </r>
      </text>
    </comment>
    <comment ref="I2" authorId="0" shapeId="0" xr:uid="{C376E271-E037-D24A-9BA5-48089F7A56EE}">
      <text>
        <r>
          <rPr>
            <sz val="11"/>
            <color rgb="FF000000"/>
            <rFont val="Calibri"/>
            <family val="2"/>
          </rPr>
          <t xml:space="preserve">Must be a public subnet if the public ip should be enabled forAPI endpoint
</t>
        </r>
      </text>
    </comment>
    <comment ref="J2" authorId="0" shapeId="0" xr:uid="{9CFB8F2E-74A2-604A-9D62-458B5A2451F5}">
      <text>
        <r>
          <rPr>
            <sz val="11"/>
            <color rgb="FF000000"/>
            <rFont val="Calibri"/>
            <family val="2"/>
          </rPr>
          <t xml:space="preserve">Default : False
</t>
        </r>
      </text>
    </comment>
    <comment ref="K2" authorId="0" shapeId="0" xr:uid="{0C6702E7-0BBF-2942-B61E-2C7D360C2504}">
      <text>
        <r>
          <rPr>
            <sz val="11"/>
            <color rgb="FF000000"/>
            <rFont val="Calibri"/>
            <family val="2"/>
          </rPr>
          <t xml:space="preserve">Default : 10.96.0.0/16
</t>
        </r>
      </text>
    </comment>
    <comment ref="L2" authorId="0" shapeId="0" xr:uid="{F33C9EA3-BB8C-F144-A6FD-7229453B38FF}">
      <text>
        <r>
          <rPr>
            <sz val="11"/>
            <color theme="1"/>
            <rFont val="Calibri"/>
            <family val="2"/>
            <scheme val="minor"/>
          </rPr>
          <t xml:space="preserve">Default : 10.244.0.0/16
</t>
        </r>
      </text>
    </comment>
    <comment ref="M2" authorId="0" shapeId="0" xr:uid="{18F4ABF6-FE3D-1A4D-9F38-000865556B28}">
      <text>
        <r>
          <rPr>
            <sz val="11"/>
            <color rgb="FF000000"/>
            <rFont val="Calibri"/>
            <family val="2"/>
          </rPr>
          <t xml:space="preserve">Provide comma separated NSG names for multiple NSGs
</t>
        </r>
      </text>
    </comment>
    <comment ref="O2" authorId="0" shapeId="0" xr:uid="{86B2188A-7311-294E-B6DE-4B76A4226EB4}">
      <text>
        <r>
          <rPr>
            <sz val="11"/>
            <color theme="1"/>
            <rFont val="Calibri"/>
            <family val="2"/>
            <scheme val="minor"/>
          </rPr>
          <t>The version of Kubernetes installed on all nodes in the node pool.</t>
        </r>
      </text>
    </comment>
    <comment ref="Q2" authorId="0" shapeId="0" xr:uid="{F3ECE3AC-4128-794F-B26B-803E0E5DFBAB}">
      <text>
        <r>
          <rPr>
            <sz val="10"/>
            <color rgb="FF1F2124"/>
            <rFont val="Segoe UI"/>
            <family val="2"/>
          </rPr>
          <t xml:space="preserve">OCPUS should be mentioned for flex shapes. See the above row for format details.
</t>
        </r>
        <r>
          <rPr>
            <sz val="10"/>
            <color rgb="FF1F2124"/>
            <rFont val="Segoe UI"/>
            <family val="2"/>
          </rPr>
          <t xml:space="preserve">
</t>
        </r>
      </text>
    </comment>
    <comment ref="R2" authorId="0" shapeId="0" xr:uid="{98086EEA-A043-414C-A517-F128A6827739}">
      <text>
        <r>
          <rPr>
            <sz val="11"/>
            <color rgb="FF000000"/>
            <rFont val="Calibri"/>
            <family val="2"/>
          </rPr>
          <t>Required for flex shapes</t>
        </r>
      </text>
    </comment>
    <comment ref="U2" authorId="0" shapeId="0" xr:uid="{D23C265B-A1E1-224C-B7BB-B810B8BCE484}">
      <text>
        <r>
          <rPr>
            <sz val="10"/>
            <color rgb="FF1F2124"/>
            <rFont val="Segoe UI"/>
            <family val="2"/>
            <charset val="1"/>
          </rPr>
          <t>Provide comma separated NSG names for multiple NSGs</t>
        </r>
      </text>
    </comment>
    <comment ref="Y2" authorId="0" shapeId="0" xr:uid="{0185E8AA-AC0E-9441-9346-1A3717D9FAA0}">
      <text>
        <r>
          <rPr>
            <sz val="10"/>
            <color rgb="FF1F2124"/>
            <rFont val="Segoe UI"/>
            <family val="2"/>
            <charset val="1"/>
          </rPr>
          <t xml:space="preserve">Provide this value if the network type is OCI_VCN_IP_NATIVE
</t>
        </r>
      </text>
    </comment>
    <comment ref="Z2" authorId="0" shapeId="0" xr:uid="{32A72FB9-61D6-D14C-9B97-A5E35CE7B011}">
      <text>
        <r>
          <rPr>
            <sz val="10"/>
            <color rgb="FF1F2124"/>
            <rFont val="Segoe UI"/>
            <family val="2"/>
          </rPr>
          <t>Provide this value if the network type is OCI_VCN_IP_NATIVE</t>
        </r>
      </text>
    </comment>
    <comment ref="AA2" authorId="0" shapeId="0" xr:uid="{4FA7B416-0E56-FD43-9D34-8D62F73CD9EF}">
      <text>
        <r>
          <rPr>
            <sz val="10"/>
            <color rgb="FF1F2124"/>
            <rFont val="Segoe UI"/>
            <family val="2"/>
            <charset val="1"/>
          </rPr>
          <t>Provide this value if the network type is OCI_VCN_IP_NATIVE</t>
        </r>
      </text>
    </comment>
    <comment ref="AB2" authorId="0" shapeId="0" xr:uid="{7980BE0D-5D04-A74A-BD80-7FBACEA58AE2}">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D6313B32-BA14-6949-9C83-FF42A6B494B1}">
      <text>
        <r>
          <rPr>
            <sz val="12"/>
            <color theme="0"/>
            <rFont val="Calibri"/>
            <family val="2"/>
            <scheme val="minor"/>
          </rPr>
          <t>Provide this value for virtual node type. Multiple taints seperated by newline in same column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3A380DE9-B9E9-3840-B40D-EF091AE89899}">
      <text>
        <r>
          <rPr>
            <sz val="11"/>
            <color rgb="FF000000"/>
            <rFont val="Calibri"/>
            <family val="2"/>
          </rPr>
          <t xml:space="preserve">Format- 
</t>
        </r>
        <r>
          <rPr>
            <sz val="11"/>
            <color rgb="FF000000"/>
            <rFont val="Calibri"/>
            <family val="2"/>
          </rPr>
          <t xml:space="preserve">&lt;SDDC Name&gt;::&lt;Cluster Name&gt;
</t>
        </r>
      </text>
    </comment>
    <comment ref="E2" authorId="0" shapeId="0" xr:uid="{58679ECF-F161-5043-A450-B546A9895926}">
      <text>
        <r>
          <rPr>
            <sz val="11"/>
            <color rgb="FF000000"/>
            <rFont val="Calibri"/>
            <family val="2"/>
          </rPr>
          <t xml:space="preserve">Fill this only for vSphere type - Management
</t>
        </r>
      </text>
    </comment>
    <comment ref="F2" authorId="0" shapeId="0" xr:uid="{DC03B9C5-B197-6B49-BFBC-FDFDFE55FC2C}">
      <text>
        <r>
          <rPr>
            <sz val="11"/>
            <color theme="1"/>
            <rFont val="Calibri"/>
            <family val="2"/>
            <scheme val="minor"/>
          </rPr>
          <t>Fill this only for vSphere type - Management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AC1FD3B2-6118-484B-848A-10DA4219E0F8}">
      <text>
        <r>
          <rPr>
            <sz val="11"/>
            <color rgb="FF000000"/>
            <rFont val="Calibri"/>
            <family val="2"/>
          </rPr>
          <t>Fill this only for Management Clusters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<sst xmlns="http://schemas.openxmlformats.org/spreadsheetml/2006/main" count="3083" uniqueCount="1518">
  <si>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</si>
  <si>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</si>
  <si>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</si>
  <si>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</si>
  <si>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</si>
  <si>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</si>
  <si>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</si>
  <si>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</si>
  <si>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</si>
  <si>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</si>
  <si>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</si>
  <si>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</si>
  <si>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</si>
  <si>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</si>
  <si>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</si>
  <si>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</si>
  <si>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</si>
  <si>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</si>
  <si>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</si>
  <si>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</si>
  <si>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</si>
  <si>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</si>
  <si>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</si>
  <si>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</si>
  <si>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</si>
  <si>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</si>
  <si>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</si>
  <si>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</si>
  <si>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</si>
  <si>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</si>
  <si>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</si>
  <si>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</si>
  <si>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</si>
  <si>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</si>
  <si>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</si>
  <si>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</si>
  <si>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</si>
  <si>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</si>
  <si>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</si>
  <si>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</si>
  <si>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</si>
  <si>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</si>
  <si>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</si>
  <si>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</si>
  <si>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</si>
  <si>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</si>
  <si>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</si>
  <si>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</si>
  <si>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</si>
  <si>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</si>
  <si>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</si>
  <si>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</si>
  <si>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</si>
  <si>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</si>
  <si>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</si>
  <si>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</si>
  <si>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</si>
  <si>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</si>
  <si>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</si>
  <si>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</si>
  <si>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</si>
  <si>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</si>
  <si>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</si>
  <si>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</si>
  <si>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</si>
  <si>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</si>
  <si>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</si>
  <si>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</si>
  <si>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</si>
  <si>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</si>
  <si>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</si>
  <si>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</si>
  <si>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</si>
  <si>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</si>
  <si>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</si>
  <si>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</si>
  <si>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</si>
  <si>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</si>
  <si>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</si>
  <si>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</si>
  <si>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</si>
  <si>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</si>
  <si>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</si>
  <si>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</si>
  <si>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</si>
  <si>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</si>
  <si>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</si>
  <si>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</si>
  <si>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</si>
  <si>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</si>
  <si>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</si>
  <si>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</si>
  <si>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</si>
  <si>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</si>
  <si>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</si>
  <si>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</si>
  <si>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</si>
  <si>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</si>
  <si>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</si>
  <si>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</si>
  <si>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</si>
  <si>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</si>
  <si>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</si>
  <si>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</si>
  <si>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</si>
  <si>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</si>
  <si>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</si>
  <si>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</si>
  <si>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</si>
  <si>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</si>
  <si>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</si>
  <si>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</si>
  <si>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</si>
  <si>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</si>
  <si>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</si>
  <si>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</si>
  <si>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</si>
  <si>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</si>
  <si>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</si>
  <si>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</si>
  <si>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</si>
  <si>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</si>
  <si>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</si>
  <si>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</si>
  <si>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</si>
  <si>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</si>
  <si>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</si>
  <si>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</si>
  <si>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</si>
  <si>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</si>
  <si>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</si>
  <si>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</si>
  <si>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</si>
  <si>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</si>
  <si>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</si>
  <si>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</si>
  <si>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</si>
  <si>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</si>
  <si>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</si>
  <si>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</si>
  <si>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</si>
  <si>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</si>
  <si>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</si>
  <si>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</si>
  <si>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</si>
  <si>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</si>
  <si>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</si>
  <si>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</si>
  <si>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</si>
  <si>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</si>
  <si>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</si>
  <si>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</si>
  <si>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</si>
  <si>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</si>
  <si>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</si>
  <si>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</si>
  <si>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</si>
  <si>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</si>
  <si>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</si>
  <si>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</si>
  <si>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</si>
  <si>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</si>
  <si>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</si>
  <si>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</si>
  <si>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</si>
  <si>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</si>
  <si>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</si>
  <si>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</si>
  <si>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</si>
  <si>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</si>
  <si>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</si>
  <si>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</si>
  <si>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</si>
  <si>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</si>
  <si>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</si>
  <si>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</si>
  <si>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</si>
  <si>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</si>
  <si>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</si>
  <si>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</si>
  <si>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</si>
  <si>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</si>
  <si>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</si>
  <si>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</si>
  <si>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</si>
  <si>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</si>
  <si>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</si>
  <si>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</si>
  <si>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</si>
  <si>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</si>
  <si>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</si>
  <si>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</si>
  <si>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</si>
  <si>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</si>
  <si>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</si>
  <si>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</si>
  <si>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</si>
  <si>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</si>
  <si>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</si>
  <si>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</si>
  <si>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</si>
  <si>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</si>
  <si>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</si>
  <si>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</si>
  <si>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</si>
  <si>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</si>
  <si>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</si>
  <si>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</si>
  <si>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</si>
  <si>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</si>
  <si>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</si>
  <si>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</si>
  <si>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</si>
  <si>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</si>
  <si>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</si>
  <si>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</si>
  <si>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</si>
  <si>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</si>
  <si>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</si>
  <si>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</si>
  <si>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</si>
  <si>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</si>
  <si>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</si>
  <si>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</si>
  <si>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</si>
  <si>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</si>
  <si>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</si>
  <si>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</si>
  <si>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</si>
  <si>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</si>
  <si>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</si>
  <si>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</si>
  <si>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</si>
  <si>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</si>
  <si>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</si>
  <si>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</si>
  <si>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</si>
  <si>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</si>
  <si>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</si>
  <si>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</si>
  <si>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</si>
  <si>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</si>
  <si>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</si>
  <si>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</si>
  <si>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</si>
  <si>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</si>
  <si>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</si>
  <si>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</si>
  <si>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</si>
  <si>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</si>
  <si>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</si>
  <si>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</si>
  <si>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</si>
  <si>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</si>
  <si>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</si>
  <si>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</si>
  <si>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</si>
  <si>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</si>
  <si>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</si>
  <si>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</si>
  <si>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</si>
  <si>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</si>
  <si>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</si>
  <si>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</si>
  <si>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</si>
  <si>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</si>
  <si>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</si>
  <si>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</si>
  <si>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</si>
  <si>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</si>
  <si>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</si>
  <si>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</si>
  <si>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</si>
  <si>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</si>
  <si>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</si>
  <si>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</si>
  <si>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</si>
  <si>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</si>
  <si>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</si>
  <si>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</si>
  <si>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</si>
  <si>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</si>
  <si>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</si>
  <si>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</si>
  <si>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</si>
  <si>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</si>
  <si>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</si>
  <si>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</si>
  <si>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</si>
  <si>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</si>
  <si>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</si>
  <si>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</si>
  <si>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</si>
  <si>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</si>
  <si>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</si>
  <si>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</si>
  <si>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</si>
  <si>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</si>
  <si>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</si>
  <si>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</si>
  <si>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</si>
  <si>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</si>
  <si>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</si>
  <si>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</si>
  <si>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</si>
  <si>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</si>
  <si>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</si>
  <si>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</si>
  <si>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</si>
  <si>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</si>
  <si>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</si>
  <si>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</si>
  <si>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</si>
  <si>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</si>
  <si>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</si>
  <si>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</si>
  <si>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</si>
  <si>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</si>
  <si>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</si>
  <si>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</si>
  <si>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</si>
  <si>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HIGH</t>
  </si>
  <si>
    <t>LICENSE_INCLUDED</t>
  </si>
  <si>
    <t>CDB1</t>
  </si>
  <si>
    <t>pdb1</t>
  </si>
  <si>
    <t>BEstrO0ng_#12</t>
  </si>
  <si>
    <t>OLTP</t>
  </si>
  <si>
    <t>AL32UTF8</t>
  </si>
  <si>
    <t>AL16UTF16</t>
  </si>
  <si>
    <t>Apps::TCC::PRD</t>
  </si>
  <si>
    <t>PHXTCC-VCN_prd-subnet</t>
  </si>
  <si>
    <t>VM.Standard2.2</t>
  </si>
  <si>
    <t>BM.DenseIO2.52</t>
  </si>
  <si>
    <t>ENTERPRISE_EDITION</t>
  </si>
  <si>
    <t>CDB2</t>
  </si>
  <si>
    <t>Backup Subnet Name</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</si>
  <si>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</si>
  <si>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</si>
  <si>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</si>
  <si>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</si>
  <si>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</si>
  <si>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</si>
  <si>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</si>
  <si>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</si>
  <si>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</si>
  <si>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</si>
  <si>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</si>
  <si>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</si>
  <si>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</si>
  <si>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</si>
  <si>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</si>
  <si>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</si>
  <si>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</si>
  <si>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</si>
  <si>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</si>
  <si>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</si>
  <si>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</si>
  <si>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</si>
  <si>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</si>
  <si>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</si>
  <si>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</si>
  <si>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</si>
  <si>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</si>
  <si>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</si>
  <si>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</si>
  <si>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</si>
  <si>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</si>
  <si>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</si>
  <si>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</si>
  <si>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</si>
  <si>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</si>
  <si>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</si>
  <si>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</si>
  <si>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</si>
  <si>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</si>
  <si>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</si>
  <si>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</si>
  <si>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</si>
  <si>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</si>
  <si>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</si>
  <si>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</si>
  <si>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</si>
  <si>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</si>
  <si>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</si>
  <si>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</si>
  <si>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</si>
  <si>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</si>
  <si>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</si>
  <si>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</si>
  <si>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</si>
  <si>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</si>
  <si>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</si>
  <si>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</si>
  <si>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</si>
  <si>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</si>
  <si>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</si>
  <si>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</si>
  <si>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</si>
  <si>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</si>
  <si>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</si>
  <si>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</si>
  <si>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</si>
  <si>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</si>
  <si>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</si>
  <si>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</si>
  <si>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</si>
  <si>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</si>
  <si>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</si>
  <si>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</si>
  <si>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</si>
  <si>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</si>
  <si>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</si>
  <si>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</si>
  <si>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</si>
  <si>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</si>
  <si>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</si>
  <si>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</si>
  <si>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</si>
  <si>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</si>
  <si>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</si>
  <si>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</si>
  <si>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</si>
  <si>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</si>
  <si>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</si>
  <si>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</si>
  <si>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</si>
  <si>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</si>
  <si>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</si>
  <si>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</si>
  <si>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</si>
  <si>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</si>
  <si>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</si>
  <si>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</si>
  <si>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</si>
  <si>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</si>
  <si>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</si>
  <si>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</si>
  <si>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</si>
  <si>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</si>
  <si>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</si>
  <si>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</si>
  <si>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</si>
  <si>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</si>
  <si>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</si>
  <si>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</si>
  <si>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</si>
  <si>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</si>
  <si>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</si>
  <si>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</si>
  <si>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</si>
  <si>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</si>
  <si>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</si>
  <si>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</si>
  <si>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</si>
  <si>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</si>
  <si>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</si>
  <si>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</si>
  <si>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</si>
  <si>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</si>
  <si>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</si>
  <si>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</si>
  <si>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</si>
  <si>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</si>
  <si>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</si>
  <si>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</si>
  <si>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</si>
  <si>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</si>
  <si>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</si>
  <si>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</si>
  <si>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</si>
  <si>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</si>
  <si>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</si>
  <si>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</si>
  <si>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</si>
  <si>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</si>
  <si>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</si>
  <si>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</si>
  <si>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</si>
  <si>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</si>
  <si>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</si>
  <si>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</si>
  <si>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</si>
  <si>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</si>
  <si>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</si>
  <si>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</si>
  <si>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</si>
  <si>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</si>
  <si>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</si>
  <si>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</si>
  <si>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</si>
  <si>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</si>
  <si>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</si>
  <si>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</si>
  <si>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</si>
  <si>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</si>
  <si>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</si>
  <si>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</si>
  <si>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</si>
  <si>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</si>
  <si>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</si>
  <si>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</si>
  <si>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</si>
  <si>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</si>
  <si>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</si>
  <si>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</si>
  <si>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</si>
  <si>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</si>
  <si>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</si>
  <si>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</si>
  <si>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</si>
  <si>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</si>
  <si>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</si>
  <si>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</si>
  <si>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</si>
  <si>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</si>
  <si>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</si>
  <si>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</si>
  <si>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</si>
  <si>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</si>
  <si>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</si>
  <si>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</si>
  <si>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</si>
  <si>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</si>
  <si>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</si>
  <si>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</si>
  <si>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</si>
  <si>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</si>
  <si>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</si>
  <si>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</si>
  <si>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</si>
  <si>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</si>
  <si>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</si>
  <si>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</si>
  <si>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</si>
  <si>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</si>
  <si>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</si>
  <si>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</si>
  <si>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</si>
  <si>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</si>
  <si>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</si>
  <si>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</si>
  <si>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</si>
  <si>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</si>
  <si>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</si>
  <si>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</si>
  <si>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</si>
  <si>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</si>
  <si>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</si>
  <si>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</si>
  <si>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</si>
  <si>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</si>
  <si>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</si>
  <si>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</si>
  <si>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</si>
  <si>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</si>
  <si>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</si>
  <si>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</si>
  <si>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</si>
  <si>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</si>
  <si>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</si>
  <si>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</si>
  <si>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</si>
  <si>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</si>
  <si>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</si>
  <si>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</si>
  <si>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</si>
  <si>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</si>
  <si>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</si>
  <si>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</si>
  <si>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</si>
  <si>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</si>
  <si>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</si>
  <si>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</si>
  <si>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</si>
  <si>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</si>
  <si>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</si>
  <si>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</si>
  <si>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</si>
  <si>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</si>
  <si>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</si>
  <si>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</si>
  <si>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</si>
  <si>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</si>
  <si>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</si>
  <si>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</si>
  <si>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</si>
  <si>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</si>
  <si>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</si>
  <si>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</si>
  <si>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</si>
  <si>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</si>
  <si>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</si>
  <si>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</si>
  <si>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</si>
  <si>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</si>
  <si>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</si>
  <si>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</si>
  <si>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</si>
  <si>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</si>
  <si>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</si>
  <si>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</si>
  <si>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</si>
  <si>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</si>
  <si>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</si>
  <si>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</si>
  <si>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</si>
  <si>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</si>
  <si>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</si>
  <si>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</si>
  <si>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</si>
  <si>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</si>
  <si>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</si>
  <si>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</si>
  <si>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VMCluster</t>
  </si>
  <si>
    <t>vmname</t>
  </si>
  <si>
    <t>nonprod-vcn_nonprod-db</t>
  </si>
  <si>
    <t>CIDR Blocks</t>
  </si>
  <si>
    <t>Backup Network NSGs</t>
  </si>
  <si>
    <t>fwl-ha</t>
  </si>
  <si>
    <t>10.110.0.0/25</t>
  </si>
  <si>
    <t>10.110.1.0/26</t>
  </si>
  <si>
    <t>10.110.0.128/25</t>
  </si>
  <si>
    <t>10.110.1.64/26</t>
  </si>
  <si>
    <t>fwl-ha-sl,fwl-common-sl</t>
  </si>
  <si>
    <t>fwl-ha-rt</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</si>
  <si>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</si>
  <si>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</si>
  <si>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</si>
  <si>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</si>
  <si>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</si>
  <si>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</si>
  <si>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</si>
  <si>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</si>
  <si>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</si>
  <si>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t>Device</t>
  </si>
  <si>
    <t>/dev/oracleoci/oraclevdb</t>
  </si>
  <si>
    <t>Reserved IP (Y|N|OCID)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</si>
  <si>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</si>
  <si>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</si>
  <si>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</si>
  <si>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</si>
  <si>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</si>
  <si>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</si>
  <si>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</si>
  <si>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</si>
  <si>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</si>
  <si>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</si>
  <si>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</si>
  <si>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</si>
  <si>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</si>
  <si>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</si>
  <si>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</si>
  <si>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</si>
  <si>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</si>
  <si>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</si>
  <si>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</si>
  <si>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</si>
  <si>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</si>
  <si>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FIVE_TUPLE</t>
  </si>
  <si>
    <t>TWO_TUPLE</t>
  </si>
  <si>
    <t>/url1</t>
  </si>
  <si>
    <t>THREE_TUPLE</t>
  </si>
  <si>
    <t xml:space="preserve"># Rows after &lt;END&gt; will not be processed (Sample data is provided for reference after &lt;END&gt;);
</t>
  </si>
  <si>
    <t>Bastion</t>
  </si>
  <si>
    <t>Lis2-2</t>
  </si>
  <si>
    <t>BS2-2</t>
  </si>
  <si>
    <t>Y</t>
  </si>
  <si>
    <t>fwl-vcn_fwl-pub</t>
  </si>
  <si>
    <t>UDP/TCP</t>
  </si>
  <si>
    <t>StorageAdmins</t>
  </si>
  <si>
    <t>Group responsible for Storage Management.</t>
  </si>
  <si>
    <t>endorse group CostAdmins to read objects in tenancy usage-report</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</si>
  <si>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</si>
  <si>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</si>
  <si>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</si>
  <si>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</si>
  <si>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</si>
  <si>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</si>
  <si>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</si>
  <si>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</si>
  <si>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</si>
  <si>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</si>
  <si>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</si>
  <si>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</si>
  <si>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</si>
  <si>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</si>
  <si>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</si>
  <si>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</si>
  <si>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</si>
  <si>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</si>
  <si>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</si>
  <si>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</si>
  <si>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</si>
  <si>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</si>
  <si>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</si>
  <si>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</si>
  <si>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</si>
  <si>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</si>
  <si>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</si>
  <si>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Policy allowing DatabaseAdmins group to manage databases in compartment Database.</t>
  </si>
  <si>
    <t>allow group IAMAdmins to inspect users in tenancy</t>
  </si>
  <si>
    <t>allow group IAMAdmins to inspect groups in tenancy</t>
  </si>
  <si>
    <t>allow group IAMAdmins to read policies in tenancy</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</si>
  <si>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</si>
  <si>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</si>
  <si>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</si>
  <si>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</si>
  <si>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</si>
  <si>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</si>
  <si>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</si>
  <si>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</si>
  <si>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</si>
  <si>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</si>
  <si>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</si>
  <si>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</si>
  <si>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IAMAdmins to manage groups in tenancy where all {target.group.name != 'Administrators', target.group.name != 'CredAdmins'}</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</si>
  <si>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</si>
  <si>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</si>
  <si>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</si>
  <si>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</si>
  <si>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</si>
  <si>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</si>
  <si>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</si>
  <si>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</si>
  <si>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</si>
  <si>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</si>
  <si>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</si>
  <si>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</si>
  <si>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</si>
  <si>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</si>
  <si>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</si>
  <si>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</si>
  <si>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</si>
  <si>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</si>
  <si>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</si>
  <si>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</si>
  <si>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</si>
  <si>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</si>
  <si>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</si>
  <si>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</si>
  <si>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</si>
  <si>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</si>
  <si>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</si>
  <si>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</si>
  <si>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</si>
  <si>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</si>
  <si>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</si>
  <si>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</si>
  <si>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</si>
  <si>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</si>
  <si>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</si>
  <si>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</si>
  <si>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</si>
  <si>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</si>
  <si>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</si>
  <si>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</si>
  <si>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</si>
  <si>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</si>
  <si>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</si>
  <si>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</si>
  <si>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</si>
  <si>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</si>
  <si>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</si>
  <si>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</si>
  <si>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</si>
  <si>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</si>
  <si>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NetworkAdmins to read vss-family in compartment Security</t>
  </si>
  <si>
    <t>allow group NetworkAdmins to use bastion in compartment Security</t>
  </si>
  <si>
    <t>allow group NetworkAdmins to manage bastion-session in compartment Security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</si>
  <si>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</si>
  <si>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</si>
  <si>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</si>
  <si>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</si>
  <si>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</si>
  <si>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</si>
  <si>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</si>
  <si>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</si>
  <si>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</si>
  <si>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</si>
  <si>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</si>
  <si>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</si>
  <si>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</si>
  <si>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</si>
  <si>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</si>
  <si>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</si>
  <si>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</si>
  <si>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</si>
  <si>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</si>
  <si>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</si>
  <si>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</si>
  <si>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</si>
  <si>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</si>
  <si>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</si>
  <si>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</si>
  <si>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</si>
  <si>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</si>
  <si>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</si>
  <si>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</si>
  <si>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</si>
  <si>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</si>
  <si>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</si>
  <si>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</si>
  <si>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</si>
  <si>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</si>
  <si>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</si>
  <si>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</si>
  <si>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</si>
  <si>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AppDevAdmins to read autonomous-database-family in compartment Database</t>
  </si>
  <si>
    <t>allow group AppDevAdmins to read database-family in compartment Database</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</si>
  <si>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</si>
  <si>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</si>
  <si>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</si>
  <si>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</si>
  <si>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</si>
  <si>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</si>
  <si>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</si>
  <si>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</si>
  <si>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</si>
  <si>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</si>
  <si>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</si>
  <si>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</si>
  <si>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</si>
  <si>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</si>
  <si>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</si>
  <si>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</si>
  <si>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</si>
  <si>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</si>
  <si>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</si>
  <si>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</si>
  <si>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</si>
  <si>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Policy for for OCI services: Cloud Guard, Vulnerability Scanning and OS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</si>
  <si>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</si>
  <si>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</si>
  <si>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</si>
  <si>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</si>
  <si>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</si>
  <si>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</si>
  <si>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</si>
  <si>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</si>
  <si>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</si>
  <si>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</si>
  <si>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</si>
  <si>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</si>
  <si>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</si>
  <si>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</si>
  <si>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</si>
  <si>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</si>
  <si>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compute-agent-policy</t>
  </si>
  <si>
    <t>database-dynamic_group-policy</t>
  </si>
  <si>
    <t>Database-kms-dynamic-group group to use keys in compartment managed-security-cmp.</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</si>
  <si>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</si>
  <si>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</si>
  <si>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</si>
  <si>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</si>
  <si>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</si>
  <si>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</si>
  <si>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</si>
  <si>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</si>
  <si>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</si>
  <si>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</si>
  <si>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</si>
  <si>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</si>
  <si>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</si>
  <si>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</si>
  <si>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</si>
  <si>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</si>
  <si>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</si>
  <si>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</si>
  <si>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</si>
  <si>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</si>
  <si>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</si>
  <si>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</si>
  <si>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</si>
  <si>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</si>
  <si>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</si>
  <si>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</si>
  <si>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</si>
  <si>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</si>
  <si>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</si>
  <si>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</si>
  <si>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</si>
  <si>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</si>
  <si>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</si>
  <si>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</si>
  <si>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</si>
  <si>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</si>
  <si>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</si>
  <si>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</si>
  <si>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</si>
  <si>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</si>
  <si>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</si>
  <si>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</si>
  <si>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</si>
  <si>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</si>
  <si>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</si>
  <si>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</si>
  <si>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</si>
  <si>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</si>
  <si>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</si>
  <si>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</si>
  <si>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</si>
  <si>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</si>
  <si>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</si>
  <si>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</si>
  <si>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</si>
  <si>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</si>
  <si>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</si>
  <si>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</si>
  <si>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</si>
  <si>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</si>
  <si>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</si>
  <si>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</si>
  <si>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</si>
  <si>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</si>
  <si>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</si>
  <si>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nonprod-vcn_nonprod-web</t>
  </si>
  <si>
    <t>10.112.2.3</t>
  </si>
  <si>
    <t>VM.Standard.E3.Flex::2</t>
  </si>
  <si>
    <t>AppDev&amp;jump-vm:20,AppDev&amp;jump-vm2:20</t>
  </si>
  <si>
    <t>AppDev&amp;Instance1:10,&amp;10.2.2.2:9</t>
  </si>
  <si>
    <t>AppDev&amp;Instance2:10,AppDev&amp;Instance3:10,&amp;10.0.0.144:10</t>
  </si>
  <si>
    <t>nonprod-vcn-lbr-nsg,nonprod-vcn-app-nsg</t>
  </si>
  <si>
    <t>ADB Display Name</t>
  </si>
  <si>
    <t>Whitelisted IP Addresses</t>
  </si>
  <si>
    <t>Data Storage Size in TB</t>
  </si>
  <si>
    <t>Database Workload</t>
  </si>
  <si>
    <t>adb123db</t>
  </si>
  <si>
    <t>ATP01</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</si>
  <si>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</si>
  <si>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exa-bkup-rt</t>
  </si>
  <si>
    <t>10.113.0.0/28</t>
  </si>
  <si>
    <t>10.113.0.16/28</t>
  </si>
  <si>
    <t>image::PaloAlto</t>
  </si>
  <si>
    <t>PaloAlto</t>
  </si>
  <si>
    <t>PHXTCC-VCN_fwl-subnet</t>
  </si>
  <si>
    <t>VM.Standard3.Flex::2</t>
  </si>
  <si>
    <t>v1.24.1</t>
  </si>
  <si>
    <t>OCI_VCN_IP_NATIVE</t>
  </si>
  <si>
    <t>cluster2</t>
  </si>
  <si>
    <t>label=node2</t>
  </si>
  <si>
    <t>VM.Standard.E3.Flex::1</t>
  </si>
  <si>
    <t>v1.22.5</t>
  </si>
  <si>
    <t>label=node1;application=app1</t>
  </si>
  <si>
    <t>10.244.0.0/16</t>
  </si>
  <si>
    <t>10.96.0.0/16</t>
  </si>
  <si>
    <t>FLANNEL_OVERLAY</t>
  </si>
  <si>
    <t>cluster1</t>
  </si>
  <si>
    <t>Node Defined Tags</t>
  </si>
  <si>
    <t>Nodepool Defined Tags</t>
  </si>
  <si>
    <t>OKE Labels</t>
  </si>
  <si>
    <t>Pod Communication Subnet</t>
  </si>
  <si>
    <t>Pod NSGs</t>
  </si>
  <si>
    <t>Max Pods Per Node</t>
  </si>
  <si>
    <t>Worker Node Subnet</t>
  </si>
  <si>
    <t>Nodepool NSGs</t>
  </si>
  <si>
    <t>Number of Nodes</t>
  </si>
  <si>
    <t>Nodepool Kubernetes Version</t>
  </si>
  <si>
    <t>API Endpoint NSGs</t>
  </si>
  <si>
    <t>Pod CIDR Block</t>
  </si>
  <si>
    <t>Service CIDR Block</t>
  </si>
  <si>
    <t>API Endpoint Pub Address</t>
  </si>
  <si>
    <t>API Endpoint Subnet</t>
  </si>
  <si>
    <t>Load Balancer Subnets</t>
  </si>
  <si>
    <t>Pod Security Policies Enforced</t>
  </si>
  <si>
    <t>Network Type</t>
  </si>
  <si>
    <t>Cluster Kubernetes Version</t>
  </si>
  <si>
    <t>Cluster Name</t>
  </si>
  <si>
    <t>AppDev&amp;DNS-Server1-PhxHub:80,&amp;10.111.2.4:80</t>
  </si>
  <si>
    <t>AppDev&amp;EBSInstance:80</t>
  </si>
  <si>
    <t>AppDev&amp;TCCInstance:80</t>
  </si>
  <si>
    <t>prod-vcn_prod-web</t>
  </si>
  <si>
    <t>prod-vcn_prod-app</t>
  </si>
  <si>
    <t>Pod Security policy/API Endpoint Pub Address</t>
  </si>
  <si>
    <t>IMAGE::Linux</t>
  </si>
  <si>
    <t>Kubernetes Version</t>
  </si>
  <si>
    <t>v1.23.4</t>
  </si>
  <si>
    <t>Chicago</t>
  </si>
  <si>
    <t>Jerusalem</t>
  </si>
  <si>
    <t>Johannesburg</t>
  </si>
  <si>
    <t>Madrid</t>
  </si>
  <si>
    <t>Marseille</t>
  </si>
  <si>
    <t>Milan</t>
  </si>
  <si>
    <t>Queretaro</t>
  </si>
  <si>
    <t>Sanjose</t>
  </si>
  <si>
    <t>Singapore</t>
  </si>
  <si>
    <t>gov-ashburn</t>
  </si>
  <si>
    <t>gov-chicago</t>
  </si>
  <si>
    <t>gov-phoenix</t>
  </si>
  <si>
    <t>gov-london</t>
  </si>
  <si>
    <t>gov-cardiff</t>
  </si>
  <si>
    <t>Abudhabi</t>
  </si>
  <si>
    <t>Cardiff</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</si>
  <si>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</si>
  <si>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</si>
  <si>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</si>
  <si>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</si>
  <si>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</si>
  <si>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</si>
  <si>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</si>
  <si>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</si>
  <si>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</si>
  <si>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</si>
  <si>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</si>
  <si>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</si>
  <si>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</si>
  <si>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</si>
  <si>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</si>
  <si>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</si>
  <si>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</si>
  <si>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</si>
  <si>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</si>
  <si>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</si>
  <si>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</si>
  <si>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</si>
  <si>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</si>
  <si>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</si>
  <si>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</si>
  <si>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</si>
  <si>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</si>
  <si>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</si>
  <si>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</si>
  <si>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</si>
  <si>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</si>
  <si>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</si>
  <si>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</si>
  <si>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</si>
  <si>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</si>
  <si>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</si>
  <si>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</si>
  <si>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</si>
  <si>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</si>
  <si>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</si>
  <si>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</si>
  <si>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</si>
  <si>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</si>
  <si>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</si>
  <si>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</si>
  <si>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</si>
  <si>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</si>
  <si>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</si>
  <si>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</si>
  <si>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</si>
  <si>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</si>
  <si>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</si>
  <si>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</si>
  <si>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</si>
  <si>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</si>
  <si>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</si>
  <si>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Shapes</t>
  </si>
  <si>
    <t>DB version</t>
  </si>
  <si>
    <t>DB workload</t>
  </si>
  <si>
    <t>EXA Shapes</t>
  </si>
  <si>
    <t>ADB workload</t>
  </si>
  <si>
    <t>VM.Standard2.1</t>
  </si>
  <si>
    <t>ENTERPRISE_EDITION_EXTREME_PERFORMANCE</t>
  </si>
  <si>
    <t xml:space="preserve">11.2.0.4 </t>
  </si>
  <si>
    <t>Exadata.Quarter2.92</t>
  </si>
  <si>
    <t>Normal</t>
  </si>
  <si>
    <t>VM.Standard1.1</t>
  </si>
  <si>
    <t>12.1.0.2</t>
  </si>
  <si>
    <t>DSS</t>
  </si>
  <si>
    <t>Exadata.Half2.184</t>
  </si>
  <si>
    <t>BRING_YOUR_OWN_LICENSE</t>
  </si>
  <si>
    <t>UTF8</t>
  </si>
  <si>
    <t>AR8ADOS710</t>
  </si>
  <si>
    <t>High</t>
  </si>
  <si>
    <t>VM.Standard1.2</t>
  </si>
  <si>
    <t>12.2.0.1</t>
  </si>
  <si>
    <t>Exadata.Full2.368</t>
  </si>
  <si>
    <t>AR8ADOS720</t>
  </si>
  <si>
    <t>JSON</t>
  </si>
  <si>
    <t>ENTERPRISE_EDITION_HIGH_PERFORMANCE</t>
  </si>
  <si>
    <t>18.0.0.0</t>
  </si>
  <si>
    <t>Exadata.Quarter1.84</t>
  </si>
  <si>
    <t>AR8APTEC715</t>
  </si>
  <si>
    <t>APEX</t>
  </si>
  <si>
    <t>VM.Standard2.4</t>
  </si>
  <si>
    <t xml:space="preserve">18.12.0.0 </t>
  </si>
  <si>
    <t>Exadata.Half1.168</t>
  </si>
  <si>
    <t>AR8ARABICMACS</t>
  </si>
  <si>
    <t>VM.Standard1.4</t>
  </si>
  <si>
    <t>18.13.0.0</t>
  </si>
  <si>
    <t>Exadata.Full1.336</t>
  </si>
  <si>
    <t>AR8ASMO8X</t>
  </si>
  <si>
    <t>VM.Standard1.8</t>
  </si>
  <si>
    <t>18.14.0.0</t>
  </si>
  <si>
    <t>Exadata.Base.48</t>
  </si>
  <si>
    <t>AR8ISO8859P6</t>
  </si>
  <si>
    <t>VM.Standard2.8</t>
  </si>
  <si>
    <t>Exadata.Half3.200</t>
  </si>
  <si>
    <t>AR8MSWIN1256</t>
  </si>
  <si>
    <t>VM.Standard2.16</t>
  </si>
  <si>
    <t>19.10.0.0</t>
  </si>
  <si>
    <t>Exadata.Quater3.100</t>
  </si>
  <si>
    <t>AR8MUSSAD768</t>
  </si>
  <si>
    <t>VM.Standard1.16</t>
  </si>
  <si>
    <t xml:space="preserve">19.11.0.0 </t>
  </si>
  <si>
    <t>Exadata.Full3.400</t>
  </si>
  <si>
    <t>AR8NAFITHA711</t>
  </si>
  <si>
    <t>VM.Standard2.24</t>
  </si>
  <si>
    <t>19.12.0.0</t>
  </si>
  <si>
    <t>Exadata X8M-2</t>
  </si>
  <si>
    <t>AR8NAFITHA721</t>
  </si>
  <si>
    <t>BM.DenseIO1.36</t>
  </si>
  <si>
    <t>21.0.0.0</t>
  </si>
  <si>
    <t>Exadata X9M-2</t>
  </si>
  <si>
    <t>AR8SAKHR706</t>
  </si>
  <si>
    <t>21.3.0.0</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</si>
  <si>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</si>
  <si>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</si>
  <si>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</si>
  <si>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</si>
  <si>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</si>
  <si>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</si>
  <si>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</si>
  <si>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</si>
  <si>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</si>
  <si>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</si>
  <si>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</si>
  <si>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</si>
  <si>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</si>
  <si>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</si>
  <si>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</si>
  <si>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</si>
  <si>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</si>
  <si>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</si>
  <si>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</si>
  <si>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</si>
  <si>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</si>
  <si>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</si>
  <si>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</si>
  <si>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</si>
  <si>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</si>
  <si>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</si>
  <si>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</si>
  <si>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</si>
  <si>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</si>
  <si>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</si>
  <si>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</si>
  <si>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</si>
  <si>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</si>
  <si>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</si>
  <si>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</si>
  <si>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</si>
  <si>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</si>
  <si>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</si>
  <si>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</si>
  <si>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</si>
  <si>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</si>
  <si>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</si>
  <si>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</si>
  <si>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</si>
  <si>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</si>
  <si>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</si>
  <si>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</si>
  <si>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</si>
  <si>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</si>
  <si>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</si>
  <si>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</si>
  <si>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</si>
  <si>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</si>
  <si>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</si>
  <si>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</si>
  <si>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</si>
  <si>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</si>
  <si>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</si>
  <si>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</si>
  <si>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</si>
  <si>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</si>
  <si>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</si>
  <si>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</si>
  <si>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</si>
  <si>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</si>
  <si>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</si>
  <si>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</si>
  <si>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</si>
  <si>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</si>
  <si>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</si>
  <si>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</si>
  <si>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</si>
  <si>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</si>
  <si>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</si>
  <si>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</si>
  <si>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</si>
  <si>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</si>
  <si>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</si>
  <si>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</si>
  <si>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</si>
  <si>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</si>
  <si>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</si>
  <si>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</si>
  <si>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</si>
  <si>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</si>
  <si>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</si>
  <si>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</si>
  <si>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</si>
  <si>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</si>
  <si>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</si>
  <si>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</si>
  <si>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</si>
  <si>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</si>
  <si>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</si>
  <si>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User Name</t>
  </si>
  <si>
    <t>Subnet or VLAN</t>
  </si>
  <si>
    <t>VLAN::1001</t>
  </si>
  <si>
    <t>10.110.5.0/24</t>
  </si>
  <si>
    <t>VLAN</t>
  </si>
  <si>
    <t>vlan1</t>
  </si>
  <si>
    <t>vlan2</t>
  </si>
  <si>
    <t>10.110.6.0/24</t>
  </si>
  <si>
    <t>vlan_rt</t>
  </si>
  <si>
    <t>Remote Execute</t>
  </si>
  <si>
    <t>SDDC Name</t>
  </si>
  <si>
    <t>Enable HCX</t>
  </si>
  <si>
    <t>HCX License Type</t>
  </si>
  <si>
    <t>VMWare  Software Version</t>
  </si>
  <si>
    <t>Pricing Interval</t>
  </si>
  <si>
    <t>SDDC Hardware Type</t>
  </si>
  <si>
    <t>Number of OCPU cores</t>
  </si>
  <si>
    <t>Number of ESXi hosts</t>
  </si>
  <si>
    <t>Prefix for ESXi Hosts</t>
  </si>
  <si>
    <t>Enable Shielded instance</t>
  </si>
  <si>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</si>
  <si>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</si>
  <si>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</si>
  <si>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</si>
  <si>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</si>
  <si>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</si>
  <si>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</si>
  <si>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</si>
  <si>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</si>
  <si>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</si>
  <si>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</si>
  <si>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</si>
  <si>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Availability Domain(AD1|AD2|AD3|multi-AD)</t>
  </si>
  <si>
    <t>View Name</t>
  </si>
  <si>
    <t>Zone</t>
  </si>
  <si>
    <t>Domain</t>
  </si>
  <si>
    <t>RType</t>
  </si>
  <si>
    <t>RDATA</t>
  </si>
  <si>
    <t>TTL</t>
  </si>
  <si>
    <t>Associated Private Views</t>
  </si>
  <si>
    <t>Endpoint Display Name</t>
  </si>
  <si>
    <t>Endpoint Subnet Name</t>
  </si>
  <si>
    <t>Endpoint Type:IP Address</t>
  </si>
  <si>
    <t>Endpoint NSGs</t>
  </si>
  <si>
    <t>2::DAYS</t>
  </si>
  <si>
    <t>Enabled</t>
  </si>
  <si>
    <t>Standard</t>
  </si>
  <si>
    <t>Test</t>
  </si>
  <si>
    <t>100::DAYS</t>
  </si>
  <si>
    <t>multipart-uploads::Abort</t>
  </si>
  <si>
    <t>Policy2</t>
  </si>
  <si>
    <t>Test::Ashburn::TestBucket1</t>
  </si>
  <si>
    <t>.pdf</t>
  </si>
  <si>
    <t>1::YEARS</t>
  </si>
  <si>
    <t>objects::ARCHIVE</t>
  </si>
  <si>
    <t>Policy1</t>
  </si>
  <si>
    <t>Lifecycle Policy Name</t>
  </si>
  <si>
    <t>Replication Policy</t>
  </si>
  <si>
    <t>Auto Tiering</t>
  </si>
  <si>
    <t>Storage Tier</t>
  </si>
  <si>
    <t>Bucket Name</t>
  </si>
  <si>
    <t>TestBucket1</t>
  </si>
  <si>
    <t>Object Versioning</t>
  </si>
  <si>
    <t>Emit Object Events</t>
  </si>
  <si>
    <t>Visibility</t>
  </si>
  <si>
    <t>Retention Rules</t>
  </si>
  <si>
    <t>Lifecycle Target and Action</t>
  </si>
  <si>
    <t>Lifecycle Policy Enabled</t>
  </si>
  <si>
    <t>Lifecycle Rule Period</t>
  </si>
  <si>
    <t>Lifecyle Exclusion Patterns</t>
  </si>
  <si>
    <t>Lifecyle Inclusion Patterns</t>
  </si>
  <si>
    <t>Lifecyle Inclusion Prefixes</t>
  </si>
  <si>
    <t>Private</t>
  </si>
  <si>
    <t>Disabled</t>
  </si>
  <si>
    <t>Rules</t>
  </si>
  <si>
    <t>Domains::internal.example.com,internal3.example.com::10.0.0.20
Domains::internal2.example.com::10.0.0.20
None::Match all::10.0.0.30
CIDRs::10.0.2.0/24,10.0.3.0/24::10.0.0.40</t>
  </si>
  <si>
    <t>A</t>
  </si>
  <si>
    <t>10.20.1.10
10.20.1.20</t>
  </si>
  <si>
    <t>CNAME</t>
  </si>
  <si>
    <t>host1.example.com</t>
  </si>
  <si>
    <t>10.20.1.30</t>
  </si>
  <si>
    <t>forwarder_endpoint</t>
  </si>
  <si>
    <t>listener_endpoint</t>
  </si>
  <si>
    <t>Forwarding:10.111.3.90</t>
  </si>
  <si>
    <t>custom-view-1</t>
  </si>
  <si>
    <t>custom-view-2</t>
  </si>
  <si>
    <t>zone1.com</t>
  </si>
  <si>
    <t>zone2.com</t>
  </si>
  <si>
    <t>domain1.zone1.com</t>
  </si>
  <si>
    <t>domain2.zone1.com</t>
  </si>
  <si>
    <t>domain1.zone2.com</t>
  </si>
  <si>
    <t>Network@prod-vcn
Network@nonprod-vcn</t>
  </si>
  <si>
    <t>Listening:</t>
  </si>
  <si>
    <t>Public Networks</t>
  </si>
  <si>
    <t>OCI Networks</t>
  </si>
  <si>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</si>
  <si>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t>Jovanovac</t>
  </si>
  <si>
    <t>Newport</t>
  </si>
  <si>
    <t>TestBucket2</t>
  </si>
  <si>
    <t>objects::Delete</t>
  </si>
  <si>
    <t>Test::ashburn::TestBucket1</t>
  </si>
  <si>
    <t>RT_Rule::1::Days</t>
  </si>
  <si>
    <t>VPUs per GB</t>
  </si>
  <si>
    <t>allow group DatabaseAdmins to manage private-ips in compartment Network</t>
  </si>
  <si>
    <t>Subnet Names</t>
  </si>
  <si>
    <t>VLAN Names</t>
  </si>
  <si>
    <t>Row references</t>
  </si>
  <si>
    <t>Sl.No</t>
  </si>
  <si>
    <t>Subnet Unique</t>
  </si>
  <si>
    <t>VLAN Unique</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</si>
  <si>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</si>
  <si>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</si>
  <si>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</si>
  <si>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</si>
  <si>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</si>
  <si>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</si>
  <si>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</si>
  <si>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</si>
  <si>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</si>
  <si>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</si>
  <si>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</si>
  <si>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</si>
  <si>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</si>
  <si>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</si>
  <si>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</si>
  <si>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</si>
  <si>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</si>
  <si>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RPC Display Name</t>
  </si>
  <si>
    <t>RPC::Phoenix::phx-drg</t>
  </si>
  <si>
    <t>phx-drg</t>
  </si>
  <si>
    <t>RPC::Ashburn::DRG</t>
  </si>
  <si>
    <t>phx-rpc-rt</t>
  </si>
  <si>
    <t>iad-rpc-rt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</si>
  <si>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</si>
  <si>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iad-rpc</t>
  </si>
  <si>
    <t>phx-rpc</t>
  </si>
  <si>
    <t>RT_Rule::1::Days
RT_Rule1::2::Days::30-06-2023</t>
  </si>
  <si>
    <t>Compartment Unique</t>
  </si>
  <si>
    <t>VCN Unique</t>
  </si>
  <si>
    <t>VCN for DRG Unique</t>
  </si>
  <si>
    <t>exa-bkup</t>
  </si>
  <si>
    <t>Security</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</si>
  <si>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</si>
  <si>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</si>
  <si>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</si>
  <si>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</si>
  <si>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</si>
  <si>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</si>
  <si>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</si>
  <si>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</si>
  <si>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</si>
  <si>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</si>
  <si>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</si>
  <si>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</si>
  <si>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</si>
  <si>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</si>
  <si>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</si>
  <si>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</si>
  <si>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</si>
  <si>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</si>
  <si>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</si>
  <si>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</si>
  <si>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</si>
  <si>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</si>
  <si>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</si>
  <si>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</si>
  <si>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</si>
  <si>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</si>
  <si>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</si>
  <si>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</si>
  <si>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</si>
  <si>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</si>
  <si>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</si>
  <si>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</si>
  <si>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</si>
  <si>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</si>
  <si>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</si>
  <si>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</si>
  <si>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</si>
  <si>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</si>
  <si>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</si>
  <si>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</si>
  <si>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</si>
  <si>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</si>
  <si>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</si>
  <si>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</si>
  <si>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</si>
  <si>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</si>
  <si>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</si>
  <si>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t>allow group DatabaseAdmins to manage cloud-exadata-infrastructures in compartment Database</t>
  </si>
  <si>
    <t>allow group DatabaseAdmins to manage cloud-vmclusters in compartment Database</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</si>
  <si>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</si>
  <si>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Basic-Access-Policy</t>
  </si>
  <si>
    <t>Policy to allow basic access</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</si>
  <si>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</si>
  <si>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</si>
  <si>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</si>
  <si>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</si>
  <si>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OKE-Clusters-Policy</t>
  </si>
  <si>
    <t>Policy for OKE clusters. It allows OKE clusters to use Native Pod Networking (NPN) and to use network resources in the Network compartment.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</si>
  <si>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</si>
  <si>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</si>
  <si>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</si>
  <si>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</si>
  <si>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t>fwl-vcn_fwl-mgmt</t>
  </si>
  <si>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</si>
  <si>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</si>
  <si>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</si>
  <si>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Cluster Type</t>
  </si>
  <si>
    <t>Basic_Cluster</t>
  </si>
  <si>
    <t>Enhanced_Cluster</t>
  </si>
  <si>
    <t>v1.28.2</t>
  </si>
  <si>
    <t>CompartmentName&amp;Node Pool Name:Node Pool Type</t>
  </si>
  <si>
    <t>AppDev&amp;nodepool1:Managed</t>
  </si>
  <si>
    <t>AppDev&amp;nodepool2:Managed</t>
  </si>
  <si>
    <t>AppDev&amp;nodepool1:Virtual</t>
  </si>
  <si>
    <t>Fault Domains</t>
  </si>
  <si>
    <t>Fault-Domain-1</t>
  </si>
  <si>
    <t>Fault-Domain-1,Fault-Domain-2</t>
  </si>
  <si>
    <t>LB Defined Tags</t>
  </si>
  <si>
    <t>Volume Defined Tags</t>
  </si>
  <si>
    <t>Quota Policy</t>
  </si>
  <si>
    <t>ashburn</t>
  </si>
  <si>
    <t>OracleAnalyticsQuota</t>
  </si>
  <si>
    <t>Quota for Oracle Analytics Cloud</t>
  </si>
  <si>
    <t>Taints key,value,effect</t>
  </si>
  <si>
    <t>testkey1,testval1,NoSchedule
testkey2,testval2,NoExecute</t>
  </si>
  <si>
    <t>vsphere type</t>
  </si>
  <si>
    <t>SDDC-1::MANAGEMENT</t>
  </si>
  <si>
    <t>MANAGEMENT</t>
  </si>
  <si>
    <t>TRUE</t>
  </si>
  <si>
    <t>ADVANCED</t>
  </si>
  <si>
    <t>7.0 update 3</t>
  </si>
  <si>
    <t>HOUR</t>
  </si>
  <si>
    <t>BM.Standard3.64</t>
  </si>
  <si>
    <t>mgmt</t>
  </si>
  <si>
    <t>SDDC-1-key</t>
  </si>
  <si>
    <t>SDDC-1::CLUSTER-1</t>
  </si>
  <si>
    <t>WORKLOAD</t>
  </si>
  <si>
    <t>wrkld</t>
  </si>
  <si>
    <r>
      <t xml:space="preserve"># Rows after &lt;END&gt; will not be processed (Sample data is provided for reference after &lt;END&gt;);
"SDDC name" - </t>
    </r>
    <r>
      <rPr>
        <sz val="11"/>
        <color rgb="FF000000"/>
        <rFont val="Calibri"/>
        <family val="2"/>
        <scheme val="minor"/>
      </rPr>
      <t>&lt;SDDC Name&gt;::&lt;Cluster Name&gt;</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</si>
  <si>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192.168.16.0/24</t>
  </si>
  <si>
    <t>192.168.19.0/24</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</si>
  <si>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</si>
  <si>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</si>
  <si>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</si>
  <si>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</si>
  <si>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</si>
  <si>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</si>
  <si>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</si>
  <si>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</si>
  <si>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</si>
  <si>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</si>
  <si>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</si>
  <si>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</si>
  <si>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</si>
  <si>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</si>
  <si>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</si>
  <si>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</si>
  <si>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</si>
  <si>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</si>
  <si>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</si>
  <si>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MONTH</t>
  </si>
  <si>
    <t>ACTUAL::70.0%</t>
  </si>
  <si>
    <t>recipient_email1@oracle.com,recipient_email2@oracle.com</t>
  </si>
  <si>
    <t>test message</t>
  </si>
  <si>
    <t>FORECAST::20.0</t>
  </si>
  <si>
    <t>recipient_email3@oracle.com</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</si>
  <si>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</si>
  <si>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ACTUAL::100%</t>
  </si>
  <si>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 xml:space="preserve">Compartment Name or {tagNamespace}.{tagKey}.{tagValue}. Note- It should be a </t>
    </r>
    <r>
      <rPr>
        <i/>
        <sz val="11"/>
        <color theme="1"/>
        <rFont val="Calibri"/>
        <family val="2"/>
        <scheme val="minor"/>
      </rPr>
      <t>Cost Tracking Tag.</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</si>
  <si>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t>Autotune Type</t>
  </si>
  <si>
    <t>Max VPUS Per GB</t>
  </si>
  <si>
    <t>Block Volume Replica (Region::AD::Name)</t>
  </si>
  <si>
    <t>ocid1.volume.oc1.phx.abcdefghijkla..</t>
  </si>
  <si>
    <t>PERFORMANCE_BASED</t>
  </si>
  <si>
    <t>Ashburn::AD3::Vol-Replica-1</t>
  </si>
  <si>
    <t>Cross Region Replication</t>
  </si>
  <si>
    <t>Domain Name</t>
  </si>
  <si>
    <t>Members</t>
  </si>
  <si>
    <t>Family Name</t>
  </si>
  <si>
    <t>Enable Capabilities</t>
  </si>
  <si>
    <t>User Email</t>
  </si>
  <si>
    <t>Backend HealthCheck Protocol(HTTP|HTTPS|TCP|UDP|DNS)</t>
  </si>
  <si>
    <t>example.com</t>
  </si>
  <si>
    <t>DNS</t>
  </si>
  <si>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"Family Name" - </t>
    </r>
    <r>
      <rPr>
        <sz val="11"/>
        <color theme="1"/>
        <rFont val="Calibri"/>
        <family val="2"/>
        <scheme val="minor"/>
      </rPr>
      <t xml:space="preserve">is a mandatory field for IAM tenancies
</t>
    </r>
    <r>
      <rPr>
        <b/>
        <sz val="11"/>
        <color theme="1"/>
        <rFont val="Calibri"/>
        <family val="2"/>
        <scheme val="minor"/>
      </rPr>
      <t xml:space="preserve">"Description"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"Domain Name" - </t>
    </r>
    <r>
      <rPr>
        <sz val="11"/>
        <color theme="1"/>
        <rFont val="Calibri"/>
        <family val="2"/>
        <scheme val="minor"/>
      </rPr>
      <t xml:space="preserve">Name of the identity domain where group resides. eg 'default' for default identity domain. </t>
    </r>
    <r>
      <rPr>
        <i/>
        <sz val="11"/>
        <color theme="1"/>
        <rFont val="Calibri"/>
        <family val="2"/>
        <scheme val="minor"/>
      </rPr>
      <t>Leave empty for IDCS tenancies.</t>
    </r>
    <r>
      <rPr>
        <b/>
        <sz val="11"/>
        <color theme="1"/>
        <rFont val="Calibri"/>
        <family val="2"/>
        <scheme val="minor"/>
      </rPr>
      <t xml:space="preserve">
"Enable Capabilities" -</t>
    </r>
    <r>
      <rPr>
        <sz val="11"/>
        <color theme="1"/>
        <rFont val="Calibri"/>
        <family val="2"/>
        <scheme val="minor"/>
      </rPr>
      <t xml:space="preserve"> Specify comma seperated list of capabilities to be enabled for user. For ex: can_use_api_keys, can_use_console_password, can_use_auth_tokens, can_use_customer_secret_keys, can_use_db_credentials, can_use_oauth2client_credentials, can_use_smtp_credentials.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</si>
  <si>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rgb="FF000000"/>
        <rFont val="Calibri"/>
        <family val="2"/>
        <scheme val="minor"/>
      </rPr>
      <t xml:space="preserve">(Group  Name) is a mandatory field.
</t>
    </r>
    <r>
      <rPr>
        <b/>
        <sz val="11"/>
        <color rgb="FF000000"/>
        <rFont val="Calibri"/>
        <family val="2"/>
        <scheme val="minor"/>
      </rPr>
      <t>"Description"</t>
    </r>
    <r>
      <rPr>
        <sz val="11"/>
        <color rgb="FF000000"/>
        <rFont val="Calibri"/>
        <family val="2"/>
        <scheme val="minor"/>
      </rPr>
      <t xml:space="preserve"> - Mandatory for IDCS tenancies.
</t>
    </r>
    <r>
      <rPr>
        <b/>
        <sz val="11"/>
        <color rgb="FF000000"/>
        <rFont val="Calibri"/>
        <family val="2"/>
        <scheme val="minor"/>
      </rPr>
      <t xml:space="preserve">"Domain Name" </t>
    </r>
    <r>
      <rPr>
        <sz val="11"/>
        <color rgb="FF000000"/>
        <rFont val="Calibri"/>
        <family val="2"/>
        <scheme val="minor"/>
      </rPr>
      <t xml:space="preserve">- Name of the identity domain where group resides. eg 'default' for default identity domain. </t>
    </r>
    <r>
      <rPr>
        <i/>
        <sz val="11"/>
        <color rgb="FF000000"/>
        <rFont val="Calibri"/>
        <family val="2"/>
        <scheme val="minor"/>
      </rPr>
      <t xml:space="preserve">Leave empty for IDCS tenancies.
</t>
    </r>
    <r>
      <rPr>
        <b/>
        <sz val="11"/>
        <color rgb="FF000000"/>
        <rFont val="Calibri"/>
        <family val="2"/>
        <scheme val="minor"/>
      </rPr>
      <t xml:space="preserve">"Members" -  </t>
    </r>
    <r>
      <rPr>
        <sz val="11"/>
        <color rgb="FF000000"/>
        <rFont val="Calibri"/>
        <family val="2"/>
        <scheme val="minor"/>
      </rPr>
      <t>comma seperated usernames. Leave empty if no member needs to be added to the group.</t>
    </r>
    <r>
      <rPr>
        <b/>
        <sz val="11"/>
        <color rgb="FF000000"/>
        <rFont val="Calibri"/>
        <family val="2"/>
        <scheme val="minor"/>
      </rPr>
      <t xml:space="preserve">
"Matching Rule" -</t>
    </r>
    <r>
      <rPr>
        <sz val="11"/>
        <color rgb="FF000000"/>
        <rFont val="Calibri"/>
        <family val="2"/>
        <scheme val="minor"/>
      </rPr>
      <t xml:space="preserve"> Specify the matching rule for creating Dynamic Groups; else leave it empty.</t>
    </r>
    <r>
      <rPr>
        <b/>
        <sz val="11"/>
        <color rgb="FF000000"/>
        <rFont val="Calibri"/>
        <family val="2"/>
        <scheme val="minor"/>
      </rPr>
      <t xml:space="preserve">
"Region" - </t>
    </r>
    <r>
      <rPr>
        <sz val="11"/>
        <color rgb="FF000000"/>
        <rFont val="Calibri"/>
        <family val="2"/>
        <scheme val="minor"/>
      </rPr>
      <t xml:space="preserve">Specify your tenancy's Home Region for creating Groups.
</t>
    </r>
    <r>
      <rPr>
        <b/>
        <sz val="11"/>
        <color rgb="FF000000"/>
        <rFont val="Calibri"/>
        <family val="2"/>
        <scheme val="minor"/>
      </rPr>
      <t>"Defined Tags"</t>
    </r>
    <r>
      <rPr>
        <sz val="11"/>
        <color rgb="FF000000"/>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rgb="FF963634"/>
        <rFont val="Calibri"/>
        <family val="2"/>
        <scheme val="minor"/>
      </rPr>
      <t xml:space="preserve">  Example: Operations.CostCenter=01;Users.Name=user01</t>
    </r>
  </si>
  <si>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</si>
  <si>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 &lt;y|n|&lt;component_name&gt;</t>
    </r>
    <r>
      <rPr>
        <b/>
        <sz val="11"/>
        <color theme="1"/>
        <rFont val="Calibri"/>
        <family val="2"/>
        <scheme val="minor"/>
      </rPr>
      <t xml:space="preserve">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</si>
  <si>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</si>
  <si>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Leave it empty for new volume or enter OCID of volume|volume backup|volume replica as source for new volume.</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</si>
  <si>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On</t>
  </si>
  <si>
    <t>Snapshot Policy</t>
  </si>
  <si>
    <t>Replication Information</t>
  </si>
  <si>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subnet name as : </t>
    </r>
    <r>
      <rPr>
        <b/>
        <i/>
        <sz val="11"/>
        <color theme="1"/>
        <rFont val="Calibri"/>
        <family val="2"/>
        <scheme val="minor"/>
      </rPr>
      <t>&lt;</t>
    </r>
    <r>
      <rPr>
        <i/>
        <sz val="11"/>
        <color theme="1"/>
        <rFont val="Calibri"/>
        <family val="2"/>
        <scheme val="minor"/>
      </rPr>
      <t>vcn-name&gt;_&lt;subnet-name&gt;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</si>
  <si>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Allowed Auth</t>
  </si>
  <si>
    <t>igw</t>
  </si>
  <si>
    <t>Source Snapshot</t>
  </si>
  <si>
    <t>AppDev@management_cluster_block</t>
  </si>
  <si>
    <t>AppDev@workload_cluster_block</t>
  </si>
  <si>
    <t>sddc-depoyment-vcn_snet-sddc-mgmt</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</si>
  <si>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</si>
  <si>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</si>
  <si>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</si>
  <si>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</si>
  <si>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</si>
  <si>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</si>
  <si>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</si>
  <si>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</si>
  <si>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</si>
  <si>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</si>
  <si>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Is Anonymous Access Allowed</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</si>
  <si>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v2024.3.0</t>
    </r>
    <r>
      <rPr>
        <sz val="11"/>
        <color theme="1"/>
        <rFont val="Calibri"/>
        <family val="2"/>
        <scheme val="minor"/>
      </rPr>
      <t xml:space="preserve">
 VCNs, OKE, OCVS, Block Volumes, FSS, Quota Policies, Budgets, Key/Vaults</t>
    </r>
  </si>
  <si>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
&lt;SDDC Name&gt;::&lt;Cluster Name&gt;</t>
    </r>
    <r>
      <rPr>
        <b/>
        <sz val="11"/>
        <color theme="1"/>
        <rFont val="Calibri"/>
        <family val="2"/>
        <scheme val="minor"/>
      </rPr>
      <t xml:space="preserve">
</t>
    </r>
  </si>
  <si>
    <t>Operations.CostCenter.01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</si>
</sst>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
      <sz val="11"/>
      <color theme="5"/>
      <name val="Calibri (Body)"/>
    </font>
    <font>
      <sz val="11"/>
      <color rgb="FF000000"/>
      <name val="Calibri"/>
      <family val="2"/>
    </font>
    <font>
      <sz val="10"/>
      <color rgb="FF1F2124"/>
      <name val="Segoe UI"/>
      <family val="2"/>
    </font>
    <font>
      <b/>
      <sz val="10"/>
      <color theme="1"/>
      <name val="Calibri"/>
      <family val="2"/>
      <scheme val="minor"/>
    </font>
    <font>
      <sz val="10"/>
      <color theme="1"/>
      <name val="Calibri"/>
      <family val="2"/>
      <scheme val="minor"/>
    </font>
    <font>
      <i/>
      <sz val="10"/>
      <color rgb="FFFF0000"/>
      <name val="Calibri"/>
      <family val="2"/>
      <scheme val="minor"/>
    </font>
    <font>
      <i/>
      <sz val="10"/>
      <color theme="5" tint="-0.249977111117893"/>
      <name val="Calibri"/>
      <family val="2"/>
      <scheme val="minor"/>
    </font>
    <font>
      <b/>
      <i/>
      <sz val="10"/>
      <color theme="1"/>
      <name val="Calibri"/>
      <family val="2"/>
      <scheme val="minor"/>
    </font>
    <font>
      <b/>
      <sz val="11"/>
      <color rgb="FF000000"/>
      <name val="Calibri"/>
      <family val="2"/>
      <scheme val="minor"/>
    </font>
    <font>
      <sz val="11"/>
      <color rgb="FF000000"/>
      <name val="Calibri"/>
      <family val="2"/>
      <scheme val="minor"/>
    </font>
    <font>
      <b/>
      <sz val="7"/>
      <color rgb="FF161513"/>
      <name val="Arial"/>
      <family val="2"/>
    </font>
    <font>
      <i/>
      <sz val="11"/>
      <color rgb="FF963634"/>
      <name val="Calibri"/>
      <family val="2"/>
      <scheme val="minor"/>
    </font>
    <font>
      <b/>
      <i/>
      <u/>
      <sz val="11"/>
      <color rgb="FFC00000"/>
      <name val="Calibri"/>
      <family val="2"/>
      <scheme val="minor"/>
    </font>
    <font>
      <sz val="10"/>
      <color rgb="FF1F2124"/>
      <name val="Segoe UI"/>
      <family val="2"/>
      <charset val="1"/>
    </font>
    <font>
      <sz val="12"/>
      <color theme="0"/>
      <name val="Calibri"/>
      <family val="2"/>
      <scheme val="minor"/>
    </font>
    <font>
      <i/>
      <sz val="11"/>
      <color theme="5"/>
      <name val="Calibri (Body)"/>
    </font>
    <font>
      <sz val="10"/>
      <color rgb="FF000000"/>
      <name val="Tahoma"/>
      <family val="2"/>
    </font>
    <font>
      <b/>
      <sz val="10"/>
      <color rgb="FF000000"/>
      <name val="Tahoma"/>
      <family val="2"/>
    </font>
    <font>
      <i/>
      <sz val="11"/>
      <color rgb="FF00000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theme="0" tint="-0.249977111117893"/>
        <bgColor indexed="64"/>
      </patternFill>
    </fill>
    <fill>
      <patternFill patternType="solid">
        <fgColor rgb="FFD9D9D9"/>
        <bgColor rgb="FF000000"/>
      </patternFill>
    </fill>
    <fill>
      <patternFill patternType="solid">
        <fgColor rgb="FFB8CCE4"/>
        <bgColor rgb="FF000000"/>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auto="1"/>
      </right>
      <top style="thin">
        <color indexed="64"/>
      </top>
      <bottom/>
      <diagonal/>
    </border>
  </borders>
  <cellStyleXfs count="4">
    <xf numFmtId="0" fontId="0" fillId="0" borderId="0"/>
    <xf numFmtId="0" fontId="25" fillId="8" borderId="0" applyNumberFormat="0" applyBorder="0" applyAlignment="0" applyProtection="0"/>
    <xf numFmtId="0" fontId="29" fillId="0" borderId="0"/>
    <xf numFmtId="0" fontId="29" fillId="0" borderId="0" applyNumberFormat="0" applyFill="0" applyBorder="0" applyAlignment="0" applyProtection="0"/>
  </cellStyleXfs>
  <cellXfs count="163">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Border="1" applyProtection="1">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49" fontId="26"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6" fillId="0" borderId="15" xfId="0" applyFont="1" applyBorder="1" applyAlignment="1">
      <alignment horizontal="left" vertical="top"/>
    </xf>
    <xf numFmtId="49" fontId="26" fillId="0" borderId="15" xfId="0" applyNumberFormat="1" applyFont="1" applyBorder="1" applyAlignment="1">
      <alignment horizontal="left" vertical="top"/>
    </xf>
    <xf numFmtId="0" fontId="27" fillId="0" borderId="15" xfId="0" applyFont="1" applyBorder="1" applyAlignment="1">
      <alignment horizontal="left" vertical="top" wrapText="1"/>
    </xf>
    <xf numFmtId="0" fontId="26"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5" fillId="8" borderId="15" xfId="1" applyNumberFormat="1" applyBorder="1" applyAlignment="1">
      <alignment horizontal="left" vertical="top" wrapText="1"/>
    </xf>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Protection="1">
      <protection locked="0"/>
    </xf>
    <xf numFmtId="0" fontId="2" fillId="0" borderId="0" xfId="0" applyFont="1" applyAlignment="1">
      <alignment vertical="center" wrapText="1"/>
    </xf>
    <xf numFmtId="0" fontId="2" fillId="0" borderId="0" xfId="0" applyFont="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0" fillId="7" borderId="18" xfId="0" applyFill="1" applyBorder="1"/>
    <xf numFmtId="0" fontId="24" fillId="2" borderId="15" xfId="0" applyFont="1" applyFill="1" applyBorder="1" applyAlignment="1">
      <alignment vertical="center"/>
    </xf>
    <xf numFmtId="0" fontId="0" fillId="7" borderId="4" xfId="0" applyFill="1" applyBorder="1" applyAlignment="1">
      <alignment wrapText="1"/>
    </xf>
    <xf numFmtId="0" fontId="0" fillId="7" borderId="4" xfId="0" applyFill="1" applyBorder="1"/>
    <xf numFmtId="0" fontId="0" fillId="7" borderId="15" xfId="0" applyFill="1" applyBorder="1" applyAlignment="1">
      <alignment horizontal="center"/>
    </xf>
    <xf numFmtId="0" fontId="0" fillId="0" borderId="2" xfId="0" applyBorder="1" applyAlignment="1">
      <alignment wrapText="1"/>
    </xf>
    <xf numFmtId="0" fontId="2" fillId="10" borderId="15" xfId="0" applyFont="1" applyFill="1" applyBorder="1"/>
    <xf numFmtId="0" fontId="2" fillId="10" borderId="15" xfId="0" applyFont="1" applyFill="1" applyBorder="1" applyProtection="1">
      <protection locked="0"/>
    </xf>
    <xf numFmtId="0" fontId="5" fillId="10" borderId="15" xfId="0" applyFont="1" applyFill="1" applyBorder="1" applyAlignment="1" applyProtection="1">
      <alignment vertical="center"/>
      <protection locked="0"/>
    </xf>
    <xf numFmtId="0" fontId="2" fillId="10" borderId="15" xfId="0" applyFont="1" applyFill="1" applyBorder="1" applyAlignment="1">
      <alignment wrapText="1"/>
    </xf>
    <xf numFmtId="0" fontId="0" fillId="0" borderId="0" xfId="0" applyAlignment="1">
      <alignment vertical="center"/>
    </xf>
    <xf numFmtId="0" fontId="34" fillId="0" borderId="15" xfId="0" applyFont="1" applyBorder="1"/>
    <xf numFmtId="0" fontId="0" fillId="3" borderId="2" xfId="0" applyFill="1" applyBorder="1"/>
    <xf numFmtId="0" fontId="41" fillId="0" borderId="0" xfId="0" applyFont="1" applyAlignment="1">
      <alignment vertical="center"/>
    </xf>
    <xf numFmtId="0" fontId="42" fillId="0" borderId="0" xfId="0" applyFont="1" applyAlignment="1">
      <alignment horizontal="left"/>
    </xf>
    <xf numFmtId="0" fontId="40" fillId="11" borderId="15" xfId="0" applyFont="1" applyFill="1" applyBorder="1"/>
    <xf numFmtId="0" fontId="40" fillId="11" borderId="13" xfId="0" applyFont="1" applyFill="1" applyBorder="1"/>
    <xf numFmtId="0" fontId="40" fillId="11" borderId="4" xfId="0" applyFont="1" applyFill="1" applyBorder="1"/>
    <xf numFmtId="0" fontId="40" fillId="11" borderId="17" xfId="0" applyFont="1" applyFill="1" applyBorder="1"/>
    <xf numFmtId="0" fontId="2" fillId="2" borderId="3" xfId="0" applyFont="1" applyFill="1" applyBorder="1" applyAlignment="1">
      <alignment horizontal="left" wrapText="1"/>
    </xf>
    <xf numFmtId="0" fontId="40" fillId="11" borderId="3" xfId="0" applyFont="1" applyFill="1" applyBorder="1" applyAlignment="1">
      <alignment wrapText="1"/>
    </xf>
    <xf numFmtId="0" fontId="40" fillId="11" borderId="19" xfId="0" applyFont="1" applyFill="1" applyBorder="1" applyAlignment="1">
      <alignment wrapText="1"/>
    </xf>
    <xf numFmtId="0" fontId="29" fillId="3" borderId="0" xfId="2" applyFill="1" applyAlignment="1">
      <alignment wrapText="1"/>
    </xf>
    <xf numFmtId="0" fontId="29" fillId="0" borderId="0" xfId="3"/>
    <xf numFmtId="1" fontId="40" fillId="11" borderId="17" xfId="0" applyNumberFormat="1" applyFont="1" applyFill="1" applyBorder="1"/>
    <xf numFmtId="49" fontId="40" fillId="11" borderId="17" xfId="0" applyNumberFormat="1" applyFont="1" applyFill="1" applyBorder="1"/>
    <xf numFmtId="0" fontId="40" fillId="11" borderId="17" xfId="0" applyFont="1" applyFill="1" applyBorder="1" applyAlignment="1">
      <alignment horizontal="left" vertical="top" wrapText="1"/>
    </xf>
    <xf numFmtId="1" fontId="0" fillId="0" borderId="15" xfId="0" applyNumberFormat="1" applyBorder="1" applyAlignment="1">
      <alignment wrapText="1"/>
    </xf>
    <xf numFmtId="49" fontId="0" fillId="0" borderId="15" xfId="0" applyNumberFormat="1" applyBorder="1" applyAlignment="1">
      <alignment wrapText="1"/>
    </xf>
    <xf numFmtId="0" fontId="29" fillId="0" borderId="15" xfId="2" applyBorder="1" applyAlignment="1">
      <alignment wrapText="1"/>
    </xf>
    <xf numFmtId="0" fontId="0" fillId="0" borderId="15"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7" borderId="3" xfId="0" applyFill="1" applyBorder="1" applyAlignment="1">
      <alignment wrapText="1"/>
    </xf>
    <xf numFmtId="0" fontId="2" fillId="5" borderId="15" xfId="0" applyFont="1" applyFill="1" applyBorder="1" applyAlignment="1">
      <alignment horizontal="left" vertical="top" wrapText="1"/>
    </xf>
    <xf numFmtId="0" fontId="40" fillId="12" borderId="6" xfId="0" applyFont="1" applyFill="1" applyBorder="1" applyAlignment="1">
      <alignment horizontal="left" vertical="top" wrapText="1"/>
    </xf>
    <xf numFmtId="0" fontId="40" fillId="12" borderId="14" xfId="0" applyFont="1" applyFill="1" applyBorder="1" applyAlignment="1">
      <alignment horizontal="left" vertical="top" wrapText="1"/>
    </xf>
    <xf numFmtId="0" fontId="40" fillId="12" borderId="13" xfId="0" applyFont="1" applyFill="1" applyBorder="1" applyAlignment="1">
      <alignment horizontal="left" vertical="top" wrapText="1"/>
    </xf>
    <xf numFmtId="0" fontId="0" fillId="0" borderId="14" xfId="0" applyBorder="1"/>
    <xf numFmtId="0" fontId="0" fillId="0" borderId="13" xfId="0" applyBorder="1"/>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0" fillId="0" borderId="15" xfId="0" applyBorder="1"/>
    <xf numFmtId="0" fontId="2" fillId="5" borderId="9" xfId="0" applyFont="1" applyFill="1" applyBorder="1" applyAlignment="1">
      <alignment horizontal="left" vertical="top" wrapText="1"/>
    </xf>
    <xf numFmtId="0" fontId="0" fillId="0" borderId="0" xfId="0"/>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xf numFmtId="0" fontId="40" fillId="12" borderId="4" xfId="0" applyFont="1" applyFill="1" applyBorder="1" applyAlignment="1">
      <alignment horizontal="left" vertical="top" wrapText="1"/>
    </xf>
    <xf numFmtId="0" fontId="0" fillId="0" borderId="5" xfId="0" applyBorder="1"/>
    <xf numFmtId="0" fontId="0" fillId="0" borderId="17" xfId="0" applyBorder="1"/>
    <xf numFmtId="0" fontId="35" fillId="5" borderId="6" xfId="0" applyFont="1" applyFill="1" applyBorder="1" applyAlignment="1">
      <alignment horizontal="left" vertical="top" wrapText="1"/>
    </xf>
    <xf numFmtId="0" fontId="35" fillId="5" borderId="14" xfId="0" applyFont="1" applyFill="1" applyBorder="1" applyAlignment="1">
      <alignment horizontal="left" vertical="top" wrapText="1"/>
    </xf>
    <xf numFmtId="0" fontId="35" fillId="5" borderId="13" xfId="0" applyFont="1" applyFill="1" applyBorder="1" applyAlignment="1">
      <alignment horizontal="left" vertical="top" wrapText="1"/>
    </xf>
  </cellXfs>
  <cellStyles count="4">
    <cellStyle name="Bad" xfId="1" builtinId="27"/>
    <cellStyle name="Hyperlink" xfId="3" builtinId="8"/>
    <cellStyle name="Hyperlink 2" xfId="2" xr:uid="{00000000-0005-0000-0000-000001000000}"/>
    <cellStyle name="Normal" xfId="0" builtinId="0"/>
  </cellStyles>
  <dxfs count="0"/>
  <tableStyles count="0" defaultTableStyle="TableStyleMedium2" defaultPivotStyle="PivotStyleMedium9"/>
  <colors>
    <mruColors>
      <color rgb="FF73FEFF"/>
      <color rgb="FF00F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4.xml"/><Relationship Id="rId50" Type="http://schemas.openxmlformats.org/officeDocument/2006/relationships/externalLink" Target="externalLinks/externalLink7.xml"/><Relationship Id="rId55"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2.xml"/><Relationship Id="rId53"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6.xml"/><Relationship Id="rId57"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1.xml"/><Relationship Id="rId52" Type="http://schemas.openxmlformats.org/officeDocument/2006/relationships/externalLink" Target="externalLinks/externalLink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5.xml"/><Relationship Id="rId56" Type="http://schemas.openxmlformats.org/officeDocument/2006/relationships/sheetMetadata" Target="metadata.xml"/><Relationship Id="rId8" Type="http://schemas.openxmlformats.org/officeDocument/2006/relationships/worksheet" Target="worksheets/sheet8.xml"/><Relationship Id="rId51" Type="http://schemas.openxmlformats.org/officeDocument/2006/relationships/externalLink" Target="externalLinks/externalLink8.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20.bin"/><Relationship Id="rId1" Type="http://schemas.openxmlformats.org/officeDocument/2006/relationships/hyperlink" Target="mailto:AppDev@workload_cluster_block" TargetMode="External"/><Relationship Id="rId4" Type="http://schemas.openxmlformats.org/officeDocument/2006/relationships/comments" Target="../comments5.xml"/></Relationships>
</file>

<file path=xl/worksheets/_rels/sheet3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zoomScaleNormal="100" workbookViewId="0">
      <selection activeCell="A2" sqref="A2"/>
    </sheetView>
  </sheetViews>
  <sheetFormatPr defaultColWidth="8.85546875" defaultRowHeight="15"/>
  <cols>
    <col min="1" max="1" width="167.140625" customWidth="1"/>
  </cols>
  <sheetData>
    <row r="1" spans="1:1" ht="15.75" thickBot="1"/>
    <row r="2" spans="1:1" ht="59.25" customHeight="1" thickBot="1">
      <c r="A2" s="79" t="s">
        <v>1515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E1"/>
    </sheetView>
  </sheetViews>
  <sheetFormatPr defaultColWidth="8.85546875" defaultRowHeight="15"/>
  <cols>
    <col min="1" max="1" width="9.140625" customWidth="1"/>
    <col min="2" max="2" width="22.42578125" customWidth="1"/>
    <col min="3" max="3" width="40.85546875" bestFit="1" customWidth="1"/>
    <col min="4" max="4" width="32.42578125" customWidth="1"/>
    <col min="5" max="5" width="25.85546875" customWidth="1"/>
  </cols>
  <sheetData>
    <row r="1" spans="1:5" s="43" customFormat="1" ht="108" customHeight="1">
      <c r="A1" s="129" t="s">
        <v>1312</v>
      </c>
      <c r="B1" s="129"/>
      <c r="C1" s="129"/>
      <c r="D1" s="129"/>
      <c r="E1" s="129"/>
    </row>
    <row r="2" spans="1:5">
      <c r="A2" s="30" t="s">
        <v>0</v>
      </c>
      <c r="B2" s="30" t="s">
        <v>1</v>
      </c>
      <c r="C2" s="30" t="s">
        <v>2</v>
      </c>
      <c r="D2" s="30" t="s">
        <v>3</v>
      </c>
      <c r="E2" s="30" t="s">
        <v>402</v>
      </c>
    </row>
    <row r="3" spans="1:5" ht="43.5" customHeight="1">
      <c r="A3" s="35" t="s">
        <v>5</v>
      </c>
      <c r="B3" s="35" t="s">
        <v>425</v>
      </c>
      <c r="C3" s="35" t="s">
        <v>426</v>
      </c>
      <c r="D3" s="35" t="s">
        <v>384</v>
      </c>
      <c r="E3" s="36"/>
    </row>
    <row r="4" spans="1:5" ht="29.25" customHeight="1">
      <c r="A4" s="35" t="s">
        <v>5</v>
      </c>
      <c r="B4" s="35" t="s">
        <v>427</v>
      </c>
      <c r="C4" s="35" t="s">
        <v>428</v>
      </c>
      <c r="D4" s="35" t="s">
        <v>384</v>
      </c>
      <c r="E4" s="36"/>
    </row>
    <row r="5" spans="1:5" ht="45" customHeight="1">
      <c r="A5" s="35" t="s">
        <v>5</v>
      </c>
      <c r="B5" s="35" t="s">
        <v>337</v>
      </c>
      <c r="C5" s="35" t="s">
        <v>429</v>
      </c>
      <c r="D5" s="35" t="s">
        <v>384</v>
      </c>
      <c r="E5" s="36"/>
    </row>
    <row r="6" spans="1:5" ht="28.5" customHeight="1">
      <c r="A6" s="35" t="s">
        <v>5</v>
      </c>
      <c r="B6" s="35" t="s">
        <v>1343</v>
      </c>
      <c r="C6" s="35" t="s">
        <v>430</v>
      </c>
      <c r="D6" s="35" t="s">
        <v>384</v>
      </c>
      <c r="E6" s="36"/>
    </row>
    <row r="7" spans="1:5">
      <c r="A7" s="36" t="s">
        <v>4</v>
      </c>
      <c r="B7" s="36"/>
      <c r="C7" s="36"/>
      <c r="D7" s="35"/>
      <c r="E7" s="36"/>
    </row>
    <row r="8" spans="1:5">
      <c r="A8" s="52" t="s">
        <v>5</v>
      </c>
      <c r="B8" s="52" t="s">
        <v>337</v>
      </c>
      <c r="C8" s="52" t="s">
        <v>338</v>
      </c>
      <c r="D8" s="52"/>
      <c r="E8" s="52"/>
    </row>
    <row r="9" spans="1:5" ht="15.75" customHeight="1">
      <c r="A9" s="52" t="s">
        <v>5</v>
      </c>
      <c r="B9" s="52" t="s">
        <v>339</v>
      </c>
      <c r="C9" s="52" t="s">
        <v>340</v>
      </c>
      <c r="D9" s="52" t="s">
        <v>337</v>
      </c>
      <c r="E9" s="52"/>
    </row>
    <row r="10" spans="1:5">
      <c r="A10" s="52" t="s">
        <v>5</v>
      </c>
      <c r="B10" s="52" t="s">
        <v>341</v>
      </c>
      <c r="C10" s="52" t="s">
        <v>342</v>
      </c>
      <c r="D10" s="52" t="s">
        <v>337</v>
      </c>
      <c r="E10" s="52"/>
    </row>
    <row r="11" spans="1:5">
      <c r="A11" s="52" t="s">
        <v>5</v>
      </c>
      <c r="B11" s="52" t="s">
        <v>343</v>
      </c>
      <c r="C11" s="52" t="s">
        <v>344</v>
      </c>
      <c r="D11" s="52"/>
      <c r="E11" s="52"/>
    </row>
    <row r="12" spans="1:5">
      <c r="A12" s="52" t="s">
        <v>5</v>
      </c>
      <c r="B12" s="52" t="s">
        <v>339</v>
      </c>
      <c r="C12" s="52" t="s">
        <v>345</v>
      </c>
      <c r="D12" s="52" t="s">
        <v>343</v>
      </c>
      <c r="E12" s="52"/>
    </row>
    <row r="13" spans="1:5">
      <c r="A13" s="52" t="s">
        <v>5</v>
      </c>
      <c r="B13" s="52" t="s">
        <v>319</v>
      </c>
      <c r="C13" s="52" t="s">
        <v>346</v>
      </c>
      <c r="D13" s="52" t="s">
        <v>347</v>
      </c>
      <c r="E13" s="52"/>
    </row>
    <row r="14" spans="1:5">
      <c r="A14" s="52" t="s">
        <v>5</v>
      </c>
      <c r="B14" s="52" t="s">
        <v>341</v>
      </c>
      <c r="C14" s="52" t="s">
        <v>348</v>
      </c>
      <c r="D14" s="52" t="s">
        <v>343</v>
      </c>
      <c r="E14" s="52"/>
    </row>
    <row r="15" spans="1:5" ht="30">
      <c r="A15" s="52" t="s">
        <v>5</v>
      </c>
      <c r="B15" s="52" t="s">
        <v>349</v>
      </c>
      <c r="C15" s="52" t="s">
        <v>350</v>
      </c>
      <c r="D15" s="52" t="s">
        <v>351</v>
      </c>
      <c r="E15" s="53" t="s">
        <v>410</v>
      </c>
    </row>
  </sheetData>
  <dataConsolidate/>
  <mergeCells count="1">
    <mergeCell ref="A1:E1"/>
  </mergeCells>
  <dataValidations count="1">
    <dataValidation allowBlank="1" sqref="A1:B2 B3:B1048576 C1:XFD1048576" xr:uid="{BB40C8CC-67B2-8947-8DDE-AF0AAC487D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48866E28-9BB7-9E49-929A-56E9207F4B0D}">
          <x14:formula1>
            <xm:f>drop_down_rule_set!$L$2:$L$44</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G17"/>
  <sheetViews>
    <sheetView workbookViewId="0">
      <selection sqref="A1:G1"/>
    </sheetView>
  </sheetViews>
  <sheetFormatPr defaultColWidth="8.85546875" defaultRowHeight="15"/>
  <cols>
    <col min="1" max="1" width="9.140625" customWidth="1"/>
    <col min="2" max="2" width="16.42578125" bestFit="1" customWidth="1"/>
    <col min="3" max="3" width="32" customWidth="1"/>
    <col min="4" max="4" width="16.85546875" customWidth="1"/>
    <col min="5" max="5" width="15.85546875" customWidth="1"/>
    <col min="6" max="6" width="31.42578125" customWidth="1"/>
    <col min="7" max="7" width="24.42578125" customWidth="1"/>
  </cols>
  <sheetData>
    <row r="1" spans="1:7" s="43" customFormat="1" ht="120" customHeight="1">
      <c r="A1" s="130" t="s">
        <v>1489</v>
      </c>
      <c r="B1" s="131"/>
      <c r="C1" s="131"/>
      <c r="D1" s="131"/>
      <c r="E1" s="131"/>
      <c r="F1" s="131"/>
      <c r="G1" s="132"/>
    </row>
    <row r="2" spans="1:7">
      <c r="A2" s="109" t="s">
        <v>0</v>
      </c>
      <c r="B2" s="110" t="s">
        <v>1</v>
      </c>
      <c r="C2" s="110" t="s">
        <v>2</v>
      </c>
      <c r="D2" s="112" t="s">
        <v>1480</v>
      </c>
      <c r="E2" s="112" t="s">
        <v>1481</v>
      </c>
      <c r="F2" s="111" t="s">
        <v>406</v>
      </c>
      <c r="G2" s="112" t="s">
        <v>402</v>
      </c>
    </row>
    <row r="3" spans="1:7" ht="45">
      <c r="A3" s="35" t="s">
        <v>5</v>
      </c>
      <c r="B3" s="35" t="s">
        <v>431</v>
      </c>
      <c r="C3" s="35" t="s">
        <v>432</v>
      </c>
      <c r="D3" s="35"/>
      <c r="E3" s="35"/>
      <c r="F3" s="35"/>
      <c r="G3" s="36"/>
    </row>
    <row r="4" spans="1:7" ht="30">
      <c r="A4" s="35" t="s">
        <v>5</v>
      </c>
      <c r="B4" s="35" t="s">
        <v>669</v>
      </c>
      <c r="C4" s="35" t="s">
        <v>670</v>
      </c>
      <c r="D4" s="35"/>
      <c r="E4" s="35"/>
      <c r="F4" s="35"/>
      <c r="G4" s="36"/>
    </row>
    <row r="5" spans="1:7" ht="30">
      <c r="A5" s="35" t="s">
        <v>5</v>
      </c>
      <c r="B5" s="35" t="s">
        <v>433</v>
      </c>
      <c r="C5" s="35" t="s">
        <v>434</v>
      </c>
      <c r="D5" s="35"/>
      <c r="E5" s="35"/>
      <c r="F5" s="35"/>
      <c r="G5" s="36"/>
    </row>
    <row r="6" spans="1:7" ht="15" customHeight="1">
      <c r="A6" s="35" t="s">
        <v>5</v>
      </c>
      <c r="B6" s="35" t="s">
        <v>435</v>
      </c>
      <c r="C6" s="35" t="s">
        <v>436</v>
      </c>
      <c r="D6" s="35"/>
      <c r="E6" s="35"/>
      <c r="F6" s="35"/>
      <c r="G6" s="36"/>
    </row>
    <row r="7" spans="1:7" ht="30">
      <c r="A7" s="35" t="s">
        <v>5</v>
      </c>
      <c r="B7" s="35" t="s">
        <v>437</v>
      </c>
      <c r="C7" s="35" t="s">
        <v>438</v>
      </c>
      <c r="D7" s="35"/>
      <c r="E7" s="35"/>
      <c r="F7" s="35"/>
      <c r="G7" s="36"/>
    </row>
    <row r="8" spans="1:7" ht="45">
      <c r="A8" s="54" t="s">
        <v>5</v>
      </c>
      <c r="B8" s="54" t="s">
        <v>439</v>
      </c>
      <c r="C8" s="54" t="s">
        <v>440</v>
      </c>
      <c r="D8" s="54"/>
      <c r="E8" s="54"/>
      <c r="F8" s="23"/>
      <c r="G8" s="23"/>
    </row>
    <row r="9" spans="1:7" ht="15.95" customHeight="1">
      <c r="A9" s="35" t="s">
        <v>5</v>
      </c>
      <c r="B9" s="35" t="s">
        <v>441</v>
      </c>
      <c r="C9" s="35" t="s">
        <v>442</v>
      </c>
      <c r="D9" s="35"/>
      <c r="E9" s="35"/>
      <c r="F9" s="35"/>
      <c r="G9" s="35"/>
    </row>
    <row r="10" spans="1:7" ht="27.95" customHeight="1">
      <c r="A10" s="35" t="s">
        <v>5</v>
      </c>
      <c r="B10" s="35" t="s">
        <v>477</v>
      </c>
      <c r="C10" s="35" t="s">
        <v>478</v>
      </c>
      <c r="D10" s="35"/>
      <c r="E10" s="35"/>
      <c r="F10" s="35"/>
      <c r="G10" s="35"/>
    </row>
    <row r="11" spans="1:7" ht="27.95" customHeight="1">
      <c r="A11" s="35" t="s">
        <v>5</v>
      </c>
      <c r="B11" s="35" t="s">
        <v>496</v>
      </c>
      <c r="C11" s="35" t="s">
        <v>497</v>
      </c>
      <c r="D11" s="35"/>
      <c r="E11" s="35"/>
      <c r="F11" s="35"/>
      <c r="G11" s="35"/>
    </row>
    <row r="12" spans="1:7" ht="27.95" customHeight="1">
      <c r="A12" s="35" t="s">
        <v>5</v>
      </c>
      <c r="B12" s="35" t="s">
        <v>605</v>
      </c>
      <c r="C12" s="35" t="s">
        <v>606</v>
      </c>
      <c r="D12" s="35"/>
      <c r="E12" s="35"/>
      <c r="F12" s="35"/>
      <c r="G12" s="35"/>
    </row>
    <row r="13" spans="1:7">
      <c r="A13" s="35" t="s">
        <v>4</v>
      </c>
    </row>
    <row r="14" spans="1:7" ht="60">
      <c r="A14" s="35" t="s">
        <v>5</v>
      </c>
      <c r="B14" s="35" t="s">
        <v>831</v>
      </c>
      <c r="C14" s="35" t="s">
        <v>832</v>
      </c>
      <c r="D14" s="35"/>
      <c r="E14" s="35"/>
      <c r="F14" s="35" t="s">
        <v>833</v>
      </c>
      <c r="G14" s="36"/>
    </row>
    <row r="15" spans="1:7" ht="45">
      <c r="A15" s="35" t="s">
        <v>5</v>
      </c>
      <c r="B15" s="35" t="s">
        <v>834</v>
      </c>
      <c r="C15" s="35" t="s">
        <v>835</v>
      </c>
      <c r="D15" s="35"/>
      <c r="E15" s="35"/>
      <c r="F15" s="35" t="s">
        <v>836</v>
      </c>
      <c r="G15" s="36"/>
    </row>
    <row r="16" spans="1:7" ht="30">
      <c r="A16" s="35" t="s">
        <v>5</v>
      </c>
      <c r="B16" s="35" t="s">
        <v>837</v>
      </c>
      <c r="C16" s="35" t="s">
        <v>838</v>
      </c>
      <c r="D16" s="35"/>
      <c r="E16" s="35"/>
      <c r="F16" s="35" t="s">
        <v>839</v>
      </c>
      <c r="G16" s="36"/>
    </row>
    <row r="17" spans="1:7" ht="45">
      <c r="A17" s="35" t="s">
        <v>5</v>
      </c>
      <c r="B17" s="35" t="s">
        <v>840</v>
      </c>
      <c r="C17" s="35" t="s">
        <v>841</v>
      </c>
      <c r="D17" s="35"/>
      <c r="E17" s="35"/>
      <c r="F17" s="35" t="s">
        <v>842</v>
      </c>
      <c r="G17" s="36"/>
    </row>
  </sheetData>
  <mergeCells count="1">
    <mergeCell ref="A1:G1"/>
  </mergeCells>
  <dataValidations count="1">
    <dataValidation allowBlank="1" sqref="H1:XFD1048576 B3:G1048576" xr:uid="{34D02532-918C-2242-9200-0036CF7A8F7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1DD4F197-DE20-A74C-B8B9-A4750C446198}">
          <x14:formula1>
            <xm:f>drop_down_rule_set!$L$2:$L$44</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BE6A1-582D-4AC0-8528-7C6D85062858}">
  <sheetPr>
    <tabColor theme="4" tint="0.59999389629810485"/>
  </sheetPr>
  <dimension ref="A1:H105"/>
  <sheetViews>
    <sheetView workbookViewId="0">
      <selection sqref="A1:H1"/>
    </sheetView>
  </sheetViews>
  <sheetFormatPr defaultColWidth="8.85546875" defaultRowHeight="156.75" customHeight="1"/>
  <cols>
    <col min="1" max="1" width="9.140625" customWidth="1"/>
    <col min="2" max="2" width="16.42578125" bestFit="1" customWidth="1"/>
    <col min="3" max="3" width="16" customWidth="1"/>
    <col min="4" max="4" width="16.140625" customWidth="1"/>
    <col min="5" max="5" width="13" customWidth="1"/>
    <col min="6" max="6" width="18.140625" customWidth="1"/>
    <col min="7" max="7" width="15.7109375" customWidth="1"/>
    <col min="8" max="8" width="24.42578125" customWidth="1"/>
  </cols>
  <sheetData>
    <row r="1" spans="1:8" s="43" customFormat="1" ht="168" customHeight="1">
      <c r="A1" s="129" t="s">
        <v>1488</v>
      </c>
      <c r="B1" s="133"/>
      <c r="C1" s="133"/>
      <c r="D1" s="133"/>
      <c r="E1" s="133"/>
      <c r="F1" s="133"/>
      <c r="G1" s="133"/>
      <c r="H1" s="134"/>
    </row>
    <row r="2" spans="1:8" ht="15">
      <c r="A2" s="30" t="s">
        <v>0</v>
      </c>
      <c r="B2" s="30" t="s">
        <v>1202</v>
      </c>
      <c r="C2" s="30" t="s">
        <v>1482</v>
      </c>
      <c r="D2" s="30" t="s">
        <v>2</v>
      </c>
      <c r="E2" s="6" t="s">
        <v>1484</v>
      </c>
      <c r="F2" s="6" t="s">
        <v>1483</v>
      </c>
      <c r="G2" s="6" t="s">
        <v>1480</v>
      </c>
      <c r="H2" s="30" t="s">
        <v>402</v>
      </c>
    </row>
    <row r="3" spans="1:8" ht="15">
      <c r="A3" s="36"/>
      <c r="B3" s="36"/>
      <c r="C3" s="36"/>
      <c r="D3" s="36"/>
      <c r="E3" s="36"/>
      <c r="F3" s="36"/>
      <c r="G3" s="36"/>
      <c r="H3" s="36"/>
    </row>
    <row r="4" spans="1:8" ht="14.45" customHeight="1">
      <c r="A4" s="36"/>
      <c r="B4" s="36"/>
      <c r="C4" s="36"/>
      <c r="D4" s="36"/>
      <c r="E4" s="36"/>
      <c r="F4" s="36"/>
      <c r="G4" s="36"/>
      <c r="H4" s="36"/>
    </row>
    <row r="5" spans="1:8" ht="14.45" customHeight="1">
      <c r="A5" s="36"/>
      <c r="B5" s="36"/>
      <c r="C5" s="36"/>
      <c r="D5" s="36"/>
      <c r="E5" s="36"/>
      <c r="F5" s="36"/>
      <c r="G5" s="36"/>
      <c r="H5" s="36"/>
    </row>
    <row r="6" spans="1:8" ht="14.45" customHeight="1">
      <c r="A6" s="36"/>
      <c r="B6" s="36"/>
      <c r="C6" s="36"/>
      <c r="D6" s="36"/>
      <c r="E6" s="36"/>
      <c r="F6" s="36"/>
      <c r="G6" s="36"/>
      <c r="H6" s="36"/>
    </row>
    <row r="7" spans="1:8" ht="14.45" customHeight="1">
      <c r="A7" s="36"/>
      <c r="B7" s="36"/>
      <c r="C7" s="36"/>
      <c r="D7" s="36"/>
      <c r="E7" s="36"/>
      <c r="F7" s="36"/>
      <c r="G7" s="36"/>
      <c r="H7" s="36"/>
    </row>
    <row r="8" spans="1:8" ht="14.45" customHeight="1">
      <c r="A8" s="36"/>
      <c r="B8" s="36"/>
      <c r="C8" s="36"/>
      <c r="D8" s="36"/>
      <c r="E8" s="36"/>
      <c r="F8" s="36"/>
      <c r="G8" s="36"/>
      <c r="H8" s="36"/>
    </row>
    <row r="9" spans="1:8" ht="14.45" customHeight="1">
      <c r="A9" s="36"/>
      <c r="B9" s="36"/>
      <c r="C9" s="36"/>
      <c r="D9" s="36"/>
      <c r="E9" s="36"/>
      <c r="F9" s="36"/>
      <c r="G9" s="36"/>
      <c r="H9" s="36"/>
    </row>
    <row r="10" spans="1:8" ht="14.45" customHeight="1">
      <c r="A10" s="36"/>
      <c r="B10" s="36"/>
      <c r="C10" s="36"/>
      <c r="D10" s="36"/>
      <c r="E10" s="36"/>
      <c r="F10" s="36"/>
      <c r="G10" s="36"/>
      <c r="H10" s="36"/>
    </row>
    <row r="11" spans="1:8" ht="14.45" customHeight="1">
      <c r="A11" s="36"/>
      <c r="B11" s="36"/>
      <c r="C11" s="36"/>
      <c r="D11" s="36"/>
      <c r="E11" s="36"/>
      <c r="F11" s="36"/>
      <c r="G11" s="36"/>
      <c r="H11" s="36"/>
    </row>
    <row r="12" spans="1:8" ht="14.45" customHeight="1">
      <c r="A12" s="36"/>
      <c r="B12" s="36"/>
      <c r="C12" s="36"/>
      <c r="D12" s="36"/>
      <c r="E12" s="36"/>
      <c r="F12" s="36"/>
      <c r="G12" s="36"/>
      <c r="H12" s="36"/>
    </row>
    <row r="13" spans="1:8" ht="14.45" customHeight="1">
      <c r="A13" s="36"/>
      <c r="B13" s="36"/>
      <c r="C13" s="36"/>
      <c r="D13" s="36"/>
      <c r="E13" s="36"/>
      <c r="F13" s="36"/>
      <c r="G13" s="36"/>
      <c r="H13" s="36"/>
    </row>
    <row r="14" spans="1:8" ht="14.45" customHeight="1">
      <c r="A14" s="36"/>
      <c r="B14" s="36"/>
      <c r="C14" s="36"/>
      <c r="D14" s="36"/>
      <c r="E14" s="36"/>
      <c r="F14" s="36"/>
      <c r="G14" s="36"/>
      <c r="H14" s="36"/>
    </row>
    <row r="15" spans="1:8" ht="14.45" customHeight="1">
      <c r="A15" s="36"/>
      <c r="B15" s="36"/>
      <c r="C15" s="36"/>
      <c r="D15" s="36"/>
      <c r="E15" s="36"/>
      <c r="F15" s="36"/>
      <c r="G15" s="36"/>
      <c r="H15" s="36"/>
    </row>
    <row r="16" spans="1:8" ht="14.45" customHeight="1">
      <c r="A16" s="36"/>
      <c r="B16" s="36"/>
      <c r="C16" s="36"/>
      <c r="D16" s="36"/>
      <c r="E16" s="36"/>
      <c r="F16" s="36"/>
      <c r="G16" s="36"/>
      <c r="H16" s="36"/>
    </row>
    <row r="17" spans="1:8" ht="14.45" customHeight="1">
      <c r="A17" s="36"/>
      <c r="B17" s="36"/>
      <c r="C17" s="36"/>
      <c r="D17" s="36"/>
      <c r="E17" s="36"/>
      <c r="F17" s="36"/>
      <c r="G17" s="36"/>
      <c r="H17" s="36"/>
    </row>
    <row r="18" spans="1:8" ht="14.45" customHeight="1">
      <c r="A18" s="36"/>
      <c r="B18" s="36"/>
      <c r="C18" s="36"/>
      <c r="D18" s="36"/>
      <c r="E18" s="36"/>
      <c r="F18" s="36"/>
      <c r="G18" s="36"/>
      <c r="H18" s="36"/>
    </row>
    <row r="19" spans="1:8" ht="14.45" customHeight="1">
      <c r="A19" s="36"/>
      <c r="B19" s="36"/>
      <c r="C19" s="36"/>
      <c r="D19" s="36"/>
      <c r="E19" s="36"/>
      <c r="F19" s="36"/>
      <c r="G19" s="36"/>
      <c r="H19" s="36"/>
    </row>
    <row r="20" spans="1:8" ht="14.45" customHeight="1">
      <c r="A20" s="36"/>
      <c r="B20" s="36"/>
      <c r="C20" s="36"/>
      <c r="D20" s="36"/>
      <c r="E20" s="36"/>
      <c r="F20" s="36"/>
      <c r="G20" s="36"/>
      <c r="H20" s="36"/>
    </row>
    <row r="21" spans="1:8" ht="14.45" customHeight="1">
      <c r="A21" s="36"/>
      <c r="B21" s="36"/>
      <c r="C21" s="36"/>
      <c r="D21" s="36"/>
      <c r="E21" s="36"/>
      <c r="F21" s="36"/>
      <c r="G21" s="36"/>
      <c r="H21" s="36"/>
    </row>
    <row r="22" spans="1:8" ht="14.45" customHeight="1">
      <c r="A22" s="36"/>
      <c r="B22" s="36"/>
      <c r="C22" s="36"/>
      <c r="D22" s="36"/>
      <c r="E22" s="36"/>
      <c r="F22" s="36"/>
      <c r="G22" s="36"/>
      <c r="H22" s="36"/>
    </row>
    <row r="23" spans="1:8" ht="14.45" customHeight="1">
      <c r="A23" s="36"/>
      <c r="B23" s="36"/>
      <c r="C23" s="36"/>
      <c r="D23" s="36"/>
      <c r="E23" s="36"/>
      <c r="F23" s="36"/>
      <c r="G23" s="36"/>
      <c r="H23" s="36"/>
    </row>
    <row r="24" spans="1:8" ht="14.45" customHeight="1">
      <c r="A24" s="36"/>
      <c r="B24" s="36"/>
      <c r="C24" s="36"/>
      <c r="D24" s="36"/>
      <c r="E24" s="36"/>
      <c r="F24" s="36"/>
      <c r="G24" s="36"/>
      <c r="H24" s="36"/>
    </row>
    <row r="25" spans="1:8" ht="14.45" customHeight="1">
      <c r="A25" s="36"/>
      <c r="B25" s="36"/>
      <c r="C25" s="36"/>
      <c r="D25" s="36"/>
      <c r="E25" s="36"/>
      <c r="F25" s="36"/>
      <c r="G25" s="36"/>
      <c r="H25" s="36"/>
    </row>
    <row r="26" spans="1:8" ht="14.45" customHeight="1">
      <c r="A26" s="36"/>
      <c r="B26" s="36"/>
      <c r="C26" s="36"/>
      <c r="D26" s="36"/>
      <c r="E26" s="36"/>
      <c r="F26" s="36"/>
      <c r="G26" s="36"/>
      <c r="H26" s="36"/>
    </row>
    <row r="27" spans="1:8" ht="14.45" customHeight="1">
      <c r="A27" s="36"/>
      <c r="B27" s="36"/>
      <c r="C27" s="36"/>
      <c r="D27" s="36"/>
      <c r="E27" s="36"/>
      <c r="F27" s="36"/>
      <c r="G27" s="36"/>
      <c r="H27" s="36"/>
    </row>
    <row r="28" spans="1:8" ht="14.45" customHeight="1">
      <c r="A28" s="36"/>
      <c r="B28" s="36"/>
      <c r="C28" s="36"/>
      <c r="D28" s="36"/>
      <c r="E28" s="36"/>
      <c r="F28" s="36"/>
      <c r="G28" s="36"/>
      <c r="H28" s="36"/>
    </row>
    <row r="29" spans="1:8" ht="14.45" customHeight="1">
      <c r="A29" s="36"/>
      <c r="B29" s="36"/>
      <c r="C29" s="36"/>
      <c r="D29" s="36"/>
      <c r="E29" s="36"/>
      <c r="F29" s="36"/>
      <c r="G29" s="36"/>
      <c r="H29" s="36"/>
    </row>
    <row r="30" spans="1:8" ht="14.45" customHeight="1">
      <c r="A30" s="36"/>
      <c r="B30" s="36"/>
      <c r="C30" s="36"/>
      <c r="D30" s="36"/>
      <c r="E30" s="36"/>
      <c r="F30" s="36"/>
      <c r="G30" s="36"/>
      <c r="H30" s="36"/>
    </row>
    <row r="31" spans="1:8" ht="14.45" customHeight="1">
      <c r="A31" s="36"/>
      <c r="B31" s="36"/>
      <c r="C31" s="36"/>
      <c r="D31" s="36"/>
      <c r="E31" s="36"/>
      <c r="F31" s="36"/>
      <c r="G31" s="36"/>
      <c r="H31" s="36"/>
    </row>
    <row r="32" spans="1:8" ht="14.45" customHeight="1">
      <c r="A32" s="36"/>
      <c r="B32" s="36"/>
      <c r="C32" s="36"/>
      <c r="D32" s="36"/>
      <c r="E32" s="36"/>
      <c r="F32" s="36"/>
      <c r="G32" s="36"/>
      <c r="H32" s="36"/>
    </row>
    <row r="33" spans="1:8" ht="14.45" customHeight="1">
      <c r="A33" s="36"/>
      <c r="B33" s="36"/>
      <c r="C33" s="36"/>
      <c r="D33" s="36"/>
      <c r="E33" s="36"/>
      <c r="F33" s="36"/>
      <c r="G33" s="36"/>
      <c r="H33" s="36"/>
    </row>
    <row r="34" spans="1:8" ht="14.45" customHeight="1">
      <c r="A34" s="36"/>
      <c r="B34" s="36"/>
      <c r="C34" s="36"/>
      <c r="D34" s="36"/>
      <c r="E34" s="36"/>
      <c r="F34" s="36"/>
      <c r="G34" s="36"/>
      <c r="H34" s="36"/>
    </row>
    <row r="35" spans="1:8" ht="14.45" customHeight="1">
      <c r="A35" s="36"/>
      <c r="B35" s="36"/>
      <c r="C35" s="36"/>
      <c r="D35" s="36"/>
      <c r="E35" s="36"/>
      <c r="F35" s="36"/>
      <c r="G35" s="36"/>
      <c r="H35" s="36"/>
    </row>
    <row r="36" spans="1:8" ht="14.45" customHeight="1">
      <c r="A36" s="36"/>
      <c r="B36" s="36"/>
      <c r="C36" s="36"/>
      <c r="D36" s="36"/>
      <c r="E36" s="36"/>
      <c r="F36" s="36"/>
      <c r="G36" s="36"/>
      <c r="H36" s="36"/>
    </row>
    <row r="37" spans="1:8" ht="14.45" customHeight="1">
      <c r="A37" s="36"/>
      <c r="B37" s="36"/>
      <c r="C37" s="36"/>
      <c r="D37" s="36"/>
      <c r="E37" s="36"/>
      <c r="F37" s="36"/>
      <c r="G37" s="36"/>
      <c r="H37" s="36"/>
    </row>
    <row r="38" spans="1:8" ht="14.45" customHeight="1">
      <c r="A38" s="36"/>
      <c r="B38" s="36"/>
      <c r="C38" s="36"/>
      <c r="D38" s="36"/>
      <c r="E38" s="36"/>
      <c r="F38" s="36"/>
      <c r="G38" s="36"/>
      <c r="H38" s="36"/>
    </row>
    <row r="39" spans="1:8" ht="14.45" customHeight="1">
      <c r="A39" s="36"/>
      <c r="B39" s="36"/>
      <c r="C39" s="36"/>
      <c r="D39" s="36"/>
      <c r="E39" s="36"/>
      <c r="F39" s="36"/>
      <c r="G39" s="36"/>
      <c r="H39" s="36"/>
    </row>
    <row r="40" spans="1:8" ht="14.45" customHeight="1">
      <c r="A40" s="36"/>
      <c r="B40" s="36"/>
      <c r="C40" s="36"/>
      <c r="D40" s="36"/>
      <c r="E40" s="36"/>
      <c r="F40" s="36"/>
      <c r="G40" s="36"/>
      <c r="H40" s="36"/>
    </row>
    <row r="41" spans="1:8" ht="14.45" customHeight="1">
      <c r="A41" s="36"/>
      <c r="B41" s="36"/>
      <c r="C41" s="36"/>
      <c r="D41" s="36"/>
      <c r="E41" s="36"/>
      <c r="F41" s="36"/>
      <c r="G41" s="36"/>
      <c r="H41" s="36"/>
    </row>
    <row r="42" spans="1:8" ht="14.45" customHeight="1">
      <c r="A42" s="36"/>
      <c r="B42" s="36"/>
      <c r="C42" s="36"/>
      <c r="D42" s="36"/>
      <c r="E42" s="36"/>
      <c r="F42" s="36"/>
      <c r="G42" s="36"/>
      <c r="H42" s="36"/>
    </row>
    <row r="43" spans="1:8" ht="14.45" customHeight="1">
      <c r="A43" s="36"/>
      <c r="B43" s="36"/>
      <c r="C43" s="36"/>
      <c r="D43" s="36"/>
      <c r="E43" s="36"/>
      <c r="F43" s="36"/>
      <c r="G43" s="36"/>
      <c r="H43" s="36"/>
    </row>
    <row r="44" spans="1:8" ht="14.45" customHeight="1">
      <c r="A44" s="36"/>
      <c r="B44" s="36"/>
      <c r="C44" s="36"/>
      <c r="D44" s="36"/>
      <c r="E44" s="36"/>
      <c r="F44" s="36"/>
      <c r="G44" s="36"/>
      <c r="H44" s="36"/>
    </row>
    <row r="45" spans="1:8" ht="14.45" customHeight="1">
      <c r="A45" s="36"/>
      <c r="B45" s="36"/>
      <c r="C45" s="36"/>
      <c r="D45" s="36"/>
      <c r="E45" s="36"/>
      <c r="F45" s="36"/>
      <c r="G45" s="36"/>
      <c r="H45" s="36"/>
    </row>
    <row r="46" spans="1:8" ht="14.45" customHeight="1">
      <c r="A46" s="36"/>
      <c r="B46" s="36"/>
      <c r="C46" s="36"/>
      <c r="D46" s="36"/>
      <c r="E46" s="36"/>
      <c r="F46" s="36"/>
      <c r="G46" s="36"/>
      <c r="H46" s="36"/>
    </row>
    <row r="47" spans="1:8" ht="14.45" customHeight="1">
      <c r="A47" s="36"/>
      <c r="B47" s="36"/>
      <c r="C47" s="36"/>
      <c r="D47" s="36"/>
      <c r="E47" s="36"/>
      <c r="F47" s="36"/>
      <c r="G47" s="36"/>
      <c r="H47" s="36"/>
    </row>
    <row r="48" spans="1:8" ht="14.45" customHeight="1">
      <c r="A48" s="36"/>
      <c r="B48" s="36"/>
      <c r="C48" s="36"/>
      <c r="D48" s="36"/>
      <c r="E48" s="36"/>
      <c r="F48" s="36"/>
      <c r="G48" s="36"/>
      <c r="H48" s="36"/>
    </row>
    <row r="49" spans="1:8" ht="14.45" customHeight="1">
      <c r="A49" s="36"/>
      <c r="B49" s="36"/>
      <c r="C49" s="36"/>
      <c r="D49" s="36"/>
      <c r="E49" s="36"/>
      <c r="F49" s="36"/>
      <c r="G49" s="36"/>
      <c r="H49" s="36"/>
    </row>
    <row r="50" spans="1:8" ht="14.45" customHeight="1">
      <c r="A50" s="36"/>
      <c r="B50" s="36"/>
      <c r="C50" s="36"/>
      <c r="D50" s="36"/>
      <c r="E50" s="36"/>
      <c r="F50" s="36"/>
      <c r="G50" s="36"/>
      <c r="H50" s="36"/>
    </row>
    <row r="51" spans="1:8" ht="14.45" customHeight="1">
      <c r="A51" s="36"/>
      <c r="B51" s="36"/>
      <c r="C51" s="36"/>
      <c r="D51" s="36"/>
      <c r="E51" s="36"/>
      <c r="F51" s="36"/>
      <c r="G51" s="36"/>
      <c r="H51" s="36"/>
    </row>
    <row r="52" spans="1:8" ht="14.45" customHeight="1">
      <c r="A52" s="36"/>
      <c r="B52" s="36"/>
      <c r="C52" s="36"/>
      <c r="D52" s="36"/>
      <c r="E52" s="36"/>
      <c r="F52" s="36"/>
      <c r="G52" s="36"/>
      <c r="H52" s="36"/>
    </row>
    <row r="53" spans="1:8" ht="14.45" customHeight="1">
      <c r="A53" s="36"/>
      <c r="B53" s="36"/>
      <c r="C53" s="36"/>
      <c r="D53" s="36"/>
      <c r="E53" s="36"/>
      <c r="F53" s="36"/>
      <c r="G53" s="36"/>
      <c r="H53" s="36"/>
    </row>
    <row r="54" spans="1:8" ht="14.45" customHeight="1">
      <c r="A54" s="36"/>
      <c r="B54" s="36"/>
      <c r="C54" s="36"/>
      <c r="D54" s="36"/>
      <c r="E54" s="36"/>
      <c r="F54" s="36"/>
      <c r="G54" s="36"/>
      <c r="H54" s="36"/>
    </row>
    <row r="55" spans="1:8" ht="14.45" customHeight="1">
      <c r="A55" s="36"/>
      <c r="B55" s="36"/>
      <c r="C55" s="36"/>
      <c r="D55" s="36"/>
      <c r="E55" s="36"/>
      <c r="F55" s="36"/>
      <c r="G55" s="36"/>
      <c r="H55" s="36"/>
    </row>
    <row r="56" spans="1:8" ht="14.45" customHeight="1">
      <c r="A56" s="36"/>
      <c r="B56" s="36"/>
      <c r="C56" s="36"/>
      <c r="D56" s="36"/>
      <c r="E56" s="36"/>
      <c r="F56" s="36"/>
      <c r="G56" s="36"/>
      <c r="H56" s="36"/>
    </row>
    <row r="57" spans="1:8" ht="14.45" customHeight="1">
      <c r="A57" s="36"/>
      <c r="B57" s="36"/>
      <c r="C57" s="36"/>
      <c r="D57" s="36"/>
      <c r="E57" s="36"/>
      <c r="F57" s="36"/>
      <c r="G57" s="36"/>
      <c r="H57" s="36"/>
    </row>
    <row r="58" spans="1:8" ht="14.45" customHeight="1">
      <c r="A58" s="36"/>
      <c r="B58" s="36"/>
      <c r="C58" s="36"/>
      <c r="D58" s="36"/>
      <c r="E58" s="36"/>
      <c r="F58" s="36"/>
      <c r="G58" s="36"/>
      <c r="H58" s="36"/>
    </row>
    <row r="59" spans="1:8" ht="14.45" customHeight="1">
      <c r="A59" s="36"/>
      <c r="B59" s="36"/>
      <c r="C59" s="36"/>
      <c r="D59" s="36"/>
      <c r="E59" s="36"/>
      <c r="F59" s="36"/>
      <c r="G59" s="36"/>
      <c r="H59" s="36"/>
    </row>
    <row r="60" spans="1:8" ht="14.45" customHeight="1">
      <c r="A60" s="36"/>
      <c r="B60" s="36"/>
      <c r="C60" s="36"/>
      <c r="D60" s="36"/>
      <c r="E60" s="36"/>
      <c r="F60" s="36"/>
      <c r="G60" s="36"/>
      <c r="H60" s="36"/>
    </row>
    <row r="61" spans="1:8" ht="14.45" customHeight="1">
      <c r="A61" s="36"/>
      <c r="B61" s="36"/>
      <c r="C61" s="36"/>
      <c r="D61" s="36"/>
      <c r="E61" s="36"/>
      <c r="F61" s="36"/>
      <c r="G61" s="36"/>
      <c r="H61" s="36"/>
    </row>
    <row r="62" spans="1:8" ht="14.45" customHeight="1">
      <c r="A62" s="36"/>
      <c r="B62" s="36"/>
      <c r="C62" s="36"/>
      <c r="D62" s="36"/>
      <c r="E62" s="36"/>
      <c r="F62" s="36"/>
      <c r="G62" s="36"/>
      <c r="H62" s="36"/>
    </row>
    <row r="63" spans="1:8" ht="14.45" customHeight="1">
      <c r="A63" s="36"/>
      <c r="B63" s="36"/>
      <c r="C63" s="36"/>
      <c r="D63" s="36"/>
      <c r="E63" s="36"/>
      <c r="F63" s="36"/>
      <c r="G63" s="36"/>
      <c r="H63" s="36"/>
    </row>
    <row r="64" spans="1:8" ht="14.45" customHeight="1">
      <c r="A64" s="36"/>
      <c r="B64" s="36"/>
      <c r="C64" s="36"/>
      <c r="D64" s="36"/>
      <c r="E64" s="36"/>
      <c r="F64" s="36"/>
      <c r="G64" s="36"/>
      <c r="H64" s="36"/>
    </row>
    <row r="65" spans="1:8" ht="14.45" customHeight="1">
      <c r="A65" s="36"/>
      <c r="B65" s="36"/>
      <c r="C65" s="36"/>
      <c r="D65" s="36"/>
      <c r="E65" s="36"/>
      <c r="F65" s="36"/>
      <c r="G65" s="36"/>
      <c r="H65" s="36"/>
    </row>
    <row r="66" spans="1:8" ht="14.45" customHeight="1">
      <c r="A66" s="36"/>
      <c r="B66" s="36"/>
      <c r="C66" s="36"/>
      <c r="D66" s="36"/>
      <c r="E66" s="36"/>
      <c r="F66" s="36"/>
      <c r="G66" s="36"/>
      <c r="H66" s="36"/>
    </row>
    <row r="67" spans="1:8" ht="14.45" customHeight="1">
      <c r="A67" s="36"/>
      <c r="B67" s="36"/>
      <c r="C67" s="36"/>
      <c r="D67" s="36"/>
      <c r="E67" s="36"/>
      <c r="F67" s="36"/>
      <c r="G67" s="36"/>
      <c r="H67" s="36"/>
    </row>
    <row r="68" spans="1:8" ht="14.45" customHeight="1">
      <c r="A68" s="36"/>
      <c r="B68" s="36"/>
      <c r="C68" s="36"/>
      <c r="D68" s="36"/>
      <c r="E68" s="36"/>
      <c r="F68" s="36"/>
      <c r="G68" s="36"/>
      <c r="H68" s="36"/>
    </row>
    <row r="69" spans="1:8" ht="14.45" customHeight="1">
      <c r="A69" s="36"/>
      <c r="B69" s="36"/>
      <c r="C69" s="36"/>
      <c r="D69" s="36"/>
      <c r="E69" s="36"/>
      <c r="F69" s="36"/>
      <c r="G69" s="36"/>
      <c r="H69" s="36"/>
    </row>
    <row r="70" spans="1:8" ht="14.45" customHeight="1">
      <c r="A70" s="36"/>
      <c r="B70" s="36"/>
      <c r="C70" s="36"/>
      <c r="D70" s="36"/>
      <c r="E70" s="36"/>
      <c r="F70" s="36"/>
      <c r="G70" s="36"/>
      <c r="H70" s="36"/>
    </row>
    <row r="71" spans="1:8" ht="14.45" customHeight="1">
      <c r="A71" s="36"/>
      <c r="B71" s="36"/>
      <c r="C71" s="36"/>
      <c r="D71" s="36"/>
      <c r="E71" s="36"/>
      <c r="F71" s="36"/>
      <c r="G71" s="36"/>
      <c r="H71" s="36"/>
    </row>
    <row r="72" spans="1:8" ht="14.45" customHeight="1">
      <c r="A72" s="36"/>
      <c r="B72" s="36"/>
      <c r="C72" s="36"/>
      <c r="D72" s="36"/>
      <c r="E72" s="36"/>
      <c r="F72" s="36"/>
      <c r="G72" s="36"/>
      <c r="H72" s="36"/>
    </row>
    <row r="73" spans="1:8" ht="14.45" customHeight="1">
      <c r="A73" s="36"/>
      <c r="B73" s="36"/>
      <c r="C73" s="36"/>
      <c r="D73" s="36"/>
      <c r="E73" s="36"/>
      <c r="F73" s="36"/>
      <c r="G73" s="36"/>
      <c r="H73" s="36"/>
    </row>
    <row r="74" spans="1:8" ht="14.45" customHeight="1">
      <c r="A74" s="36"/>
      <c r="B74" s="36"/>
      <c r="C74" s="36"/>
      <c r="D74" s="36"/>
      <c r="E74" s="36"/>
      <c r="F74" s="36"/>
      <c r="G74" s="36"/>
      <c r="H74" s="36"/>
    </row>
    <row r="75" spans="1:8" ht="14.45" customHeight="1">
      <c r="A75" s="36"/>
      <c r="B75" s="36"/>
      <c r="C75" s="36"/>
      <c r="D75" s="36"/>
      <c r="E75" s="36"/>
      <c r="F75" s="36"/>
      <c r="G75" s="36"/>
      <c r="H75" s="36"/>
    </row>
    <row r="76" spans="1:8" ht="14.45" customHeight="1">
      <c r="A76" s="36"/>
      <c r="B76" s="36"/>
      <c r="C76" s="36"/>
      <c r="D76" s="36"/>
      <c r="E76" s="36"/>
      <c r="F76" s="36"/>
      <c r="G76" s="36"/>
      <c r="H76" s="36"/>
    </row>
    <row r="77" spans="1:8" ht="14.45" customHeight="1">
      <c r="A77" s="36"/>
      <c r="B77" s="36"/>
      <c r="C77" s="36"/>
      <c r="D77" s="36"/>
      <c r="E77" s="36"/>
      <c r="F77" s="36"/>
      <c r="G77" s="36"/>
      <c r="H77" s="36"/>
    </row>
    <row r="78" spans="1:8" ht="14.45" customHeight="1">
      <c r="A78" s="36"/>
      <c r="B78" s="36"/>
      <c r="C78" s="36"/>
      <c r="D78" s="36"/>
      <c r="E78" s="36"/>
      <c r="F78" s="36"/>
      <c r="G78" s="36"/>
      <c r="H78" s="36"/>
    </row>
    <row r="79" spans="1:8" ht="14.45" customHeight="1">
      <c r="A79" s="36"/>
      <c r="B79" s="36"/>
      <c r="C79" s="36"/>
      <c r="D79" s="36"/>
      <c r="E79" s="36"/>
      <c r="F79" s="36"/>
      <c r="G79" s="36"/>
      <c r="H79" s="36"/>
    </row>
    <row r="80" spans="1:8" ht="14.45" customHeight="1">
      <c r="A80" s="36"/>
      <c r="B80" s="36"/>
      <c r="C80" s="36"/>
      <c r="D80" s="36"/>
      <c r="E80" s="36"/>
      <c r="F80" s="36"/>
      <c r="G80" s="36"/>
      <c r="H80" s="36"/>
    </row>
    <row r="81" spans="1:8" ht="14.45" customHeight="1">
      <c r="A81" s="36"/>
      <c r="B81" s="36"/>
      <c r="C81" s="36"/>
      <c r="D81" s="36"/>
      <c r="E81" s="36"/>
      <c r="F81" s="36"/>
      <c r="G81" s="36"/>
      <c r="H81" s="36"/>
    </row>
    <row r="82" spans="1:8" ht="14.45" customHeight="1">
      <c r="A82" s="36"/>
      <c r="B82" s="36"/>
      <c r="C82" s="36"/>
      <c r="D82" s="36"/>
      <c r="E82" s="36"/>
      <c r="F82" s="36"/>
      <c r="G82" s="36"/>
      <c r="H82" s="36"/>
    </row>
    <row r="83" spans="1:8" ht="14.45" customHeight="1">
      <c r="A83" s="36"/>
      <c r="B83" s="36"/>
      <c r="C83" s="36"/>
      <c r="D83" s="36"/>
      <c r="E83" s="36"/>
      <c r="F83" s="36"/>
      <c r="G83" s="36"/>
      <c r="H83" s="36"/>
    </row>
    <row r="84" spans="1:8" ht="14.45" customHeight="1">
      <c r="A84" s="36"/>
      <c r="B84" s="36"/>
      <c r="C84" s="36"/>
      <c r="D84" s="36"/>
      <c r="E84" s="36"/>
      <c r="F84" s="36"/>
      <c r="G84" s="36"/>
      <c r="H84" s="36"/>
    </row>
    <row r="85" spans="1:8" ht="14.45" customHeight="1">
      <c r="A85" s="36"/>
      <c r="B85" s="36"/>
      <c r="C85" s="36"/>
      <c r="D85" s="36"/>
      <c r="E85" s="36"/>
      <c r="F85" s="36"/>
      <c r="G85" s="36"/>
      <c r="H85" s="36"/>
    </row>
    <row r="86" spans="1:8" ht="14.45" customHeight="1">
      <c r="A86" s="36"/>
      <c r="B86" s="36"/>
      <c r="C86" s="36"/>
      <c r="D86" s="36"/>
      <c r="E86" s="36"/>
      <c r="F86" s="36"/>
      <c r="G86" s="36"/>
      <c r="H86" s="36"/>
    </row>
    <row r="87" spans="1:8" ht="14.45" customHeight="1">
      <c r="A87" s="36"/>
      <c r="B87" s="36"/>
      <c r="C87" s="36"/>
      <c r="D87" s="36"/>
      <c r="E87" s="36"/>
      <c r="F87" s="36"/>
      <c r="G87" s="36"/>
      <c r="H87" s="36"/>
    </row>
    <row r="88" spans="1:8" ht="14.45" customHeight="1">
      <c r="A88" s="36"/>
      <c r="B88" s="36"/>
      <c r="C88" s="36"/>
      <c r="D88" s="36"/>
      <c r="E88" s="36"/>
      <c r="F88" s="36"/>
      <c r="G88" s="36"/>
      <c r="H88" s="36"/>
    </row>
    <row r="89" spans="1:8" ht="14.45" customHeight="1">
      <c r="A89" s="36"/>
      <c r="B89" s="36"/>
      <c r="C89" s="36"/>
      <c r="D89" s="36"/>
      <c r="E89" s="36"/>
      <c r="F89" s="36"/>
      <c r="G89" s="36"/>
      <c r="H89" s="36"/>
    </row>
    <row r="90" spans="1:8" ht="14.45" customHeight="1">
      <c r="A90" s="36"/>
      <c r="B90" s="36"/>
      <c r="C90" s="36"/>
      <c r="D90" s="36"/>
      <c r="E90" s="36"/>
      <c r="F90" s="36"/>
      <c r="G90" s="36"/>
      <c r="H90" s="36"/>
    </row>
    <row r="91" spans="1:8" ht="14.45" customHeight="1">
      <c r="A91" s="36"/>
      <c r="B91" s="36"/>
      <c r="C91" s="36"/>
      <c r="D91" s="36"/>
      <c r="E91" s="36"/>
      <c r="F91" s="36"/>
      <c r="G91" s="36"/>
      <c r="H91" s="36"/>
    </row>
    <row r="92" spans="1:8" ht="14.45" customHeight="1">
      <c r="A92" s="36"/>
      <c r="B92" s="36"/>
      <c r="C92" s="36"/>
      <c r="D92" s="36"/>
      <c r="E92" s="36"/>
      <c r="F92" s="36"/>
      <c r="G92" s="36"/>
      <c r="H92" s="36"/>
    </row>
    <row r="93" spans="1:8" ht="14.45" customHeight="1">
      <c r="A93" s="36"/>
      <c r="B93" s="36"/>
      <c r="C93" s="36"/>
      <c r="D93" s="36"/>
      <c r="E93" s="36"/>
      <c r="F93" s="36"/>
      <c r="G93" s="36"/>
      <c r="H93" s="36"/>
    </row>
    <row r="94" spans="1:8" ht="14.45" customHeight="1">
      <c r="A94" s="36"/>
      <c r="B94" s="36"/>
      <c r="C94" s="36"/>
      <c r="D94" s="36"/>
      <c r="E94" s="36"/>
      <c r="F94" s="36"/>
      <c r="G94" s="36"/>
      <c r="H94" s="36"/>
    </row>
    <row r="95" spans="1:8" ht="14.45" customHeight="1">
      <c r="A95" s="36"/>
      <c r="B95" s="36"/>
      <c r="C95" s="36"/>
      <c r="D95" s="36"/>
      <c r="E95" s="36"/>
      <c r="F95" s="36"/>
      <c r="G95" s="36"/>
      <c r="H95" s="36"/>
    </row>
    <row r="96" spans="1:8" ht="14.45" customHeight="1">
      <c r="A96" s="36"/>
      <c r="B96" s="36"/>
      <c r="C96" s="36"/>
      <c r="D96" s="36"/>
      <c r="E96" s="36"/>
      <c r="F96" s="36"/>
      <c r="G96" s="36"/>
      <c r="H96" s="36"/>
    </row>
    <row r="97" spans="1:8" ht="14.45" customHeight="1">
      <c r="A97" s="36"/>
      <c r="B97" s="36"/>
      <c r="C97" s="36"/>
      <c r="D97" s="36"/>
      <c r="E97" s="36"/>
      <c r="F97" s="36"/>
      <c r="G97" s="36"/>
      <c r="H97" s="36"/>
    </row>
    <row r="98" spans="1:8" ht="14.45" customHeight="1">
      <c r="A98" s="36"/>
      <c r="B98" s="36"/>
      <c r="C98" s="36"/>
      <c r="D98" s="36"/>
      <c r="E98" s="36"/>
      <c r="F98" s="36"/>
      <c r="G98" s="36"/>
      <c r="H98" s="36"/>
    </row>
    <row r="99" spans="1:8" ht="14.45" customHeight="1">
      <c r="A99" s="36"/>
      <c r="B99" s="36"/>
      <c r="C99" s="36"/>
      <c r="D99" s="36"/>
      <c r="E99" s="36"/>
      <c r="F99" s="36"/>
      <c r="G99" s="36"/>
      <c r="H99" s="36"/>
    </row>
    <row r="100" spans="1:8" ht="14.45" customHeight="1">
      <c r="A100" s="36"/>
      <c r="B100" s="36"/>
      <c r="C100" s="36"/>
      <c r="D100" s="36"/>
      <c r="E100" s="36"/>
      <c r="F100" s="36"/>
      <c r="G100" s="36"/>
      <c r="H100" s="36"/>
    </row>
    <row r="101" spans="1:8" ht="14.45" customHeight="1">
      <c r="A101" s="36"/>
      <c r="B101" s="36"/>
      <c r="C101" s="36"/>
      <c r="D101" s="36"/>
      <c r="E101" s="36"/>
      <c r="F101" s="36"/>
      <c r="G101" s="36"/>
      <c r="H101" s="36"/>
    </row>
    <row r="102" spans="1:8" ht="14.45" customHeight="1"/>
    <row r="103" spans="1:8" ht="14.45" customHeight="1"/>
    <row r="104" spans="1:8" ht="14.45" customHeight="1"/>
    <row r="105" spans="1:8" ht="14.45" customHeight="1"/>
  </sheetData>
  <mergeCells count="1">
    <mergeCell ref="A1:H1"/>
  </mergeCells>
  <dataValidations count="1">
    <dataValidation allowBlank="1" sqref="B3:C1048576 E3:E1048576 F3:G1048576 H3:H1048576" xr:uid="{2093DACC-A066-2948-81F2-6B8614F267F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F6B3E541-4E6E-2B43-A809-0F368ECF78E0}">
          <x14:formula1>
            <xm:f>drop_down_rule_set!$L$2:$L$44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04119-298C-4530-AAD9-E3A56062902D}">
  <sheetPr>
    <tabColor theme="4" tint="0.59999389629810485"/>
  </sheetPr>
  <dimension ref="A1:F2"/>
  <sheetViews>
    <sheetView workbookViewId="0">
      <selection sqref="A1:F1"/>
    </sheetView>
  </sheetViews>
  <sheetFormatPr defaultColWidth="8.85546875" defaultRowHeight="15"/>
  <cols>
    <col min="1" max="1" width="8.85546875" customWidth="1"/>
    <col min="2" max="2" width="14.42578125" customWidth="1"/>
    <col min="3" max="3" width="17.140625" customWidth="1"/>
    <col min="4" max="4" width="22.85546875" customWidth="1"/>
    <col min="5" max="5" width="25.140625" customWidth="1"/>
    <col min="6" max="6" width="23.42578125" customWidth="1"/>
  </cols>
  <sheetData>
    <row r="1" spans="1:6" s="43" customFormat="1" ht="134.25" customHeight="1">
      <c r="A1" s="129" t="s">
        <v>1354</v>
      </c>
      <c r="B1" s="133"/>
      <c r="C1" s="133"/>
      <c r="D1" s="133"/>
      <c r="E1" s="133"/>
      <c r="F1" s="134"/>
    </row>
    <row r="2" spans="1:6">
      <c r="A2" s="30" t="s">
        <v>0</v>
      </c>
      <c r="B2" s="30" t="s">
        <v>1</v>
      </c>
      <c r="C2" s="30" t="s">
        <v>2</v>
      </c>
      <c r="D2" s="30" t="s">
        <v>1295</v>
      </c>
      <c r="E2" s="30" t="s">
        <v>1296</v>
      </c>
      <c r="F2" s="30" t="s">
        <v>402</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9727F64A-746B-F340-9DDF-8341CD2AF138}">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zoomScale="105" workbookViewId="0">
      <selection sqref="A1:H1"/>
    </sheetView>
  </sheetViews>
  <sheetFormatPr defaultColWidth="8.85546875" defaultRowHeight="15"/>
  <cols>
    <col min="1" max="1" width="9.140625" customWidth="1"/>
    <col min="2" max="2" width="17.140625" bestFit="1" customWidth="1"/>
    <col min="3" max="3" width="26.42578125" customWidth="1"/>
    <col min="4" max="4" width="19.85546875" customWidth="1"/>
    <col min="5" max="5" width="49.42578125" customWidth="1"/>
    <col min="6" max="7" width="28.42578125" bestFit="1" customWidth="1"/>
    <col min="8" max="8" width="24.42578125" customWidth="1"/>
  </cols>
  <sheetData>
    <row r="1" spans="1:8" s="43" customFormat="1" ht="113.1" customHeight="1">
      <c r="A1" s="129" t="s">
        <v>1313</v>
      </c>
      <c r="B1" s="129"/>
      <c r="C1" s="129"/>
      <c r="D1" s="129"/>
      <c r="E1" s="129"/>
      <c r="F1" s="129"/>
      <c r="G1" s="129"/>
      <c r="H1" s="129"/>
    </row>
    <row r="2" spans="1:8" s="43" customFormat="1">
      <c r="A2" s="5" t="s">
        <v>0</v>
      </c>
      <c r="B2" s="6" t="s">
        <v>1</v>
      </c>
      <c r="C2" s="6" t="s">
        <v>6</v>
      </c>
      <c r="D2" s="6" t="s">
        <v>2</v>
      </c>
      <c r="E2" s="6" t="s">
        <v>7</v>
      </c>
      <c r="F2" s="6" t="s">
        <v>8</v>
      </c>
      <c r="G2" s="6" t="s">
        <v>9</v>
      </c>
      <c r="H2" s="30" t="s">
        <v>402</v>
      </c>
    </row>
    <row r="3" spans="1:8" ht="69.75" customHeight="1">
      <c r="A3" s="35" t="s">
        <v>5</v>
      </c>
      <c r="B3" s="35" t="s">
        <v>479</v>
      </c>
      <c r="C3" s="35" t="s">
        <v>384</v>
      </c>
      <c r="D3" s="35" t="s">
        <v>480</v>
      </c>
      <c r="E3" s="35" t="s">
        <v>997</v>
      </c>
      <c r="F3" s="35"/>
      <c r="G3" s="35"/>
      <c r="H3" s="35"/>
    </row>
    <row r="4" spans="1:8" ht="69.75" customHeight="1">
      <c r="A4" s="35"/>
      <c r="B4" s="35"/>
      <c r="C4" s="35"/>
      <c r="D4" s="35"/>
      <c r="E4" s="35" t="s">
        <v>998</v>
      </c>
      <c r="F4" s="35"/>
      <c r="G4" s="35"/>
      <c r="H4" s="35"/>
    </row>
    <row r="5" spans="1:8" ht="102.75" customHeight="1">
      <c r="A5" s="35" t="s">
        <v>5</v>
      </c>
      <c r="B5" s="74" t="s">
        <v>443</v>
      </c>
      <c r="C5" s="35" t="s">
        <v>384</v>
      </c>
      <c r="D5" s="35" t="s">
        <v>444</v>
      </c>
      <c r="E5" s="35" t="s">
        <v>735</v>
      </c>
      <c r="F5" s="35"/>
      <c r="G5" s="35"/>
      <c r="H5" s="35"/>
    </row>
    <row r="6" spans="1:8" ht="29.25" customHeight="1">
      <c r="A6" s="35"/>
      <c r="B6" s="35"/>
      <c r="C6" s="35"/>
      <c r="D6" s="35"/>
      <c r="E6" s="35" t="s">
        <v>736</v>
      </c>
      <c r="F6" s="35"/>
      <c r="G6" s="35"/>
      <c r="H6" s="35"/>
    </row>
    <row r="7" spans="1:8" ht="29.25" customHeight="1">
      <c r="A7" s="35"/>
      <c r="B7" s="35"/>
      <c r="C7" s="35"/>
      <c r="D7" s="35"/>
      <c r="E7" s="35" t="s">
        <v>737</v>
      </c>
      <c r="F7" s="35"/>
      <c r="G7" s="35"/>
      <c r="H7" s="35"/>
    </row>
    <row r="8" spans="1:8" ht="29.25" customHeight="1">
      <c r="A8" s="35"/>
      <c r="B8" s="35"/>
      <c r="C8" s="35"/>
      <c r="D8" s="35"/>
      <c r="E8" s="35" t="s">
        <v>738</v>
      </c>
      <c r="F8" s="35"/>
      <c r="G8" s="35"/>
      <c r="H8" s="35"/>
    </row>
    <row r="9" spans="1:8" ht="29.25" customHeight="1">
      <c r="A9" s="35"/>
      <c r="B9" s="35"/>
      <c r="C9" s="35"/>
      <c r="D9" s="35"/>
      <c r="E9" s="35" t="s">
        <v>739</v>
      </c>
      <c r="F9" s="35"/>
      <c r="G9" s="35"/>
      <c r="H9" s="35"/>
    </row>
    <row r="10" spans="1:8" ht="29.25" customHeight="1">
      <c r="A10" s="35"/>
      <c r="B10" s="35"/>
      <c r="C10" s="35"/>
      <c r="D10" s="35"/>
      <c r="E10" s="35" t="s">
        <v>740</v>
      </c>
      <c r="F10" s="35"/>
      <c r="G10" s="35"/>
      <c r="H10" s="35"/>
    </row>
    <row r="11" spans="1:8" ht="29.25" customHeight="1">
      <c r="A11" s="35"/>
      <c r="B11" s="35"/>
      <c r="C11" s="35"/>
      <c r="D11" s="35"/>
      <c r="E11" s="35" t="s">
        <v>741</v>
      </c>
      <c r="F11" s="35"/>
      <c r="G11" s="35"/>
      <c r="H11" s="35"/>
    </row>
    <row r="12" spans="1:8" ht="29.25" customHeight="1">
      <c r="A12" s="35"/>
      <c r="B12" s="35"/>
      <c r="C12" s="35"/>
      <c r="D12" s="35"/>
      <c r="E12" s="35" t="s">
        <v>742</v>
      </c>
      <c r="F12" s="35"/>
      <c r="G12" s="35"/>
      <c r="H12" s="35"/>
    </row>
    <row r="13" spans="1:8" ht="29.25" customHeight="1">
      <c r="A13" s="35"/>
      <c r="B13" s="35"/>
      <c r="C13" s="35"/>
      <c r="D13" s="35"/>
      <c r="E13" s="35" t="s">
        <v>743</v>
      </c>
      <c r="F13" s="35"/>
      <c r="G13" s="35"/>
      <c r="H13" s="35"/>
    </row>
    <row r="14" spans="1:8" ht="29.25" customHeight="1">
      <c r="A14" s="35"/>
      <c r="B14" s="35"/>
      <c r="C14" s="35"/>
      <c r="D14" s="35"/>
      <c r="E14" s="35" t="s">
        <v>744</v>
      </c>
      <c r="F14" s="35"/>
      <c r="G14" s="35"/>
      <c r="H14" s="35"/>
    </row>
    <row r="15" spans="1:8" ht="90">
      <c r="A15" s="35"/>
      <c r="B15" s="35"/>
      <c r="C15" s="35"/>
      <c r="D15" s="35"/>
      <c r="E15" s="35" t="s">
        <v>745</v>
      </c>
      <c r="F15" s="35"/>
      <c r="G15" s="35"/>
      <c r="H15" s="35"/>
    </row>
    <row r="16" spans="1:8" ht="60">
      <c r="A16" s="35"/>
      <c r="B16" s="35"/>
      <c r="C16" s="35"/>
      <c r="D16" s="35"/>
      <c r="E16" s="35" t="s">
        <v>746</v>
      </c>
      <c r="F16" s="35"/>
      <c r="G16" s="35"/>
      <c r="H16" s="35"/>
    </row>
    <row r="17" spans="1:8" ht="29.25" customHeight="1">
      <c r="A17" s="35"/>
      <c r="B17" s="35"/>
      <c r="C17" s="35"/>
      <c r="D17" s="35"/>
      <c r="E17" s="35" t="s">
        <v>747</v>
      </c>
      <c r="F17" s="35"/>
      <c r="G17" s="35"/>
      <c r="H17" s="35"/>
    </row>
    <row r="18" spans="1:8" ht="29.25" customHeight="1">
      <c r="A18" s="35"/>
      <c r="B18" s="35"/>
      <c r="C18" s="35"/>
      <c r="D18" s="35"/>
      <c r="E18" s="35" t="s">
        <v>748</v>
      </c>
      <c r="F18" s="35"/>
      <c r="G18" s="35"/>
      <c r="H18" s="35"/>
    </row>
    <row r="19" spans="1:8" ht="29.25" customHeight="1">
      <c r="A19" s="35"/>
      <c r="B19" s="35"/>
      <c r="C19" s="35"/>
      <c r="D19" s="35"/>
      <c r="E19" s="35" t="s">
        <v>749</v>
      </c>
      <c r="F19" s="35"/>
      <c r="G19" s="35"/>
      <c r="H19" s="35"/>
    </row>
    <row r="20" spans="1:8" ht="29.25" customHeight="1">
      <c r="A20" s="35"/>
      <c r="B20" s="35"/>
      <c r="C20" s="35"/>
      <c r="D20" s="35"/>
      <c r="E20" s="35" t="s">
        <v>750</v>
      </c>
      <c r="F20" s="35"/>
      <c r="G20" s="35"/>
      <c r="H20" s="35"/>
    </row>
    <row r="21" spans="1:8" ht="29.25" customHeight="1">
      <c r="A21" s="35"/>
      <c r="B21" s="35"/>
      <c r="C21" s="35"/>
      <c r="D21" s="35"/>
      <c r="E21" s="35" t="s">
        <v>751</v>
      </c>
      <c r="F21" s="35"/>
      <c r="G21" s="35"/>
      <c r="H21" s="35"/>
    </row>
    <row r="22" spans="1:8" ht="30">
      <c r="A22" s="35"/>
      <c r="B22" s="35"/>
      <c r="C22" s="35"/>
      <c r="D22" s="35"/>
      <c r="E22" s="35" t="s">
        <v>752</v>
      </c>
      <c r="F22" s="35"/>
      <c r="G22" s="35"/>
      <c r="H22" s="35"/>
    </row>
    <row r="23" spans="1:8" ht="29.25" customHeight="1">
      <c r="A23" s="35"/>
      <c r="B23" s="35"/>
      <c r="C23" s="35"/>
      <c r="D23" s="35"/>
      <c r="E23" s="35" t="s">
        <v>753</v>
      </c>
      <c r="F23" s="35"/>
      <c r="G23" s="35"/>
      <c r="H23" s="35"/>
    </row>
    <row r="24" spans="1:8" ht="29.25" customHeight="1">
      <c r="A24" s="35"/>
      <c r="B24" s="35"/>
      <c r="C24" s="35"/>
      <c r="D24" s="35"/>
      <c r="E24" s="35" t="s">
        <v>754</v>
      </c>
      <c r="F24" s="35"/>
      <c r="G24" s="35"/>
      <c r="H24" s="35"/>
    </row>
    <row r="25" spans="1:8" ht="29.25" customHeight="1">
      <c r="A25" s="35"/>
      <c r="B25" s="35"/>
      <c r="C25" s="35"/>
      <c r="D25" s="35"/>
      <c r="E25" s="35" t="s">
        <v>755</v>
      </c>
      <c r="F25" s="35"/>
      <c r="G25" s="35"/>
      <c r="H25" s="35"/>
    </row>
    <row r="26" spans="1:8" ht="29.25" customHeight="1">
      <c r="A26" s="35"/>
      <c r="B26" s="35"/>
      <c r="C26" s="35"/>
      <c r="D26" s="35"/>
      <c r="E26" s="35" t="s">
        <v>756</v>
      </c>
      <c r="F26" s="35"/>
      <c r="G26" s="35"/>
      <c r="H26" s="35"/>
    </row>
    <row r="27" spans="1:8" ht="29.25" customHeight="1">
      <c r="A27" s="35"/>
      <c r="B27" s="35"/>
      <c r="C27" s="35"/>
      <c r="D27" s="35"/>
      <c r="E27" s="35" t="s">
        <v>1355</v>
      </c>
      <c r="F27" s="35"/>
      <c r="G27" s="35"/>
      <c r="H27" s="35"/>
    </row>
    <row r="28" spans="1:8" ht="29.25" customHeight="1">
      <c r="A28" s="35"/>
      <c r="B28" s="35"/>
      <c r="C28" s="35"/>
      <c r="D28" s="35"/>
      <c r="E28" s="35" t="s">
        <v>1356</v>
      </c>
      <c r="F28" s="35"/>
      <c r="G28" s="35"/>
      <c r="H28" s="35"/>
    </row>
    <row r="29" spans="1:8" ht="30">
      <c r="A29" s="35"/>
      <c r="B29" s="35"/>
      <c r="C29" s="35"/>
      <c r="D29" s="35"/>
      <c r="E29" s="35" t="s">
        <v>1357</v>
      </c>
      <c r="F29" s="35"/>
      <c r="G29" s="35"/>
      <c r="H29" s="35"/>
    </row>
    <row r="30" spans="1:8" ht="30">
      <c r="A30" s="35"/>
      <c r="B30" s="35"/>
      <c r="C30" s="35"/>
      <c r="D30" s="35"/>
      <c r="E30" s="35" t="s">
        <v>757</v>
      </c>
      <c r="F30" s="35"/>
      <c r="G30" s="35"/>
      <c r="H30" s="35"/>
    </row>
    <row r="31" spans="1:8" ht="29.25" customHeight="1">
      <c r="A31" s="35"/>
      <c r="B31" s="35"/>
      <c r="C31" s="35"/>
      <c r="D31" s="35"/>
      <c r="E31" s="35" t="s">
        <v>758</v>
      </c>
      <c r="F31" s="35"/>
      <c r="G31" s="35"/>
      <c r="H31" s="35"/>
    </row>
    <row r="32" spans="1:8" ht="29.25" customHeight="1">
      <c r="A32" s="35"/>
      <c r="B32" s="35"/>
      <c r="C32" s="35"/>
      <c r="D32" s="35"/>
      <c r="E32" s="35" t="s">
        <v>759</v>
      </c>
      <c r="F32" s="35"/>
      <c r="G32" s="35"/>
      <c r="H32" s="35"/>
    </row>
    <row r="33" spans="1:8" ht="29.25" customHeight="1">
      <c r="A33" s="35"/>
      <c r="B33" s="35"/>
      <c r="C33" s="35"/>
      <c r="D33" s="35"/>
      <c r="E33" s="35" t="s">
        <v>760</v>
      </c>
      <c r="F33" s="35"/>
      <c r="G33" s="35"/>
      <c r="H33" s="35"/>
    </row>
    <row r="34" spans="1:8" ht="30">
      <c r="A34" s="35"/>
      <c r="B34" s="35"/>
      <c r="C34" s="35"/>
      <c r="D34" s="35"/>
      <c r="E34" s="35" t="s">
        <v>1358</v>
      </c>
      <c r="F34" s="35"/>
      <c r="G34" s="35"/>
      <c r="H34" s="35"/>
    </row>
    <row r="35" spans="1:8" ht="30">
      <c r="A35" s="35"/>
      <c r="B35" s="35"/>
      <c r="C35" s="35"/>
      <c r="D35" s="35"/>
      <c r="E35" s="35" t="s">
        <v>761</v>
      </c>
      <c r="F35" s="35"/>
      <c r="G35" s="35"/>
      <c r="H35" s="35"/>
    </row>
    <row r="36" spans="1:8" ht="30">
      <c r="A36" s="35"/>
      <c r="B36" s="35"/>
      <c r="C36" s="35"/>
      <c r="D36" s="35"/>
      <c r="E36" s="35" t="s">
        <v>1359</v>
      </c>
      <c r="F36" s="35"/>
      <c r="G36" s="35"/>
      <c r="H36" s="35"/>
    </row>
    <row r="37" spans="1:8" ht="30">
      <c r="A37" s="35"/>
      <c r="B37" s="35"/>
      <c r="C37" s="35"/>
      <c r="D37" s="35"/>
      <c r="E37" s="35" t="s">
        <v>762</v>
      </c>
      <c r="F37" s="35"/>
      <c r="G37" s="35"/>
      <c r="H37" s="35"/>
    </row>
    <row r="38" spans="1:8" ht="30">
      <c r="A38" s="35"/>
      <c r="B38" s="35"/>
      <c r="C38" s="35"/>
      <c r="D38" s="35"/>
      <c r="E38" s="35" t="s">
        <v>763</v>
      </c>
      <c r="F38" s="35"/>
      <c r="G38" s="35"/>
      <c r="H38" s="35"/>
    </row>
    <row r="39" spans="1:8" ht="30">
      <c r="A39" s="35"/>
      <c r="B39" s="35"/>
      <c r="C39" s="35"/>
      <c r="D39" s="35"/>
      <c r="E39" s="35" t="s">
        <v>764</v>
      </c>
      <c r="F39" s="35"/>
      <c r="G39" s="35"/>
      <c r="H39" s="35"/>
    </row>
    <row r="40" spans="1:8" ht="30">
      <c r="A40" s="35"/>
      <c r="B40" s="35"/>
      <c r="C40" s="35"/>
      <c r="D40" s="35"/>
      <c r="E40" s="35" t="s">
        <v>765</v>
      </c>
      <c r="F40" s="35"/>
      <c r="G40" s="35"/>
      <c r="H40" s="35"/>
    </row>
    <row r="41" spans="1:8" ht="30">
      <c r="A41" s="35"/>
      <c r="B41" s="35"/>
      <c r="C41" s="35"/>
      <c r="D41" s="35"/>
      <c r="E41" s="35" t="s">
        <v>1360</v>
      </c>
      <c r="F41" s="35"/>
      <c r="G41" s="35"/>
      <c r="H41" s="35"/>
    </row>
    <row r="42" spans="1:8" ht="30">
      <c r="A42" s="35"/>
      <c r="B42" s="35"/>
      <c r="C42" s="35"/>
      <c r="D42" s="35"/>
      <c r="E42" s="35" t="s">
        <v>807</v>
      </c>
      <c r="F42" s="35"/>
      <c r="G42" s="35"/>
      <c r="H42" s="35"/>
    </row>
    <row r="43" spans="1:8" ht="30">
      <c r="A43" s="35"/>
      <c r="B43" s="35"/>
      <c r="C43" s="35"/>
      <c r="D43" s="35"/>
      <c r="E43" s="35" t="s">
        <v>808</v>
      </c>
      <c r="F43" s="35"/>
      <c r="G43" s="35"/>
      <c r="H43" s="35"/>
    </row>
    <row r="44" spans="1:8" ht="30">
      <c r="A44" s="35"/>
      <c r="B44" s="35"/>
      <c r="C44" s="35"/>
      <c r="D44" s="35"/>
      <c r="E44" s="35" t="s">
        <v>999</v>
      </c>
      <c r="F44" s="35"/>
      <c r="G44" s="35"/>
      <c r="H44" s="35"/>
    </row>
    <row r="45" spans="1:8" ht="30">
      <c r="A45" s="35"/>
      <c r="B45" s="35"/>
      <c r="C45" s="35"/>
      <c r="D45" s="35"/>
      <c r="E45" s="35" t="s">
        <v>1000</v>
      </c>
      <c r="F45" s="35"/>
      <c r="G45" s="35"/>
      <c r="H45" s="35"/>
    </row>
    <row r="46" spans="1:8">
      <c r="A46" s="35"/>
      <c r="B46" s="35"/>
      <c r="C46" s="35"/>
      <c r="D46" s="35"/>
      <c r="E46" s="35" t="s">
        <v>1001</v>
      </c>
      <c r="F46" s="35"/>
      <c r="G46" s="35"/>
      <c r="H46" s="35"/>
    </row>
    <row r="47" spans="1:8" ht="43.5" customHeight="1">
      <c r="A47" s="35" t="s">
        <v>5</v>
      </c>
      <c r="B47" s="74" t="s">
        <v>445</v>
      </c>
      <c r="C47" s="35" t="s">
        <v>384</v>
      </c>
      <c r="D47" s="35" t="s">
        <v>446</v>
      </c>
      <c r="E47" s="35" t="s">
        <v>1002</v>
      </c>
      <c r="F47" s="35"/>
      <c r="G47" s="35"/>
      <c r="H47" s="35"/>
    </row>
    <row r="48" spans="1:8">
      <c r="A48" s="35"/>
      <c r="B48" s="35"/>
      <c r="C48" s="35"/>
      <c r="D48" s="35"/>
      <c r="E48" s="35" t="s">
        <v>1003</v>
      </c>
      <c r="F48" s="35"/>
      <c r="G48" s="35"/>
      <c r="H48" s="35"/>
    </row>
    <row r="49" spans="1:8" ht="30">
      <c r="A49" s="35"/>
      <c r="B49" s="35"/>
      <c r="C49" s="35"/>
      <c r="D49" s="35"/>
      <c r="E49" s="35" t="s">
        <v>1004</v>
      </c>
      <c r="F49" s="35"/>
      <c r="G49" s="35"/>
      <c r="H49" s="35"/>
    </row>
    <row r="50" spans="1:8">
      <c r="A50" s="35"/>
      <c r="B50" s="35"/>
      <c r="C50" s="35"/>
      <c r="D50" s="35"/>
      <c r="E50" s="35" t="s">
        <v>1005</v>
      </c>
      <c r="F50" s="35"/>
      <c r="G50" s="35"/>
      <c r="H50" s="35"/>
    </row>
    <row r="51" spans="1:8">
      <c r="A51" s="35"/>
      <c r="B51" s="35"/>
      <c r="C51" s="35"/>
      <c r="D51" s="35"/>
      <c r="E51" s="35" t="s">
        <v>1006</v>
      </c>
      <c r="F51" s="35"/>
      <c r="G51" s="35"/>
      <c r="H51" s="35"/>
    </row>
    <row r="52" spans="1:8">
      <c r="A52" s="35"/>
      <c r="B52" s="35"/>
      <c r="C52" s="35"/>
      <c r="D52" s="35"/>
      <c r="E52" s="35" t="s">
        <v>1007</v>
      </c>
      <c r="F52" s="35"/>
      <c r="G52" s="35"/>
      <c r="H52" s="35"/>
    </row>
    <row r="53" spans="1:8">
      <c r="A53" s="35"/>
      <c r="B53" s="35"/>
      <c r="C53" s="35"/>
      <c r="D53" s="35"/>
      <c r="E53" s="35" t="s">
        <v>1008</v>
      </c>
      <c r="F53" s="35"/>
      <c r="G53" s="35"/>
      <c r="H53" s="35"/>
    </row>
    <row r="54" spans="1:8" ht="29.25" customHeight="1">
      <c r="A54" s="35"/>
      <c r="B54" s="35"/>
      <c r="C54" s="35"/>
      <c r="D54" s="35"/>
      <c r="E54" s="35" t="s">
        <v>1009</v>
      </c>
      <c r="F54" s="35"/>
      <c r="G54" s="35"/>
      <c r="H54" s="35"/>
    </row>
    <row r="55" spans="1:8" ht="29.25" customHeight="1">
      <c r="A55" s="35"/>
      <c r="B55" s="35"/>
      <c r="C55" s="35"/>
      <c r="D55" s="35"/>
      <c r="E55" s="35" t="s">
        <v>1010</v>
      </c>
      <c r="F55" s="35"/>
      <c r="G55" s="35"/>
      <c r="H55" s="35"/>
    </row>
    <row r="56" spans="1:8" ht="29.25" customHeight="1">
      <c r="A56" s="35"/>
      <c r="B56" s="35"/>
      <c r="C56" s="35"/>
      <c r="D56" s="35"/>
      <c r="E56" s="35" t="s">
        <v>1011</v>
      </c>
      <c r="F56" s="35"/>
      <c r="G56" s="35"/>
      <c r="H56" s="35"/>
    </row>
    <row r="57" spans="1:8" ht="29.25" customHeight="1">
      <c r="A57" s="35"/>
      <c r="B57" s="35"/>
      <c r="C57" s="35"/>
      <c r="D57" s="35"/>
      <c r="E57" s="35" t="s">
        <v>1012</v>
      </c>
      <c r="F57" s="35"/>
      <c r="G57" s="35"/>
      <c r="H57" s="35"/>
    </row>
    <row r="58" spans="1:8">
      <c r="A58" s="35"/>
      <c r="B58" s="35"/>
      <c r="C58" s="35"/>
      <c r="D58" s="35"/>
      <c r="E58" s="35" t="s">
        <v>1013</v>
      </c>
      <c r="F58" s="35"/>
      <c r="G58" s="35"/>
      <c r="H58" s="35"/>
    </row>
    <row r="59" spans="1:8">
      <c r="A59" s="35"/>
      <c r="B59" s="35"/>
      <c r="C59" s="35"/>
      <c r="D59" s="35"/>
      <c r="E59" s="35" t="s">
        <v>1014</v>
      </c>
      <c r="F59" s="35"/>
      <c r="G59" s="35"/>
      <c r="H59" s="35"/>
    </row>
    <row r="60" spans="1:8">
      <c r="A60" s="35"/>
      <c r="B60" s="35"/>
      <c r="C60" s="35"/>
      <c r="D60" s="35"/>
      <c r="E60" s="35" t="s">
        <v>1015</v>
      </c>
      <c r="F60" s="35"/>
      <c r="G60" s="35"/>
      <c r="H60" s="35"/>
    </row>
    <row r="61" spans="1:8" ht="30">
      <c r="A61" s="35"/>
      <c r="B61" s="35"/>
      <c r="C61" s="35"/>
      <c r="D61" s="35"/>
      <c r="E61" s="35" t="s">
        <v>1016</v>
      </c>
      <c r="F61" s="35"/>
      <c r="G61" s="35"/>
      <c r="H61" s="35"/>
    </row>
    <row r="62" spans="1:8" ht="30">
      <c r="A62" s="35"/>
      <c r="B62" s="35"/>
      <c r="C62" s="35"/>
      <c r="D62" s="35"/>
      <c r="E62" s="35" t="s">
        <v>1017</v>
      </c>
      <c r="F62" s="35"/>
      <c r="G62" s="35"/>
      <c r="H62" s="35"/>
    </row>
    <row r="63" spans="1:8" ht="30">
      <c r="A63" s="35"/>
      <c r="B63" s="35"/>
      <c r="C63" s="35"/>
      <c r="D63" s="35"/>
      <c r="E63" s="35" t="s">
        <v>1018</v>
      </c>
      <c r="F63" s="35"/>
      <c r="G63" s="35"/>
      <c r="H63" s="35"/>
    </row>
    <row r="64" spans="1:8" ht="60">
      <c r="A64" s="35" t="s">
        <v>5</v>
      </c>
      <c r="B64" s="35" t="s">
        <v>1394</v>
      </c>
      <c r="C64" s="35" t="s">
        <v>384</v>
      </c>
      <c r="D64" s="35" t="s">
        <v>1395</v>
      </c>
      <c r="E64" s="35" t="s">
        <v>1396</v>
      </c>
      <c r="F64" s="35"/>
      <c r="G64" s="35"/>
      <c r="H64" s="35"/>
    </row>
    <row r="65" spans="1:8" ht="60">
      <c r="A65" s="35"/>
      <c r="B65" s="35"/>
      <c r="C65" s="35"/>
      <c r="D65" s="35"/>
      <c r="E65" s="35" t="s">
        <v>1397</v>
      </c>
      <c r="F65" s="35"/>
      <c r="G65" s="35"/>
      <c r="H65" s="35"/>
    </row>
    <row r="66" spans="1:8" ht="60">
      <c r="A66" s="35"/>
      <c r="B66" s="35"/>
      <c r="C66" s="35"/>
      <c r="D66" s="35"/>
      <c r="E66" s="35" t="s">
        <v>1398</v>
      </c>
      <c r="F66" s="35"/>
      <c r="G66" s="35"/>
      <c r="H66" s="35"/>
    </row>
    <row r="67" spans="1:8" ht="60">
      <c r="A67" s="35"/>
      <c r="B67" s="35"/>
      <c r="C67" s="35"/>
      <c r="D67" s="35"/>
      <c r="E67" s="35" t="s">
        <v>1399</v>
      </c>
      <c r="F67" s="35"/>
      <c r="G67" s="35"/>
      <c r="H67" s="35"/>
    </row>
    <row r="68" spans="1:8" ht="30">
      <c r="A68" s="35" t="s">
        <v>5</v>
      </c>
      <c r="B68" s="35" t="s">
        <v>498</v>
      </c>
      <c r="C68" s="35" t="s">
        <v>384</v>
      </c>
      <c r="D68" s="35" t="s">
        <v>1019</v>
      </c>
      <c r="E68" s="35" t="s">
        <v>1020</v>
      </c>
      <c r="F68" s="35"/>
      <c r="G68" s="35"/>
      <c r="H68" s="35"/>
    </row>
    <row r="69" spans="1:8">
      <c r="A69" s="35"/>
      <c r="B69" s="35"/>
      <c r="C69" s="35"/>
      <c r="D69" s="35"/>
      <c r="E69" s="35" t="s">
        <v>1021</v>
      </c>
      <c r="F69" s="35"/>
      <c r="G69" s="35"/>
      <c r="H69" s="35"/>
    </row>
    <row r="70" spans="1:8" ht="210">
      <c r="A70" s="35"/>
      <c r="B70" s="35"/>
      <c r="C70" s="35"/>
      <c r="D70" s="35"/>
      <c r="E70" s="35" t="s">
        <v>1022</v>
      </c>
      <c r="F70" s="35"/>
      <c r="G70" s="35"/>
      <c r="H70" s="35"/>
    </row>
    <row r="71" spans="1:8" ht="30">
      <c r="A71" s="35"/>
      <c r="B71" s="35"/>
      <c r="C71" s="35"/>
      <c r="D71" s="35"/>
      <c r="E71" s="35" t="s">
        <v>1023</v>
      </c>
      <c r="F71" s="35"/>
      <c r="G71" s="35"/>
      <c r="H71" s="35"/>
    </row>
    <row r="72" spans="1:8" ht="75">
      <c r="A72" s="35" t="s">
        <v>5</v>
      </c>
      <c r="B72" s="35" t="s">
        <v>1024</v>
      </c>
      <c r="C72" s="35" t="s">
        <v>384</v>
      </c>
      <c r="D72" s="35" t="s">
        <v>830</v>
      </c>
      <c r="E72" s="35" t="s">
        <v>1025</v>
      </c>
      <c r="F72" s="35"/>
      <c r="G72" s="35"/>
      <c r="H72" s="35"/>
    </row>
    <row r="73" spans="1:8" ht="29.25" customHeight="1">
      <c r="A73" s="35"/>
      <c r="B73" s="35"/>
      <c r="C73" s="35"/>
      <c r="D73" s="35"/>
      <c r="E73" s="35" t="s">
        <v>1026</v>
      </c>
      <c r="F73" s="35"/>
      <c r="G73" s="35"/>
      <c r="H73" s="35"/>
    </row>
    <row r="74" spans="1:8" ht="29.25" customHeight="1">
      <c r="A74" s="35"/>
      <c r="B74" s="35"/>
      <c r="C74" s="35"/>
      <c r="D74" s="35"/>
      <c r="E74" s="35" t="s">
        <v>1361</v>
      </c>
      <c r="F74" s="35"/>
      <c r="G74" s="35"/>
      <c r="H74" s="35"/>
    </row>
    <row r="75" spans="1:8" ht="29.25" customHeight="1">
      <c r="A75" s="35"/>
      <c r="B75" s="35"/>
      <c r="C75" s="35"/>
      <c r="D75" s="35"/>
      <c r="E75" s="35" t="s">
        <v>1362</v>
      </c>
      <c r="F75" s="35"/>
      <c r="G75" s="35"/>
      <c r="H75" s="35"/>
    </row>
    <row r="76" spans="1:8" ht="29.25" customHeight="1">
      <c r="A76" s="35"/>
      <c r="B76" s="35"/>
      <c r="C76" s="35"/>
      <c r="D76" s="35"/>
      <c r="E76" s="35" t="s">
        <v>1363</v>
      </c>
      <c r="F76" s="35"/>
      <c r="G76" s="35"/>
      <c r="H76" s="35"/>
    </row>
    <row r="77" spans="1:8" ht="29.25" customHeight="1">
      <c r="A77" s="35"/>
      <c r="B77" s="35"/>
      <c r="C77" s="35"/>
      <c r="D77" s="35"/>
      <c r="E77" s="35" t="s">
        <v>1364</v>
      </c>
      <c r="F77" s="35"/>
      <c r="G77" s="35"/>
      <c r="H77" s="35"/>
    </row>
    <row r="78" spans="1:8" ht="29.25" customHeight="1">
      <c r="A78" s="35"/>
      <c r="B78" s="35"/>
      <c r="C78" s="35"/>
      <c r="D78" s="35"/>
      <c r="E78" s="35" t="s">
        <v>1365</v>
      </c>
      <c r="F78" s="35"/>
      <c r="G78" s="35"/>
      <c r="H78" s="35"/>
    </row>
    <row r="79" spans="1:8">
      <c r="A79" s="35"/>
      <c r="B79" s="35"/>
      <c r="C79" s="35"/>
      <c r="D79" s="35"/>
      <c r="E79" s="35" t="s">
        <v>1027</v>
      </c>
      <c r="F79" s="35"/>
      <c r="G79" s="35"/>
      <c r="H79" s="35"/>
    </row>
    <row r="80" spans="1:8" ht="30">
      <c r="A80" s="35"/>
      <c r="B80" s="35"/>
      <c r="C80" s="35"/>
      <c r="D80" s="35"/>
      <c r="E80" s="35" t="s">
        <v>1366</v>
      </c>
      <c r="F80" s="108"/>
      <c r="G80" s="35"/>
      <c r="H80" s="35"/>
    </row>
    <row r="81" spans="1:8" ht="87" customHeight="1">
      <c r="A81" s="35" t="s">
        <v>5</v>
      </c>
      <c r="B81" s="74" t="s">
        <v>447</v>
      </c>
      <c r="C81" s="35" t="s">
        <v>384</v>
      </c>
      <c r="D81" s="35" t="s">
        <v>699</v>
      </c>
      <c r="E81" s="35" t="s">
        <v>672</v>
      </c>
      <c r="F81" s="35"/>
      <c r="G81" s="35"/>
      <c r="H81" s="35"/>
    </row>
    <row r="82" spans="1:8" ht="29.25" customHeight="1">
      <c r="A82" s="35"/>
      <c r="B82" s="35"/>
      <c r="C82" s="35"/>
      <c r="D82" s="35"/>
      <c r="E82" s="35" t="s">
        <v>673</v>
      </c>
      <c r="F82" s="35"/>
      <c r="G82" s="35"/>
      <c r="H82" s="35"/>
    </row>
    <row r="83" spans="1:8" ht="29.25" customHeight="1">
      <c r="A83" s="35"/>
      <c r="B83" s="35"/>
      <c r="C83" s="35"/>
      <c r="D83" s="35"/>
      <c r="E83" s="35" t="s">
        <v>674</v>
      </c>
      <c r="F83" s="35"/>
      <c r="G83" s="35"/>
      <c r="H83" s="35"/>
    </row>
    <row r="84" spans="1:8" ht="29.25" customHeight="1">
      <c r="A84" s="35"/>
      <c r="B84" s="35"/>
      <c r="C84" s="35"/>
      <c r="D84" s="35"/>
      <c r="E84" s="33" t="s">
        <v>1391</v>
      </c>
      <c r="F84" s="35"/>
      <c r="G84" s="35"/>
      <c r="H84" s="35"/>
    </row>
    <row r="85" spans="1:8" ht="29.25" customHeight="1">
      <c r="A85" s="35"/>
      <c r="B85" s="35"/>
      <c r="C85" s="35"/>
      <c r="D85" s="35"/>
      <c r="E85" s="33" t="s">
        <v>1392</v>
      </c>
      <c r="F85" s="35"/>
      <c r="G85" s="35"/>
      <c r="H85" s="35"/>
    </row>
    <row r="86" spans="1:8" ht="29.25" customHeight="1">
      <c r="A86" s="35"/>
      <c r="B86" s="35"/>
      <c r="C86" s="35"/>
      <c r="D86" s="35"/>
      <c r="E86" s="33" t="s">
        <v>675</v>
      </c>
      <c r="F86" s="35"/>
      <c r="G86" s="35"/>
      <c r="H86" s="35"/>
    </row>
    <row r="87" spans="1:8" ht="29.25" customHeight="1">
      <c r="A87" s="35"/>
      <c r="B87" s="35"/>
      <c r="C87" s="35"/>
      <c r="D87" s="35"/>
      <c r="E87" s="33" t="s">
        <v>676</v>
      </c>
      <c r="F87" s="35"/>
      <c r="G87" s="35"/>
      <c r="H87" s="35"/>
    </row>
    <row r="88" spans="1:8" ht="30">
      <c r="A88" s="35"/>
      <c r="B88" s="35"/>
      <c r="C88" s="35"/>
      <c r="D88" s="35"/>
      <c r="E88" s="33" t="s">
        <v>677</v>
      </c>
      <c r="F88" s="35"/>
      <c r="G88" s="35"/>
      <c r="H88" s="35"/>
    </row>
    <row r="89" spans="1:8" ht="29.25" customHeight="1">
      <c r="A89" s="35"/>
      <c r="B89" s="35"/>
      <c r="C89" s="35"/>
      <c r="D89" s="35"/>
      <c r="E89" s="33" t="s">
        <v>678</v>
      </c>
      <c r="F89" s="35"/>
      <c r="G89" s="35"/>
      <c r="H89" s="35"/>
    </row>
    <row r="90" spans="1:8" ht="29.25" customHeight="1">
      <c r="A90" s="35"/>
      <c r="B90" s="35"/>
      <c r="C90" s="35"/>
      <c r="D90" s="35"/>
      <c r="E90" s="33" t="s">
        <v>679</v>
      </c>
      <c r="F90" s="35"/>
      <c r="G90" s="35"/>
      <c r="H90" s="35"/>
    </row>
    <row r="91" spans="1:8" ht="90">
      <c r="A91" s="35"/>
      <c r="B91" s="35"/>
      <c r="C91" s="35"/>
      <c r="D91" s="35"/>
      <c r="E91" s="33" t="s">
        <v>680</v>
      </c>
      <c r="F91" s="35"/>
      <c r="G91" s="35"/>
      <c r="H91" s="35"/>
    </row>
    <row r="92" spans="1:8" ht="135">
      <c r="A92" s="35"/>
      <c r="B92" s="35"/>
      <c r="C92" s="35"/>
      <c r="D92" s="35"/>
      <c r="E92" s="33" t="s">
        <v>681</v>
      </c>
      <c r="F92" s="35"/>
      <c r="G92" s="35"/>
      <c r="H92" s="35"/>
    </row>
    <row r="93" spans="1:8" ht="29.25" customHeight="1">
      <c r="A93" s="35"/>
      <c r="B93" s="35"/>
      <c r="C93" s="35"/>
      <c r="D93" s="35"/>
      <c r="E93" s="33" t="s">
        <v>682</v>
      </c>
      <c r="F93" s="35"/>
      <c r="G93" s="35"/>
      <c r="H93" s="35"/>
    </row>
    <row r="94" spans="1:8" ht="29.25" customHeight="1">
      <c r="A94" s="35"/>
      <c r="B94" s="35"/>
      <c r="C94" s="35"/>
      <c r="D94" s="35"/>
      <c r="E94" s="33" t="s">
        <v>683</v>
      </c>
      <c r="F94" s="35"/>
      <c r="G94" s="35"/>
      <c r="H94" s="35"/>
    </row>
    <row r="95" spans="1:8" ht="29.25" customHeight="1">
      <c r="A95" s="35"/>
      <c r="B95" s="35"/>
      <c r="C95" s="35"/>
      <c r="D95" s="35"/>
      <c r="E95" s="33" t="s">
        <v>684</v>
      </c>
      <c r="F95" s="35"/>
      <c r="G95" s="35"/>
      <c r="H95" s="35"/>
    </row>
    <row r="96" spans="1:8" ht="29.25" customHeight="1">
      <c r="A96" s="35"/>
      <c r="B96" s="35"/>
      <c r="C96" s="35"/>
      <c r="D96" s="35"/>
      <c r="E96" s="33" t="s">
        <v>685</v>
      </c>
      <c r="F96" s="35"/>
      <c r="G96" s="35"/>
      <c r="H96" s="35"/>
    </row>
    <row r="97" spans="1:8" ht="29.25" customHeight="1">
      <c r="A97" s="35"/>
      <c r="B97" s="35"/>
      <c r="C97" s="35"/>
      <c r="D97" s="35"/>
      <c r="E97" s="33" t="s">
        <v>686</v>
      </c>
      <c r="F97" s="35"/>
      <c r="G97" s="35"/>
      <c r="H97" s="35"/>
    </row>
    <row r="98" spans="1:8" ht="29.25" customHeight="1">
      <c r="A98" s="35"/>
      <c r="B98" s="35"/>
      <c r="C98" s="35"/>
      <c r="D98" s="35"/>
      <c r="E98" s="33" t="s">
        <v>687</v>
      </c>
      <c r="F98" s="35"/>
      <c r="G98" s="35"/>
      <c r="H98" s="35"/>
    </row>
    <row r="99" spans="1:8" ht="30">
      <c r="A99" s="35"/>
      <c r="B99" s="35"/>
      <c r="C99" s="35"/>
      <c r="D99" s="35"/>
      <c r="E99" s="33" t="s">
        <v>688</v>
      </c>
      <c r="F99" s="35"/>
      <c r="G99" s="35"/>
      <c r="H99" s="35"/>
    </row>
    <row r="100" spans="1:8" ht="30">
      <c r="A100" s="35"/>
      <c r="B100" s="35"/>
      <c r="C100" s="35"/>
      <c r="D100" s="35"/>
      <c r="E100" s="33" t="s">
        <v>689</v>
      </c>
      <c r="F100" s="35"/>
      <c r="G100" s="35"/>
      <c r="H100" s="35"/>
    </row>
    <row r="101" spans="1:8" ht="30">
      <c r="A101" s="35"/>
      <c r="B101" s="35"/>
      <c r="C101" s="35"/>
      <c r="D101" s="35"/>
      <c r="E101" s="33" t="s">
        <v>690</v>
      </c>
      <c r="F101" s="35"/>
      <c r="G101" s="35"/>
      <c r="H101" s="35"/>
    </row>
    <row r="102" spans="1:8" ht="30">
      <c r="A102" s="35"/>
      <c r="B102" s="35"/>
      <c r="C102" s="35"/>
      <c r="D102" s="35"/>
      <c r="E102" s="33" t="s">
        <v>691</v>
      </c>
      <c r="F102" s="35"/>
      <c r="G102" s="35"/>
      <c r="H102" s="35"/>
    </row>
    <row r="103" spans="1:8" ht="30">
      <c r="A103" s="35"/>
      <c r="B103" s="35"/>
      <c r="C103" s="35"/>
      <c r="D103" s="35"/>
      <c r="E103" s="33" t="s">
        <v>1367</v>
      </c>
      <c r="F103" s="35"/>
      <c r="G103" s="35"/>
      <c r="H103" s="35"/>
    </row>
    <row r="104" spans="1:8" ht="30">
      <c r="A104" s="35"/>
      <c r="B104" s="35"/>
      <c r="C104" s="35"/>
      <c r="D104" s="35"/>
      <c r="E104" s="33" t="s">
        <v>1368</v>
      </c>
      <c r="F104" s="35"/>
      <c r="G104" s="35"/>
      <c r="H104" s="35"/>
    </row>
    <row r="105" spans="1:8" ht="30">
      <c r="A105" s="35"/>
      <c r="B105" s="35"/>
      <c r="C105" s="35"/>
      <c r="D105" s="35"/>
      <c r="E105" s="33" t="s">
        <v>1369</v>
      </c>
      <c r="F105" s="35"/>
      <c r="G105" s="35"/>
      <c r="H105" s="35"/>
    </row>
    <row r="106" spans="1:8" ht="30">
      <c r="A106" s="35"/>
      <c r="B106" s="35"/>
      <c r="C106" s="35"/>
      <c r="D106" s="35"/>
      <c r="E106" s="33" t="s">
        <v>1370</v>
      </c>
      <c r="F106" s="35"/>
      <c r="G106" s="35"/>
      <c r="H106" s="35"/>
    </row>
    <row r="107" spans="1:8" ht="30">
      <c r="A107" s="35"/>
      <c r="B107" s="35"/>
      <c r="C107" s="35"/>
      <c r="D107" s="35"/>
      <c r="E107" s="33" t="s">
        <v>692</v>
      </c>
      <c r="F107" s="35"/>
      <c r="G107" s="35"/>
      <c r="H107" s="35"/>
    </row>
    <row r="108" spans="1:8" ht="30">
      <c r="A108" s="35"/>
      <c r="B108" s="35"/>
      <c r="C108" s="35"/>
      <c r="D108" s="35"/>
      <c r="E108" s="33" t="s">
        <v>693</v>
      </c>
      <c r="F108" s="35"/>
      <c r="G108" s="35"/>
      <c r="H108" s="35"/>
    </row>
    <row r="109" spans="1:8" ht="30">
      <c r="A109" s="35"/>
      <c r="B109" s="35"/>
      <c r="C109" s="35"/>
      <c r="D109" s="35"/>
      <c r="E109" s="33" t="s">
        <v>1305</v>
      </c>
      <c r="F109" s="35"/>
      <c r="G109" s="35"/>
      <c r="H109" s="35"/>
    </row>
    <row r="110" spans="1:8" ht="30">
      <c r="A110" s="35"/>
      <c r="B110" s="35"/>
      <c r="C110" s="35"/>
      <c r="D110" s="35"/>
      <c r="E110" s="33" t="s">
        <v>694</v>
      </c>
      <c r="F110" s="35"/>
      <c r="G110" s="35"/>
      <c r="H110" s="35"/>
    </row>
    <row r="111" spans="1:8" ht="30">
      <c r="A111" s="35"/>
      <c r="B111" s="35"/>
      <c r="C111" s="35"/>
      <c r="D111" s="35"/>
      <c r="E111" s="33" t="s">
        <v>695</v>
      </c>
      <c r="F111" s="35"/>
      <c r="G111" s="35"/>
      <c r="H111" s="35"/>
    </row>
    <row r="112" spans="1:8" ht="30">
      <c r="A112" s="35"/>
      <c r="B112" s="35"/>
      <c r="C112" s="35"/>
      <c r="D112" s="35"/>
      <c r="E112" s="33" t="s">
        <v>696</v>
      </c>
      <c r="F112" s="35"/>
      <c r="G112" s="35"/>
      <c r="H112" s="35"/>
    </row>
    <row r="113" spans="1:8" ht="30">
      <c r="A113" s="35"/>
      <c r="B113" s="35"/>
      <c r="C113" s="35"/>
      <c r="D113" s="35"/>
      <c r="E113" s="33" t="s">
        <v>1371</v>
      </c>
      <c r="F113" s="35"/>
      <c r="G113" s="35"/>
      <c r="H113" s="35"/>
    </row>
    <row r="114" spans="1:8" ht="30">
      <c r="A114" s="35"/>
      <c r="B114" s="35"/>
      <c r="C114" s="35"/>
      <c r="D114" s="35"/>
      <c r="E114" s="33" t="s">
        <v>1372</v>
      </c>
      <c r="F114" s="35"/>
      <c r="G114" s="35"/>
      <c r="H114" s="35"/>
    </row>
    <row r="115" spans="1:8" ht="30">
      <c r="A115" s="35"/>
      <c r="B115" s="35"/>
      <c r="C115" s="35"/>
      <c r="D115" s="35"/>
      <c r="E115" s="33" t="s">
        <v>697</v>
      </c>
      <c r="F115" s="35"/>
      <c r="G115" s="35"/>
      <c r="H115" s="35"/>
    </row>
    <row r="116" spans="1:8" ht="30">
      <c r="A116" s="35"/>
      <c r="B116" s="35"/>
      <c r="C116" s="35"/>
      <c r="D116" s="35"/>
      <c r="E116" s="33" t="s">
        <v>698</v>
      </c>
      <c r="F116" s="35"/>
      <c r="G116" s="35"/>
      <c r="H116" s="35"/>
    </row>
    <row r="117" spans="1:8" ht="30">
      <c r="A117" s="35"/>
      <c r="B117" s="35"/>
      <c r="C117" s="35"/>
      <c r="D117" s="35"/>
      <c r="E117" s="35" t="s">
        <v>1373</v>
      </c>
      <c r="F117" s="35"/>
      <c r="G117" s="35"/>
      <c r="H117" s="35"/>
    </row>
    <row r="118" spans="1:8" ht="30">
      <c r="A118" s="35"/>
      <c r="B118" s="35"/>
      <c r="C118" s="35"/>
      <c r="D118" s="35"/>
      <c r="E118" s="35" t="s">
        <v>1374</v>
      </c>
      <c r="F118" s="35"/>
      <c r="G118" s="35"/>
      <c r="H118" s="35"/>
    </row>
    <row r="119" spans="1:8" ht="30">
      <c r="A119" s="35"/>
      <c r="B119" s="35"/>
      <c r="C119" s="35"/>
      <c r="D119" s="35"/>
      <c r="E119" s="35" t="s">
        <v>1375</v>
      </c>
      <c r="F119" s="35"/>
      <c r="G119" s="35"/>
      <c r="H119" s="35"/>
    </row>
    <row r="120" spans="1:8" ht="30">
      <c r="A120" s="35"/>
      <c r="B120" s="35"/>
      <c r="C120" s="35"/>
      <c r="D120" s="35"/>
      <c r="E120" s="35" t="s">
        <v>1376</v>
      </c>
      <c r="F120" s="35"/>
      <c r="G120" s="35"/>
      <c r="H120" s="35"/>
    </row>
    <row r="121" spans="1:8" ht="30">
      <c r="A121" s="35"/>
      <c r="B121" s="35"/>
      <c r="C121" s="35"/>
      <c r="D121" s="35"/>
      <c r="E121" s="33" t="s">
        <v>691</v>
      </c>
      <c r="F121" s="35"/>
      <c r="G121" s="35"/>
      <c r="H121" s="35"/>
    </row>
    <row r="122" spans="1:8" ht="101.45" customHeight="1">
      <c r="A122" s="35" t="s">
        <v>5</v>
      </c>
      <c r="B122" s="74" t="s">
        <v>448</v>
      </c>
      <c r="C122" s="35" t="s">
        <v>384</v>
      </c>
      <c r="D122" s="35" t="s">
        <v>449</v>
      </c>
      <c r="E122" s="74" t="s">
        <v>1028</v>
      </c>
      <c r="F122" s="35"/>
      <c r="G122" s="35"/>
      <c r="H122" s="35"/>
    </row>
    <row r="123" spans="1:8" ht="30">
      <c r="A123" s="35"/>
      <c r="B123" s="35"/>
      <c r="C123" s="35"/>
      <c r="D123" s="35"/>
      <c r="E123" s="74" t="s">
        <v>1029</v>
      </c>
      <c r="F123" s="35"/>
      <c r="G123" s="35"/>
      <c r="H123" s="35"/>
    </row>
    <row r="124" spans="1:8" ht="29.25" customHeight="1">
      <c r="A124" s="35"/>
      <c r="B124" s="35"/>
      <c r="C124" s="35"/>
      <c r="D124" s="35"/>
      <c r="E124" s="35" t="s">
        <v>700</v>
      </c>
      <c r="F124" s="35"/>
      <c r="G124" s="35"/>
      <c r="H124" s="35"/>
    </row>
    <row r="125" spans="1:8" ht="195">
      <c r="A125" s="35"/>
      <c r="B125" s="35"/>
      <c r="C125" s="35"/>
      <c r="D125" s="35"/>
      <c r="E125" s="35" t="s">
        <v>1377</v>
      </c>
      <c r="F125" s="35"/>
      <c r="G125" s="35"/>
      <c r="H125" s="35"/>
    </row>
    <row r="126" spans="1:8">
      <c r="A126" s="35"/>
      <c r="B126" s="35"/>
      <c r="C126" s="35"/>
      <c r="D126" s="35"/>
      <c r="E126" s="35" t="s">
        <v>701</v>
      </c>
      <c r="F126" s="35"/>
      <c r="G126" s="35"/>
      <c r="H126" s="35"/>
    </row>
    <row r="127" spans="1:8" ht="29.25" customHeight="1">
      <c r="A127" s="35"/>
      <c r="B127" s="35"/>
      <c r="C127" s="35"/>
      <c r="D127" s="35"/>
      <c r="E127" s="35" t="s">
        <v>702</v>
      </c>
      <c r="F127" s="35"/>
      <c r="G127" s="35"/>
      <c r="H127" s="35"/>
    </row>
    <row r="128" spans="1:8" ht="45">
      <c r="A128" s="35"/>
      <c r="B128" s="35"/>
      <c r="C128" s="35"/>
      <c r="D128" s="35"/>
      <c r="E128" s="35" t="s">
        <v>715</v>
      </c>
      <c r="F128" s="35"/>
      <c r="G128" s="35"/>
      <c r="H128" s="35"/>
    </row>
    <row r="129" spans="1:8" ht="30">
      <c r="A129" s="35"/>
      <c r="B129" s="35"/>
      <c r="C129" s="35"/>
      <c r="D129" s="35"/>
      <c r="E129" s="35" t="s">
        <v>703</v>
      </c>
      <c r="F129" s="35"/>
      <c r="G129" s="35"/>
      <c r="H129" s="35"/>
    </row>
    <row r="130" spans="1:8" ht="60">
      <c r="A130" s="35"/>
      <c r="B130" s="35"/>
      <c r="C130" s="35"/>
      <c r="D130" s="35"/>
      <c r="E130" s="35" t="s">
        <v>1030</v>
      </c>
      <c r="F130" s="35"/>
      <c r="G130" s="35"/>
      <c r="H130" s="35"/>
    </row>
    <row r="131" spans="1:8" ht="29.25" customHeight="1">
      <c r="A131" s="35"/>
      <c r="B131" s="35"/>
      <c r="C131" s="35"/>
      <c r="D131" s="35"/>
      <c r="E131" s="35" t="s">
        <v>704</v>
      </c>
      <c r="F131" s="35"/>
      <c r="G131" s="35"/>
      <c r="H131" s="35"/>
    </row>
    <row r="132" spans="1:8" ht="29.25" customHeight="1">
      <c r="A132" s="35"/>
      <c r="B132" s="35"/>
      <c r="C132" s="35"/>
      <c r="D132" s="35"/>
      <c r="E132" s="35" t="s">
        <v>705</v>
      </c>
      <c r="F132" s="35"/>
      <c r="G132" s="35"/>
      <c r="H132" s="35"/>
    </row>
    <row r="133" spans="1:8" ht="30">
      <c r="A133" s="35"/>
      <c r="B133" s="35"/>
      <c r="C133" s="35"/>
      <c r="D133" s="35"/>
      <c r="E133" s="35" t="s">
        <v>706</v>
      </c>
      <c r="F133" s="35"/>
      <c r="G133" s="35"/>
      <c r="H133" s="35"/>
    </row>
    <row r="134" spans="1:8" ht="29.25" customHeight="1">
      <c r="A134" s="35"/>
      <c r="B134" s="35"/>
      <c r="C134" s="35"/>
      <c r="D134" s="35"/>
      <c r="E134" s="35" t="s">
        <v>707</v>
      </c>
      <c r="F134" s="35"/>
      <c r="G134" s="35"/>
      <c r="H134" s="35"/>
    </row>
    <row r="135" spans="1:8" ht="30">
      <c r="A135" s="35"/>
      <c r="B135" s="35"/>
      <c r="C135" s="35"/>
      <c r="D135" s="35"/>
      <c r="E135" s="35" t="s">
        <v>708</v>
      </c>
      <c r="F135" s="35"/>
      <c r="G135" s="35"/>
      <c r="H135" s="35"/>
    </row>
    <row r="136" spans="1:8">
      <c r="A136" s="35"/>
      <c r="B136" s="35"/>
      <c r="C136" s="35"/>
      <c r="D136" s="35"/>
      <c r="E136" s="35" t="s">
        <v>709</v>
      </c>
      <c r="F136" s="35"/>
      <c r="G136" s="35"/>
      <c r="H136" s="35"/>
    </row>
    <row r="137" spans="1:8" ht="30">
      <c r="A137" s="35"/>
      <c r="B137" s="35"/>
      <c r="C137" s="35"/>
      <c r="D137" s="35"/>
      <c r="E137" s="35" t="s">
        <v>710</v>
      </c>
      <c r="F137" s="35"/>
      <c r="G137" s="35"/>
      <c r="H137" s="35"/>
    </row>
    <row r="138" spans="1:8" ht="36" customHeight="1">
      <c r="A138" s="35"/>
      <c r="B138" s="35"/>
      <c r="C138" s="35"/>
      <c r="D138" s="35"/>
      <c r="E138" s="35" t="s">
        <v>711</v>
      </c>
      <c r="F138" s="35"/>
      <c r="G138" s="35"/>
      <c r="H138" s="35"/>
    </row>
    <row r="139" spans="1:8" ht="30">
      <c r="A139" s="35"/>
      <c r="B139" s="35"/>
      <c r="C139" s="35"/>
      <c r="D139" s="35"/>
      <c r="E139" s="35" t="s">
        <v>712</v>
      </c>
      <c r="F139" s="35"/>
      <c r="G139" s="35"/>
      <c r="H139" s="35"/>
    </row>
    <row r="140" spans="1:8" ht="30">
      <c r="A140" s="35"/>
      <c r="B140" s="35"/>
      <c r="C140" s="35"/>
      <c r="D140" s="35"/>
      <c r="E140" s="35" t="s">
        <v>713</v>
      </c>
      <c r="F140" s="35"/>
      <c r="G140" s="35"/>
      <c r="H140" s="35"/>
    </row>
    <row r="141" spans="1:8" ht="30">
      <c r="A141" s="35"/>
      <c r="B141" s="35"/>
      <c r="C141" s="35"/>
      <c r="D141" s="35"/>
      <c r="E141" s="35" t="s">
        <v>714</v>
      </c>
      <c r="F141" s="35"/>
      <c r="G141" s="35"/>
      <c r="H141" s="35"/>
    </row>
    <row r="142" spans="1:8" ht="101.45" customHeight="1">
      <c r="A142" s="35" t="s">
        <v>5</v>
      </c>
      <c r="B142" s="74" t="s">
        <v>450</v>
      </c>
      <c r="C142" s="35" t="s">
        <v>384</v>
      </c>
      <c r="D142" s="35" t="s">
        <v>451</v>
      </c>
      <c r="E142" s="35" t="s">
        <v>716</v>
      </c>
      <c r="F142" s="35"/>
      <c r="G142" s="35"/>
      <c r="H142" s="35"/>
    </row>
    <row r="143" spans="1:8" ht="29.25" customHeight="1">
      <c r="A143" s="35"/>
      <c r="B143" s="35"/>
      <c r="C143" s="35"/>
      <c r="D143" s="35"/>
      <c r="E143" s="35" t="s">
        <v>717</v>
      </c>
      <c r="F143" s="35"/>
      <c r="G143" s="35"/>
      <c r="H143" s="35"/>
    </row>
    <row r="144" spans="1:8" ht="29.25" customHeight="1">
      <c r="A144" s="35"/>
      <c r="B144" s="35"/>
      <c r="C144" s="35"/>
      <c r="D144" s="35"/>
      <c r="E144" s="35" t="s">
        <v>718</v>
      </c>
      <c r="F144" s="35"/>
      <c r="G144" s="35"/>
      <c r="H144" s="35"/>
    </row>
    <row r="145" spans="1:8" ht="29.25" customHeight="1">
      <c r="A145" s="35"/>
      <c r="B145" s="35"/>
      <c r="C145" s="35"/>
      <c r="D145" s="35"/>
      <c r="E145" s="35" t="s">
        <v>719</v>
      </c>
      <c r="F145" s="35"/>
      <c r="G145" s="35"/>
      <c r="H145" s="35"/>
    </row>
    <row r="146" spans="1:8" ht="29.25" customHeight="1">
      <c r="A146" s="35"/>
      <c r="B146" s="35"/>
      <c r="C146" s="35"/>
      <c r="D146" s="35"/>
      <c r="E146" s="35" t="s">
        <v>720</v>
      </c>
      <c r="F146" s="35"/>
      <c r="G146" s="35"/>
      <c r="H146" s="35"/>
    </row>
    <row r="147" spans="1:8" ht="29.25" customHeight="1">
      <c r="A147" s="35"/>
      <c r="B147" s="35"/>
      <c r="C147" s="35"/>
      <c r="D147" s="35"/>
      <c r="E147" s="35" t="s">
        <v>721</v>
      </c>
      <c r="F147" s="35"/>
      <c r="G147" s="35"/>
      <c r="H147" s="35"/>
    </row>
    <row r="148" spans="1:8" ht="29.25" customHeight="1">
      <c r="A148" s="35"/>
      <c r="B148" s="35"/>
      <c r="C148" s="35"/>
      <c r="D148" s="35"/>
      <c r="E148" s="35" t="s">
        <v>722</v>
      </c>
      <c r="F148" s="35"/>
      <c r="G148" s="35"/>
      <c r="H148" s="35"/>
    </row>
    <row r="149" spans="1:8" ht="29.25" customHeight="1">
      <c r="A149" s="35"/>
      <c r="B149" s="35"/>
      <c r="C149" s="35"/>
      <c r="D149" s="35"/>
      <c r="E149" s="35" t="s">
        <v>723</v>
      </c>
      <c r="F149" s="35"/>
      <c r="G149" s="35"/>
      <c r="H149" s="35"/>
    </row>
    <row r="150" spans="1:8" ht="29.25" customHeight="1">
      <c r="A150" s="35"/>
      <c r="B150" s="35"/>
      <c r="C150" s="35"/>
      <c r="D150" s="35"/>
      <c r="E150" s="35" t="s">
        <v>724</v>
      </c>
      <c r="F150" s="35"/>
      <c r="G150" s="35"/>
      <c r="H150" s="35"/>
    </row>
    <row r="151" spans="1:8" ht="30">
      <c r="A151" s="35"/>
      <c r="B151" s="35"/>
      <c r="C151" s="35"/>
      <c r="D151" s="35"/>
      <c r="E151" s="35" t="s">
        <v>725</v>
      </c>
      <c r="F151" s="35"/>
      <c r="G151" s="35"/>
      <c r="H151" s="35"/>
    </row>
    <row r="152" spans="1:8" ht="30">
      <c r="A152" s="35"/>
      <c r="B152" s="35"/>
      <c r="C152" s="35"/>
      <c r="D152" s="35"/>
      <c r="E152" s="35" t="s">
        <v>726</v>
      </c>
      <c r="F152" s="35"/>
      <c r="G152" s="35"/>
      <c r="H152" s="35"/>
    </row>
    <row r="153" spans="1:8" ht="30">
      <c r="A153" s="35"/>
      <c r="B153" s="35"/>
      <c r="C153" s="35"/>
      <c r="D153" s="35"/>
      <c r="E153" s="35" t="s">
        <v>727</v>
      </c>
      <c r="F153" s="35"/>
      <c r="G153" s="35"/>
      <c r="H153" s="35"/>
    </row>
    <row r="154" spans="1:8" ht="30">
      <c r="A154" s="35"/>
      <c r="B154" s="35"/>
      <c r="C154" s="35"/>
      <c r="D154" s="35"/>
      <c r="E154" s="35" t="s">
        <v>728</v>
      </c>
      <c r="F154" s="35"/>
      <c r="G154" s="35"/>
      <c r="H154" s="35"/>
    </row>
    <row r="155" spans="1:8" ht="90">
      <c r="A155" s="35"/>
      <c r="B155" s="35"/>
      <c r="C155" s="35"/>
      <c r="D155" s="35"/>
      <c r="E155" s="35" t="s">
        <v>729</v>
      </c>
      <c r="F155" s="35"/>
      <c r="G155" s="35"/>
      <c r="H155" s="35"/>
    </row>
    <row r="156" spans="1:8" ht="60">
      <c r="A156" s="35"/>
      <c r="B156" s="35"/>
      <c r="C156" s="35"/>
      <c r="D156" s="35"/>
      <c r="E156" s="35" t="s">
        <v>730</v>
      </c>
      <c r="F156" s="35"/>
      <c r="G156" s="35"/>
      <c r="H156" s="35"/>
    </row>
    <row r="157" spans="1:8" ht="105.75" customHeight="1">
      <c r="A157" s="35"/>
      <c r="B157" s="35"/>
      <c r="C157" s="35"/>
      <c r="D157" s="35"/>
      <c r="E157" s="35" t="s">
        <v>731</v>
      </c>
      <c r="F157" s="35"/>
      <c r="G157" s="35"/>
      <c r="H157" s="35"/>
    </row>
    <row r="158" spans="1:8" ht="30">
      <c r="A158" s="35"/>
      <c r="B158" s="35"/>
      <c r="C158" s="35"/>
      <c r="D158" s="35"/>
      <c r="E158" s="35" t="s">
        <v>732</v>
      </c>
      <c r="F158" s="35"/>
      <c r="G158" s="35"/>
      <c r="H158" s="35"/>
    </row>
    <row r="159" spans="1:8" ht="30">
      <c r="A159" s="35"/>
      <c r="B159" s="35"/>
      <c r="C159" s="35"/>
      <c r="D159" s="35"/>
      <c r="E159" s="35" t="s">
        <v>733</v>
      </c>
      <c r="F159" s="35"/>
      <c r="G159" s="35"/>
      <c r="H159" s="35"/>
    </row>
    <row r="160" spans="1:8" ht="30">
      <c r="A160" s="35"/>
      <c r="B160" s="35"/>
      <c r="C160" s="35"/>
      <c r="D160" s="35"/>
      <c r="E160" s="35" t="s">
        <v>720</v>
      </c>
      <c r="F160" s="35"/>
      <c r="G160" s="35"/>
      <c r="H160" s="35"/>
    </row>
    <row r="161" spans="1:8" ht="30">
      <c r="A161" s="35"/>
      <c r="B161" s="35"/>
      <c r="C161" s="35"/>
      <c r="D161" s="35"/>
      <c r="E161" s="35" t="s">
        <v>721</v>
      </c>
      <c r="F161" s="35"/>
      <c r="G161" s="35"/>
      <c r="H161" s="35"/>
    </row>
    <row r="162" spans="1:8" ht="30">
      <c r="A162" s="35"/>
      <c r="B162" s="35"/>
      <c r="C162" s="35"/>
      <c r="D162" s="35"/>
      <c r="E162" s="35" t="s">
        <v>734</v>
      </c>
      <c r="F162" s="35"/>
      <c r="G162" s="35"/>
      <c r="H162" s="35"/>
    </row>
    <row r="163" spans="1:8" ht="30">
      <c r="A163" s="35"/>
      <c r="B163" s="35"/>
      <c r="C163" s="35"/>
      <c r="D163" s="35"/>
      <c r="E163" s="35" t="s">
        <v>1378</v>
      </c>
      <c r="F163" s="35"/>
      <c r="G163" s="35"/>
      <c r="H163" s="35"/>
    </row>
    <row r="164" spans="1:8" ht="30">
      <c r="A164" s="35"/>
      <c r="B164" s="35"/>
      <c r="C164" s="35"/>
      <c r="D164" s="35"/>
      <c r="E164" s="35" t="s">
        <v>1379</v>
      </c>
      <c r="F164" s="35"/>
      <c r="G164" s="35"/>
      <c r="H164" s="35"/>
    </row>
    <row r="165" spans="1:8" ht="30">
      <c r="A165" s="35"/>
      <c r="B165" s="35"/>
      <c r="C165" s="35"/>
      <c r="D165" s="35"/>
      <c r="E165" s="35" t="s">
        <v>1380</v>
      </c>
      <c r="F165" s="35"/>
      <c r="G165" s="35"/>
      <c r="H165" s="35"/>
    </row>
    <row r="166" spans="1:8" ht="30">
      <c r="A166" s="35"/>
      <c r="B166" s="35"/>
      <c r="C166" s="35"/>
      <c r="D166" s="35"/>
      <c r="E166" s="35" t="s">
        <v>766</v>
      </c>
      <c r="F166" s="35"/>
      <c r="G166" s="35"/>
      <c r="H166" s="35"/>
    </row>
    <row r="167" spans="1:8" ht="30">
      <c r="A167" s="35"/>
      <c r="B167" s="35"/>
      <c r="C167" s="35"/>
      <c r="D167" s="35"/>
      <c r="E167" s="35" t="s">
        <v>767</v>
      </c>
      <c r="F167" s="35"/>
      <c r="G167" s="35"/>
      <c r="H167" s="35"/>
    </row>
    <row r="168" spans="1:8" ht="30">
      <c r="A168" s="35"/>
      <c r="B168" s="35"/>
      <c r="C168" s="35"/>
      <c r="D168" s="35"/>
      <c r="E168" s="35" t="s">
        <v>768</v>
      </c>
      <c r="F168" s="35"/>
      <c r="G168" s="35"/>
      <c r="H168" s="35"/>
    </row>
    <row r="169" spans="1:8" ht="30">
      <c r="A169" s="35"/>
      <c r="B169" s="35"/>
      <c r="C169" s="35"/>
      <c r="D169" s="35"/>
      <c r="E169" s="35" t="s">
        <v>1381</v>
      </c>
      <c r="F169" s="35"/>
      <c r="G169" s="35"/>
      <c r="H169" s="35"/>
    </row>
    <row r="170" spans="1:8" ht="30">
      <c r="A170" s="35"/>
      <c r="B170" s="35"/>
      <c r="C170" s="35"/>
      <c r="D170" s="35"/>
      <c r="E170" s="35" t="s">
        <v>1382</v>
      </c>
      <c r="F170" s="35"/>
      <c r="G170" s="35"/>
      <c r="H170" s="35"/>
    </row>
    <row r="171" spans="1:8" ht="45">
      <c r="A171" s="35" t="s">
        <v>5</v>
      </c>
      <c r="B171" s="35" t="s">
        <v>603</v>
      </c>
      <c r="C171" s="35" t="s">
        <v>384</v>
      </c>
      <c r="D171" s="35" t="s">
        <v>604</v>
      </c>
      <c r="E171" s="99" t="s">
        <v>1031</v>
      </c>
      <c r="F171" s="35"/>
      <c r="G171" s="35"/>
      <c r="H171" s="35"/>
    </row>
    <row r="172" spans="1:8" ht="30">
      <c r="A172" s="35"/>
      <c r="B172" s="35"/>
      <c r="C172" s="35"/>
      <c r="D172" s="35"/>
      <c r="E172" s="35" t="s">
        <v>671</v>
      </c>
      <c r="F172" s="35"/>
      <c r="G172" s="35"/>
      <c r="H172" s="35"/>
    </row>
    <row r="173" spans="1:8" ht="30">
      <c r="A173" s="35"/>
      <c r="B173" s="35"/>
      <c r="C173" s="35"/>
      <c r="D173" s="35"/>
      <c r="E173" s="35" t="s">
        <v>1032</v>
      </c>
      <c r="F173" s="35"/>
      <c r="G173" s="35"/>
      <c r="H173" s="35"/>
    </row>
    <row r="174" spans="1:8" ht="30">
      <c r="A174" s="35"/>
      <c r="B174" s="35"/>
      <c r="C174" s="35"/>
      <c r="D174" s="35"/>
      <c r="E174" s="35" t="s">
        <v>1033</v>
      </c>
      <c r="F174" s="35"/>
      <c r="G174" s="35"/>
      <c r="H174" s="35"/>
    </row>
    <row r="175" spans="1:8" ht="101.45" customHeight="1">
      <c r="A175" s="35" t="s">
        <v>5</v>
      </c>
      <c r="B175" s="35" t="s">
        <v>452</v>
      </c>
      <c r="C175" s="35" t="s">
        <v>384</v>
      </c>
      <c r="D175" s="35" t="s">
        <v>453</v>
      </c>
      <c r="E175" s="35" t="s">
        <v>1034</v>
      </c>
      <c r="F175" s="35"/>
      <c r="G175" s="35"/>
      <c r="H175" s="35"/>
    </row>
    <row r="176" spans="1:8" ht="29.25" customHeight="1">
      <c r="A176" s="35"/>
      <c r="B176" s="35"/>
      <c r="C176" s="35"/>
      <c r="D176" s="35"/>
      <c r="E176" s="35" t="s">
        <v>1035</v>
      </c>
      <c r="F176" s="35"/>
      <c r="G176" s="35"/>
      <c r="H176" s="35"/>
    </row>
    <row r="177" spans="1:8" ht="30">
      <c r="A177" s="35"/>
      <c r="B177" s="35"/>
      <c r="C177" s="35"/>
      <c r="D177" s="35"/>
      <c r="E177" s="35" t="s">
        <v>1036</v>
      </c>
      <c r="F177" s="35"/>
      <c r="G177" s="35"/>
      <c r="H177" s="35"/>
    </row>
    <row r="178" spans="1:8" ht="29.25" customHeight="1">
      <c r="A178" s="35"/>
      <c r="B178" s="35"/>
      <c r="C178" s="35"/>
      <c r="D178" s="35"/>
      <c r="E178" s="35" t="s">
        <v>1037</v>
      </c>
      <c r="F178" s="35"/>
      <c r="G178" s="35"/>
      <c r="H178" s="35"/>
    </row>
    <row r="179" spans="1:8" ht="29.25" customHeight="1">
      <c r="A179" s="35"/>
      <c r="B179" s="35"/>
      <c r="C179" s="35"/>
      <c r="D179" s="35"/>
      <c r="E179" s="35" t="s">
        <v>1038</v>
      </c>
      <c r="F179" s="35"/>
      <c r="G179" s="35"/>
      <c r="H179" s="35"/>
    </row>
    <row r="180" spans="1:8" ht="29.25" customHeight="1">
      <c r="A180" s="35"/>
      <c r="B180" s="35"/>
      <c r="C180" s="35"/>
      <c r="D180" s="35"/>
      <c r="E180" s="35" t="s">
        <v>1039</v>
      </c>
      <c r="F180" s="35"/>
      <c r="G180" s="35"/>
      <c r="H180" s="35"/>
    </row>
    <row r="181" spans="1:8" ht="29.25" customHeight="1">
      <c r="A181" s="35"/>
      <c r="B181" s="35"/>
      <c r="C181" s="35"/>
      <c r="D181" s="35"/>
      <c r="E181" s="35" t="s">
        <v>1040</v>
      </c>
      <c r="F181" s="35"/>
      <c r="G181" s="35"/>
      <c r="H181" s="35"/>
    </row>
    <row r="182" spans="1:8" ht="29.25" customHeight="1">
      <c r="A182" s="35"/>
      <c r="B182" s="35"/>
      <c r="C182" s="35"/>
      <c r="D182" s="35"/>
      <c r="E182" s="35" t="s">
        <v>769</v>
      </c>
      <c r="F182" s="35"/>
      <c r="G182" s="35"/>
      <c r="H182" s="35"/>
    </row>
    <row r="183" spans="1:8" ht="29.25" customHeight="1">
      <c r="A183" s="35"/>
      <c r="B183" s="35"/>
      <c r="C183" s="35"/>
      <c r="D183" s="35"/>
      <c r="E183" s="35" t="s">
        <v>770</v>
      </c>
      <c r="F183" s="35"/>
      <c r="G183" s="35"/>
      <c r="H183" s="35"/>
    </row>
    <row r="184" spans="1:8" ht="90">
      <c r="A184" s="35"/>
      <c r="B184" s="35"/>
      <c r="C184" s="35"/>
      <c r="D184" s="35"/>
      <c r="E184" s="35" t="s">
        <v>771</v>
      </c>
      <c r="F184" s="35"/>
      <c r="G184" s="35"/>
      <c r="H184" s="35"/>
    </row>
    <row r="185" spans="1:8" ht="60">
      <c r="A185" s="35"/>
      <c r="B185" s="35"/>
      <c r="C185" s="35"/>
      <c r="D185" s="35"/>
      <c r="E185" s="35" t="s">
        <v>772</v>
      </c>
      <c r="F185" s="35"/>
      <c r="G185" s="35"/>
      <c r="H185" s="35"/>
    </row>
    <row r="186" spans="1:8" ht="29.25" customHeight="1">
      <c r="A186" s="35"/>
      <c r="B186" s="35"/>
      <c r="C186" s="35"/>
      <c r="D186" s="35"/>
      <c r="E186" s="35" t="s">
        <v>773</v>
      </c>
      <c r="F186" s="35"/>
      <c r="G186" s="35"/>
      <c r="H186" s="35"/>
    </row>
    <row r="187" spans="1:8" ht="29.25" customHeight="1">
      <c r="A187" s="35"/>
      <c r="B187" s="35"/>
      <c r="C187" s="35"/>
      <c r="D187" s="35"/>
      <c r="E187" s="35" t="s">
        <v>774</v>
      </c>
      <c r="F187" s="35"/>
      <c r="G187" s="35"/>
      <c r="H187" s="35"/>
    </row>
    <row r="188" spans="1:8" ht="29.25" customHeight="1">
      <c r="A188" s="35"/>
      <c r="B188" s="35"/>
      <c r="C188" s="35"/>
      <c r="D188" s="35"/>
      <c r="E188" s="35" t="s">
        <v>775</v>
      </c>
      <c r="F188" s="35"/>
      <c r="G188" s="35"/>
      <c r="H188" s="35"/>
    </row>
    <row r="189" spans="1:8" ht="29.25" customHeight="1">
      <c r="A189" s="35"/>
      <c r="B189" s="35"/>
      <c r="C189" s="35"/>
      <c r="D189" s="35"/>
      <c r="E189" s="35" t="s">
        <v>776</v>
      </c>
      <c r="F189" s="35"/>
      <c r="G189" s="35"/>
      <c r="H189" s="35"/>
    </row>
    <row r="190" spans="1:8" ht="29.25" customHeight="1">
      <c r="A190" s="35"/>
      <c r="B190" s="35"/>
      <c r="C190" s="35"/>
      <c r="D190" s="35"/>
      <c r="E190" s="35" t="s">
        <v>777</v>
      </c>
      <c r="F190" s="35"/>
      <c r="G190" s="35"/>
      <c r="H190" s="35"/>
    </row>
    <row r="191" spans="1:8" ht="29.25" customHeight="1">
      <c r="A191" s="35"/>
      <c r="B191" s="35"/>
      <c r="C191" s="35"/>
      <c r="D191" s="35"/>
      <c r="E191" s="35" t="s">
        <v>778</v>
      </c>
      <c r="F191" s="35"/>
      <c r="G191" s="35"/>
      <c r="H191" s="35"/>
    </row>
    <row r="192" spans="1:8" ht="29.25" customHeight="1">
      <c r="A192" s="35"/>
      <c r="B192" s="35"/>
      <c r="C192" s="35"/>
      <c r="D192" s="35"/>
      <c r="E192" s="35" t="s">
        <v>779</v>
      </c>
      <c r="F192" s="35"/>
      <c r="G192" s="35"/>
      <c r="H192" s="35"/>
    </row>
    <row r="193" spans="1:8" ht="29.25" customHeight="1">
      <c r="A193" s="35"/>
      <c r="B193" s="35"/>
      <c r="C193" s="35"/>
      <c r="D193" s="35"/>
      <c r="E193" s="35" t="s">
        <v>780</v>
      </c>
      <c r="F193" s="35"/>
      <c r="G193" s="35"/>
      <c r="H193" s="35"/>
    </row>
    <row r="194" spans="1:8" ht="29.25" customHeight="1">
      <c r="A194" s="35"/>
      <c r="B194" s="35"/>
      <c r="C194" s="35"/>
      <c r="D194" s="35"/>
      <c r="E194" s="35" t="s">
        <v>781</v>
      </c>
      <c r="F194" s="35"/>
      <c r="G194" s="35"/>
      <c r="H194" s="35"/>
    </row>
    <row r="195" spans="1:8" ht="29.25" customHeight="1">
      <c r="A195" s="35"/>
      <c r="B195" s="35"/>
      <c r="C195" s="35"/>
      <c r="D195" s="35"/>
      <c r="E195" s="35" t="s">
        <v>782</v>
      </c>
      <c r="F195" s="35"/>
      <c r="G195" s="35"/>
      <c r="H195" s="35"/>
    </row>
    <row r="196" spans="1:8" ht="29.25" customHeight="1">
      <c r="A196" s="35"/>
      <c r="B196" s="35"/>
      <c r="C196" s="35"/>
      <c r="D196" s="35"/>
      <c r="E196" s="35" t="s">
        <v>783</v>
      </c>
      <c r="F196" s="35"/>
      <c r="G196" s="35"/>
      <c r="H196" s="35"/>
    </row>
    <row r="197" spans="1:8" ht="30">
      <c r="A197" s="35"/>
      <c r="B197" s="35"/>
      <c r="C197" s="35"/>
      <c r="D197" s="35"/>
      <c r="E197" s="35" t="s">
        <v>784</v>
      </c>
      <c r="F197" s="35"/>
      <c r="G197" s="35"/>
      <c r="H197" s="35"/>
    </row>
    <row r="198" spans="1:8" ht="30">
      <c r="A198" s="35"/>
      <c r="B198" s="35"/>
      <c r="C198" s="35"/>
      <c r="D198" s="35"/>
      <c r="E198" s="35" t="s">
        <v>785</v>
      </c>
      <c r="F198" s="35"/>
      <c r="G198" s="35"/>
      <c r="H198" s="35"/>
    </row>
    <row r="199" spans="1:8" ht="29.25" customHeight="1">
      <c r="A199" s="35"/>
      <c r="B199" s="35"/>
      <c r="C199" s="35"/>
      <c r="D199" s="35"/>
      <c r="E199" s="35" t="s">
        <v>786</v>
      </c>
      <c r="F199" s="35"/>
      <c r="G199" s="35"/>
      <c r="H199" s="35"/>
    </row>
    <row r="200" spans="1:8" ht="29.25" customHeight="1">
      <c r="A200" s="35"/>
      <c r="B200" s="35"/>
      <c r="C200" s="35"/>
      <c r="D200" s="35"/>
      <c r="E200" s="35" t="s">
        <v>787</v>
      </c>
      <c r="F200" s="35"/>
      <c r="G200" s="35"/>
      <c r="H200" s="35"/>
    </row>
    <row r="201" spans="1:8" ht="29.25" customHeight="1">
      <c r="A201" s="35"/>
      <c r="B201" s="35"/>
      <c r="C201" s="35"/>
      <c r="D201" s="35"/>
      <c r="E201" s="35" t="s">
        <v>788</v>
      </c>
      <c r="F201" s="35"/>
      <c r="G201" s="35"/>
      <c r="H201" s="35"/>
    </row>
    <row r="202" spans="1:8" ht="30">
      <c r="A202" s="35"/>
      <c r="B202" s="35"/>
      <c r="C202" s="35"/>
      <c r="D202" s="35"/>
      <c r="E202" s="35" t="s">
        <v>789</v>
      </c>
      <c r="F202" s="35"/>
      <c r="G202" s="35"/>
      <c r="H202" s="35"/>
    </row>
    <row r="203" spans="1:8" ht="30">
      <c r="A203" s="35"/>
      <c r="B203" s="35"/>
      <c r="C203" s="35"/>
      <c r="D203" s="35"/>
      <c r="E203" s="35" t="s">
        <v>790</v>
      </c>
      <c r="F203" s="35"/>
      <c r="G203" s="35"/>
      <c r="H203" s="35"/>
    </row>
    <row r="204" spans="1:8" ht="30">
      <c r="A204" s="35"/>
      <c r="B204" s="35"/>
      <c r="C204" s="35"/>
      <c r="D204" s="35"/>
      <c r="E204" s="35" t="s">
        <v>791</v>
      </c>
      <c r="F204" s="35"/>
      <c r="G204" s="35"/>
      <c r="H204" s="35"/>
    </row>
    <row r="205" spans="1:8" ht="30">
      <c r="A205" s="35"/>
      <c r="B205" s="35"/>
      <c r="C205" s="35"/>
      <c r="D205" s="35"/>
      <c r="E205" s="35" t="s">
        <v>792</v>
      </c>
      <c r="F205" s="35"/>
      <c r="G205" s="35"/>
      <c r="H205" s="35"/>
    </row>
    <row r="206" spans="1:8" ht="30">
      <c r="A206" s="35"/>
      <c r="B206" s="35"/>
      <c r="C206" s="35"/>
      <c r="D206" s="35"/>
      <c r="E206" s="35" t="s">
        <v>793</v>
      </c>
      <c r="F206" s="35"/>
      <c r="G206" s="35"/>
      <c r="H206" s="35"/>
    </row>
    <row r="207" spans="1:8" ht="30">
      <c r="A207" s="35"/>
      <c r="B207" s="35"/>
      <c r="C207" s="35"/>
      <c r="D207" s="35"/>
      <c r="E207" s="35" t="s">
        <v>1383</v>
      </c>
      <c r="F207" s="35"/>
      <c r="G207" s="35"/>
      <c r="H207" s="35"/>
    </row>
    <row r="208" spans="1:8" ht="30">
      <c r="A208" s="35"/>
      <c r="B208" s="35"/>
      <c r="C208" s="35"/>
      <c r="D208" s="35"/>
      <c r="E208" s="35" t="s">
        <v>794</v>
      </c>
      <c r="F208" s="35"/>
      <c r="G208" s="35"/>
      <c r="H208" s="35"/>
    </row>
    <row r="209" spans="1:9" ht="30">
      <c r="A209" s="35"/>
      <c r="B209" s="35"/>
      <c r="C209" s="35"/>
      <c r="D209" s="35"/>
      <c r="E209" s="35" t="s">
        <v>795</v>
      </c>
      <c r="F209" s="35"/>
      <c r="G209" s="35"/>
      <c r="H209" s="35"/>
    </row>
    <row r="210" spans="1:9" ht="30">
      <c r="A210" s="35"/>
      <c r="B210" s="35"/>
      <c r="C210" s="35"/>
      <c r="D210" s="35"/>
      <c r="E210" s="35" t="s">
        <v>796</v>
      </c>
      <c r="F210" s="35"/>
      <c r="G210" s="35"/>
      <c r="H210" s="35"/>
    </row>
    <row r="211" spans="1:9" ht="30">
      <c r="A211" s="35"/>
      <c r="B211" s="35"/>
      <c r="C211" s="35"/>
      <c r="D211" s="35"/>
      <c r="E211" s="35" t="s">
        <v>797</v>
      </c>
      <c r="F211" s="35"/>
      <c r="G211" s="35"/>
      <c r="H211" s="35"/>
    </row>
    <row r="212" spans="1:9" ht="30">
      <c r="A212" s="35"/>
      <c r="B212" s="35"/>
      <c r="C212" s="35"/>
      <c r="D212" s="35"/>
      <c r="E212" s="35" t="s">
        <v>1384</v>
      </c>
      <c r="F212" s="35"/>
      <c r="G212" s="35"/>
      <c r="H212" s="35"/>
    </row>
    <row r="213" spans="1:9" ht="30">
      <c r="A213" s="35"/>
      <c r="B213" s="35"/>
      <c r="C213" s="35"/>
      <c r="D213" s="35"/>
      <c r="E213" s="35" t="s">
        <v>1385</v>
      </c>
      <c r="F213" s="35"/>
      <c r="G213" s="35"/>
      <c r="H213" s="35"/>
    </row>
    <row r="214" spans="1:9" ht="30">
      <c r="A214" s="35"/>
      <c r="B214" s="35"/>
      <c r="C214" s="35"/>
      <c r="D214" s="35"/>
      <c r="E214" s="35" t="s">
        <v>1386</v>
      </c>
      <c r="F214" s="35"/>
      <c r="G214" s="35"/>
      <c r="H214" s="35"/>
    </row>
    <row r="215" spans="1:9" ht="30">
      <c r="A215" s="35"/>
      <c r="B215" s="35"/>
      <c r="C215" s="35"/>
      <c r="D215" s="35"/>
      <c r="E215" s="35" t="s">
        <v>1387</v>
      </c>
      <c r="F215" s="35"/>
      <c r="G215" s="35"/>
      <c r="H215" s="35"/>
    </row>
    <row r="216" spans="1:9" ht="30">
      <c r="A216" s="35"/>
      <c r="B216" s="35"/>
      <c r="C216" s="35"/>
      <c r="D216" s="35"/>
      <c r="E216" s="35" t="s">
        <v>1041</v>
      </c>
      <c r="F216" s="35"/>
      <c r="G216" s="35"/>
      <c r="H216" s="35"/>
    </row>
    <row r="217" spans="1:9" ht="29.25" customHeight="1">
      <c r="A217" s="35"/>
      <c r="B217" s="35"/>
      <c r="C217" s="35"/>
      <c r="D217" s="35"/>
      <c r="E217" s="35" t="s">
        <v>1042</v>
      </c>
      <c r="F217" s="35"/>
      <c r="G217" s="35"/>
      <c r="H217" s="35"/>
    </row>
    <row r="218" spans="1:9" ht="29.25" customHeight="1">
      <c r="A218" s="35"/>
      <c r="B218" s="35"/>
      <c r="C218" s="35"/>
      <c r="D218" s="35"/>
      <c r="E218" s="35" t="s">
        <v>1043</v>
      </c>
      <c r="F218" s="35"/>
      <c r="G218" s="35"/>
      <c r="H218" s="35"/>
    </row>
    <row r="219" spans="1:9" ht="29.25" customHeight="1">
      <c r="A219" s="35"/>
      <c r="B219" s="35"/>
      <c r="C219" s="35"/>
      <c r="D219" s="35"/>
      <c r="E219" s="35" t="s">
        <v>1044</v>
      </c>
      <c r="F219" s="35"/>
      <c r="G219" s="35"/>
      <c r="H219" s="35"/>
    </row>
    <row r="220" spans="1:9" ht="29.25" customHeight="1">
      <c r="A220" s="35"/>
      <c r="B220" s="35"/>
      <c r="C220" s="35"/>
      <c r="D220" s="35"/>
      <c r="E220" s="35" t="s">
        <v>1045</v>
      </c>
      <c r="F220" s="35"/>
      <c r="G220" s="35"/>
      <c r="H220" s="35"/>
    </row>
    <row r="221" spans="1:9" ht="30">
      <c r="A221" s="35"/>
      <c r="B221" s="35"/>
      <c r="C221" s="35"/>
      <c r="D221" s="35"/>
      <c r="E221" s="35" t="s">
        <v>1046</v>
      </c>
      <c r="F221" s="35"/>
      <c r="G221" s="35"/>
      <c r="H221" s="35"/>
    </row>
    <row r="222" spans="1:9" s="36" customFormat="1" ht="30">
      <c r="E222" s="35" t="s">
        <v>1047</v>
      </c>
      <c r="I222" s="73"/>
    </row>
    <row r="223" spans="1:9" ht="60">
      <c r="A223" s="35" t="s">
        <v>5</v>
      </c>
      <c r="B223" s="74" t="s">
        <v>798</v>
      </c>
      <c r="C223" s="35" t="s">
        <v>384</v>
      </c>
      <c r="D223" s="35" t="s">
        <v>799</v>
      </c>
      <c r="E223" s="35" t="s">
        <v>800</v>
      </c>
      <c r="F223" s="36"/>
      <c r="G223" s="36"/>
      <c r="H223" s="36"/>
    </row>
    <row r="224" spans="1:9" ht="30">
      <c r="A224" s="36"/>
      <c r="B224" s="36"/>
      <c r="C224" s="36"/>
      <c r="D224" s="36"/>
      <c r="E224" s="35" t="s">
        <v>801</v>
      </c>
      <c r="F224" s="36"/>
      <c r="G224" s="36"/>
      <c r="H224" s="36"/>
    </row>
    <row r="225" spans="1:8" ht="60">
      <c r="A225" s="36"/>
      <c r="B225" s="36"/>
      <c r="C225" s="36"/>
      <c r="D225" s="36"/>
      <c r="E225" s="35" t="s">
        <v>802</v>
      </c>
      <c r="F225" s="36"/>
      <c r="G225" s="36"/>
      <c r="H225" s="36"/>
    </row>
    <row r="226" spans="1:8" ht="30">
      <c r="A226" s="36"/>
      <c r="B226" s="36"/>
      <c r="C226" s="36"/>
      <c r="D226" s="36"/>
      <c r="E226" s="35" t="s">
        <v>803</v>
      </c>
      <c r="F226" s="36"/>
      <c r="G226" s="36"/>
      <c r="H226" s="36"/>
    </row>
    <row r="227" spans="1:8" ht="90">
      <c r="A227" s="36"/>
      <c r="B227" s="36"/>
      <c r="C227" s="36"/>
      <c r="D227" s="36"/>
      <c r="E227" s="35" t="s">
        <v>804</v>
      </c>
      <c r="F227" s="36"/>
      <c r="G227" s="36"/>
      <c r="H227" s="36"/>
    </row>
    <row r="228" spans="1:8" ht="30">
      <c r="A228" s="36"/>
      <c r="B228" s="36"/>
      <c r="C228" s="36"/>
      <c r="D228" s="36"/>
      <c r="E228" s="35" t="s">
        <v>805</v>
      </c>
      <c r="F228" s="36"/>
      <c r="G228" s="36"/>
      <c r="H228" s="36"/>
    </row>
    <row r="229" spans="1:8" ht="150">
      <c r="A229" s="36"/>
      <c r="B229" s="36"/>
      <c r="C229" s="36"/>
      <c r="D229" s="36"/>
      <c r="E229" s="35" t="s">
        <v>806</v>
      </c>
      <c r="F229" s="36"/>
      <c r="G229" s="36"/>
      <c r="H229" s="36"/>
    </row>
    <row r="230" spans="1:8" ht="30">
      <c r="A230" s="36"/>
      <c r="B230" s="36"/>
      <c r="C230" s="36"/>
      <c r="D230" s="36"/>
      <c r="E230" s="35" t="s">
        <v>809</v>
      </c>
      <c r="F230" s="36"/>
      <c r="G230" s="36"/>
      <c r="H230" s="36"/>
    </row>
    <row r="231" spans="1:8" ht="30">
      <c r="A231" s="36"/>
      <c r="B231" s="36"/>
      <c r="C231" s="36"/>
      <c r="D231" s="36"/>
      <c r="E231" s="35" t="s">
        <v>810</v>
      </c>
      <c r="F231" s="36"/>
      <c r="G231" s="36"/>
      <c r="H231" s="36"/>
    </row>
    <row r="232" spans="1:8" ht="60">
      <c r="A232" s="36"/>
      <c r="B232" s="36"/>
      <c r="C232" s="36"/>
      <c r="D232" s="36"/>
      <c r="E232" s="35" t="s">
        <v>811</v>
      </c>
      <c r="F232" s="36"/>
      <c r="G232" s="36"/>
      <c r="H232" s="36"/>
    </row>
    <row r="233" spans="1:8" ht="30">
      <c r="A233" s="36"/>
      <c r="B233" s="36"/>
      <c r="C233" s="36"/>
      <c r="D233" s="36"/>
      <c r="E233" s="35" t="s">
        <v>812</v>
      </c>
      <c r="F233" s="36"/>
      <c r="G233" s="36"/>
      <c r="H233" s="36"/>
    </row>
    <row r="234" spans="1:8" ht="90">
      <c r="A234" s="36"/>
      <c r="B234" s="36"/>
      <c r="C234" s="36"/>
      <c r="D234" s="36"/>
      <c r="E234" s="35" t="s">
        <v>813</v>
      </c>
      <c r="F234" s="36"/>
      <c r="G234" s="36"/>
      <c r="H234" s="36"/>
    </row>
    <row r="235" spans="1:8" ht="30">
      <c r="A235" s="36"/>
      <c r="B235" s="36"/>
      <c r="C235" s="36"/>
      <c r="D235" s="36"/>
      <c r="E235" s="35" t="s">
        <v>814</v>
      </c>
      <c r="F235" s="36"/>
      <c r="G235" s="36"/>
      <c r="H235" s="36"/>
    </row>
    <row r="236" spans="1:8" ht="150">
      <c r="A236" s="36"/>
      <c r="B236" s="36"/>
      <c r="C236" s="36"/>
      <c r="D236" s="36"/>
      <c r="E236" s="35" t="s">
        <v>815</v>
      </c>
      <c r="F236" s="36"/>
      <c r="G236" s="36"/>
      <c r="H236" s="36"/>
    </row>
    <row r="237" spans="1:8" ht="30">
      <c r="A237" s="36"/>
      <c r="B237" s="36"/>
      <c r="C237" s="36"/>
      <c r="D237" s="36"/>
      <c r="E237" s="35" t="s">
        <v>816</v>
      </c>
      <c r="F237" s="36"/>
      <c r="G237" s="36"/>
      <c r="H237" s="36"/>
    </row>
    <row r="238" spans="1:8" ht="30">
      <c r="A238" s="36"/>
      <c r="B238" s="36"/>
      <c r="C238" s="36"/>
      <c r="D238" s="36"/>
      <c r="E238" s="35" t="s">
        <v>817</v>
      </c>
      <c r="F238" s="36"/>
      <c r="G238" s="36"/>
      <c r="H238" s="36"/>
    </row>
    <row r="239" spans="1:8" ht="60">
      <c r="A239" s="36"/>
      <c r="B239" s="36"/>
      <c r="C239" s="36"/>
      <c r="D239" s="36"/>
      <c r="E239" s="35" t="s">
        <v>818</v>
      </c>
      <c r="F239" s="36"/>
      <c r="G239" s="36"/>
      <c r="H239" s="36"/>
    </row>
    <row r="240" spans="1:8" ht="30">
      <c r="A240" s="36"/>
      <c r="B240" s="36"/>
      <c r="C240" s="36"/>
      <c r="D240" s="36"/>
      <c r="E240" s="35" t="s">
        <v>819</v>
      </c>
      <c r="F240" s="36"/>
      <c r="G240" s="36"/>
      <c r="H240" s="36"/>
    </row>
    <row r="241" spans="1:8" ht="90">
      <c r="A241" s="36"/>
      <c r="B241" s="36"/>
      <c r="C241" s="36"/>
      <c r="D241" s="36"/>
      <c r="E241" s="35" t="s">
        <v>820</v>
      </c>
      <c r="F241" s="36"/>
      <c r="G241" s="36"/>
      <c r="H241" s="36"/>
    </row>
    <row r="242" spans="1:8" ht="30">
      <c r="A242" s="36"/>
      <c r="B242" s="36"/>
      <c r="C242" s="36"/>
      <c r="D242" s="36"/>
      <c r="E242" s="35" t="s">
        <v>821</v>
      </c>
      <c r="F242" s="36"/>
      <c r="G242" s="36"/>
      <c r="H242" s="36"/>
    </row>
    <row r="243" spans="1:8" ht="150">
      <c r="A243" s="36"/>
      <c r="B243" s="36"/>
      <c r="C243" s="36"/>
      <c r="D243" s="36"/>
      <c r="E243" s="35" t="s">
        <v>822</v>
      </c>
      <c r="F243" s="36"/>
      <c r="G243" s="36"/>
      <c r="H243" s="36"/>
    </row>
    <row r="244" spans="1:8" ht="30">
      <c r="A244" s="36"/>
      <c r="B244" s="36"/>
      <c r="C244" s="36"/>
      <c r="D244" s="36"/>
      <c r="E244" s="35" t="s">
        <v>823</v>
      </c>
      <c r="F244" s="36"/>
      <c r="G244" s="36"/>
      <c r="H244" s="36"/>
    </row>
    <row r="245" spans="1:8" ht="30">
      <c r="A245" s="36"/>
      <c r="B245" s="36"/>
      <c r="C245" s="36"/>
      <c r="D245" s="36"/>
      <c r="E245" s="35" t="s">
        <v>824</v>
      </c>
      <c r="F245" s="36"/>
      <c r="G245" s="36"/>
      <c r="H245" s="36"/>
    </row>
    <row r="246" spans="1:8" ht="60">
      <c r="A246" s="36"/>
      <c r="B246" s="36"/>
      <c r="C246" s="36"/>
      <c r="D246" s="36"/>
      <c r="E246" s="35" t="s">
        <v>825</v>
      </c>
      <c r="F246" s="36"/>
      <c r="G246" s="36"/>
      <c r="H246" s="36"/>
    </row>
    <row r="247" spans="1:8" ht="30">
      <c r="A247" s="36"/>
      <c r="B247" s="36"/>
      <c r="C247" s="36"/>
      <c r="D247" s="36"/>
      <c r="E247" s="35" t="s">
        <v>826</v>
      </c>
      <c r="F247" s="36"/>
      <c r="G247" s="36"/>
      <c r="H247" s="36"/>
    </row>
    <row r="248" spans="1:8" ht="90">
      <c r="A248" s="36"/>
      <c r="B248" s="36"/>
      <c r="C248" s="36"/>
      <c r="D248" s="36"/>
      <c r="E248" s="35" t="s">
        <v>827</v>
      </c>
      <c r="F248" s="36"/>
      <c r="G248" s="36"/>
      <c r="H248" s="36"/>
    </row>
    <row r="249" spans="1:8" ht="30">
      <c r="A249" s="36"/>
      <c r="B249" s="36"/>
      <c r="C249" s="36"/>
      <c r="D249" s="36"/>
      <c r="E249" s="35" t="s">
        <v>828</v>
      </c>
      <c r="F249" s="36"/>
      <c r="G249" s="36"/>
      <c r="H249" s="36"/>
    </row>
    <row r="250" spans="1:8" ht="240">
      <c r="A250" s="36"/>
      <c r="B250" s="36"/>
      <c r="C250" s="36"/>
      <c r="D250" s="36"/>
      <c r="E250" s="35" t="s">
        <v>829</v>
      </c>
      <c r="F250" s="36"/>
      <c r="G250" s="36"/>
      <c r="H250" s="36"/>
    </row>
    <row r="251" spans="1:8" ht="135">
      <c r="A251" s="36" t="s">
        <v>5</v>
      </c>
      <c r="B251" s="36" t="s">
        <v>1400</v>
      </c>
      <c r="C251" s="36" t="s">
        <v>384</v>
      </c>
      <c r="D251" s="35" t="s">
        <v>1401</v>
      </c>
      <c r="E251" s="35" t="s">
        <v>1402</v>
      </c>
      <c r="F251" s="36"/>
      <c r="G251" s="36"/>
      <c r="H251" s="36"/>
    </row>
    <row r="252" spans="1:8" ht="45">
      <c r="A252" s="36"/>
      <c r="B252" s="36"/>
      <c r="C252" s="36"/>
      <c r="D252" s="35"/>
      <c r="E252" s="35" t="s">
        <v>1403</v>
      </c>
      <c r="F252" s="36"/>
      <c r="G252" s="36"/>
      <c r="H252" s="36"/>
    </row>
    <row r="253" spans="1:8" ht="45">
      <c r="A253" s="36"/>
      <c r="B253" s="36"/>
      <c r="C253" s="36"/>
      <c r="D253" s="35"/>
      <c r="E253" s="35" t="s">
        <v>1404</v>
      </c>
      <c r="F253" s="36"/>
      <c r="G253" s="36"/>
      <c r="H253" s="36"/>
    </row>
    <row r="254" spans="1:8" ht="45">
      <c r="A254" s="36"/>
      <c r="B254" s="36"/>
      <c r="C254" s="36"/>
      <c r="D254" s="35"/>
      <c r="E254" s="35" t="s">
        <v>1405</v>
      </c>
      <c r="F254" s="36"/>
      <c r="G254" s="36"/>
      <c r="H254" s="36"/>
    </row>
    <row r="255" spans="1:8">
      <c r="A255" s="36" t="s">
        <v>4</v>
      </c>
      <c r="B255" s="36"/>
      <c r="C255" s="36"/>
      <c r="D255" s="36"/>
      <c r="E255" s="36"/>
      <c r="F255" s="36"/>
      <c r="G255" s="36"/>
      <c r="H255" s="36"/>
    </row>
    <row r="256" spans="1:8" ht="101.45" customHeight="1">
      <c r="A256" s="35" t="s">
        <v>5</v>
      </c>
      <c r="B256" s="35" t="s">
        <v>847</v>
      </c>
      <c r="C256" s="35" t="s">
        <v>384</v>
      </c>
      <c r="D256" s="35" t="s">
        <v>843</v>
      </c>
      <c r="E256" s="35" t="s">
        <v>844</v>
      </c>
      <c r="F256" s="35"/>
      <c r="G256" s="35"/>
      <c r="H256" s="35"/>
    </row>
    <row r="257" spans="1:8" ht="43.5" customHeight="1">
      <c r="A257" s="35"/>
      <c r="B257" s="35"/>
      <c r="C257" s="35"/>
      <c r="D257" s="35"/>
      <c r="E257" s="35" t="s">
        <v>845</v>
      </c>
      <c r="F257" s="35"/>
      <c r="G257" s="35"/>
      <c r="H257" s="35"/>
    </row>
    <row r="258" spans="1:8" ht="43.5" customHeight="1">
      <c r="A258" s="35"/>
      <c r="B258" s="35"/>
      <c r="C258" s="35"/>
      <c r="D258" s="35"/>
      <c r="E258" s="35" t="s">
        <v>846</v>
      </c>
      <c r="F258" s="35"/>
      <c r="G258" s="35"/>
      <c r="H258" s="35"/>
    </row>
    <row r="259" spans="1:8" ht="116.25" customHeight="1">
      <c r="A259" s="35" t="s">
        <v>5</v>
      </c>
      <c r="B259" s="35" t="s">
        <v>848</v>
      </c>
      <c r="C259" s="35" t="s">
        <v>384</v>
      </c>
      <c r="D259" s="35" t="s">
        <v>849</v>
      </c>
      <c r="E259" s="35" t="s">
        <v>1388</v>
      </c>
      <c r="F259" s="35"/>
      <c r="G259" s="35"/>
      <c r="H259" s="35"/>
    </row>
    <row r="260" spans="1:8" ht="43.5" customHeight="1">
      <c r="A260" s="35"/>
      <c r="B260" s="35"/>
      <c r="C260" s="35"/>
      <c r="D260" s="35"/>
      <c r="E260" s="35" t="s">
        <v>1389</v>
      </c>
      <c r="F260" s="35"/>
      <c r="G260" s="35"/>
      <c r="H260" s="35"/>
    </row>
    <row r="261" spans="1:8" ht="43.5" customHeight="1">
      <c r="A261" s="35"/>
      <c r="B261" s="35"/>
      <c r="C261" s="35"/>
      <c r="D261" s="35"/>
      <c r="E261" s="35" t="s">
        <v>1390</v>
      </c>
      <c r="F261" s="35"/>
      <c r="G261" s="35"/>
      <c r="H261" s="35"/>
    </row>
    <row r="263" spans="1:8" ht="29.1" customHeight="1">
      <c r="A263" s="36"/>
      <c r="B263" s="36"/>
      <c r="C263" s="36"/>
      <c r="D263" s="35"/>
      <c r="E263" s="35"/>
      <c r="F263" s="36"/>
      <c r="G263" s="36"/>
      <c r="H263" s="36"/>
    </row>
    <row r="264" spans="1:8" ht="29.1" customHeight="1">
      <c r="A264" s="36"/>
      <c r="B264" s="36"/>
      <c r="C264" s="36"/>
      <c r="D264" s="35"/>
      <c r="E264" s="35"/>
      <c r="F264" s="36"/>
      <c r="G264" s="36"/>
      <c r="H264" s="36"/>
    </row>
    <row r="265" spans="1:8" ht="29.1" customHeight="1">
      <c r="A265" s="36"/>
      <c r="B265" s="36"/>
      <c r="C265" s="36"/>
      <c r="D265" s="35"/>
      <c r="E265" s="35"/>
      <c r="F265" s="36"/>
      <c r="G265" s="36"/>
      <c r="H265" s="36"/>
    </row>
    <row r="266" spans="1:8" ht="29.1" customHeight="1">
      <c r="A266" s="36"/>
      <c r="B266" s="36"/>
      <c r="C266" s="36"/>
      <c r="D266" s="35"/>
      <c r="E266" s="35"/>
      <c r="F266" s="36"/>
      <c r="G266" s="36"/>
      <c r="H266" s="36"/>
    </row>
    <row r="267" spans="1:8" ht="29.1" customHeight="1">
      <c r="A267" s="36"/>
      <c r="B267" s="36"/>
      <c r="C267" s="36"/>
      <c r="D267" s="35"/>
      <c r="E267" s="35"/>
      <c r="F267" s="36"/>
      <c r="G267" s="36"/>
      <c r="H267" s="36"/>
    </row>
    <row r="268" spans="1:8" ht="29.1" customHeight="1">
      <c r="A268" s="36"/>
      <c r="B268" s="36"/>
      <c r="C268" s="36"/>
      <c r="D268" s="35"/>
      <c r="E268" s="35"/>
      <c r="F268" s="36"/>
      <c r="G268" s="36"/>
      <c r="H268" s="36"/>
    </row>
    <row r="269" spans="1:8">
      <c r="A269" s="36"/>
      <c r="B269" s="36"/>
      <c r="C269" s="36"/>
      <c r="D269" s="35"/>
      <c r="E269" s="35"/>
      <c r="F269" s="36"/>
      <c r="G269" s="36"/>
      <c r="H269" s="36"/>
    </row>
    <row r="270" spans="1:8" ht="29.1" customHeight="1">
      <c r="A270" s="36"/>
      <c r="B270" s="36"/>
      <c r="C270" s="36"/>
      <c r="D270" s="35"/>
      <c r="E270" s="35"/>
      <c r="F270" s="36"/>
      <c r="G270" s="36"/>
      <c r="H270" s="36"/>
    </row>
    <row r="271" spans="1:8" ht="29.1" customHeight="1">
      <c r="A271" s="36"/>
      <c r="B271" s="36"/>
      <c r="C271" s="36"/>
      <c r="D271" s="35"/>
      <c r="E271" s="35"/>
      <c r="F271" s="36"/>
      <c r="G271" s="36"/>
      <c r="H271" s="36"/>
    </row>
  </sheetData>
  <mergeCells count="1">
    <mergeCell ref="A1:H1"/>
  </mergeCells>
  <dataValidations count="2">
    <dataValidation allowBlank="1" sqref="A1:A2 C1:C2 D263:XFD1048576 E1:E63 E68:E79 F1:F79 D1:D262 B1:B1048576 G1:XFD262 F81:F262 E81:E250 E255:E262" xr:uid="{484D6934-AB80-1B41-9A67-95A4F3FCE6DE}"/>
    <dataValidation showInputMessage="1" showErrorMessage="1" sqref="E64:E67 E251:E254" xr:uid="{7D4A9492-6FC2-664A-92E2-C139DD64FB6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CADB3422-DEC7-2C44-B791-3B0F62749961}">
          <x14:formula1>
            <xm:f>drop_down_rule_set!$L$2:$L$44</xm:f>
          </x14:formula1>
          <xm:sqref>A272:A1048576 A3:A262</xm:sqref>
        </x14:dataValidation>
        <x14:dataValidation type="list" allowBlank="1" xr:uid="{6F0286A0-0445-A048-812B-C4A2A64A3185}">
          <x14:formula1>
            <xm:f>INDIRECT("drop_down_rule_comp!$D$2:$D$"&amp;drop_down_rule_comp!$C$3+1)</xm:f>
          </x14:formula1>
          <xm:sqref>C272:C1048576 C3:C262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activeCell="F21" sqref="F21"/>
    </sheetView>
  </sheetViews>
  <sheetFormatPr defaultColWidth="8.85546875" defaultRowHeight="15"/>
  <cols>
    <col min="1" max="1" width="8.85546875" style="4"/>
    <col min="2" max="2" width="19.140625" customWidth="1"/>
    <col min="3" max="3" width="14.85546875" customWidth="1"/>
    <col min="4" max="4" width="20.42578125" customWidth="1"/>
    <col min="5" max="5" width="9.85546875" customWidth="1"/>
    <col min="6" max="6" width="21.85546875" customWidth="1"/>
    <col min="7" max="7" width="21.42578125" customWidth="1"/>
    <col min="8" max="8" width="21" customWidth="1"/>
    <col min="9" max="9" width="59.42578125" style="3" customWidth="1"/>
  </cols>
  <sheetData>
    <row r="1" spans="1:9" ht="170.25" customHeight="1">
      <c r="A1" s="135" t="s">
        <v>577</v>
      </c>
      <c r="B1" s="136"/>
      <c r="C1" s="136"/>
      <c r="D1" s="136"/>
      <c r="E1" s="136"/>
      <c r="F1" s="137"/>
      <c r="G1" s="138" t="s">
        <v>851</v>
      </c>
      <c r="H1" s="139"/>
      <c r="I1" s="140"/>
    </row>
    <row r="2" spans="1:9">
      <c r="A2" s="40" t="s">
        <v>0</v>
      </c>
      <c r="B2" s="39" t="s">
        <v>6</v>
      </c>
      <c r="C2" s="39" t="s">
        <v>289</v>
      </c>
      <c r="D2" s="39" t="s">
        <v>290</v>
      </c>
      <c r="E2" s="39" t="s">
        <v>291</v>
      </c>
      <c r="F2" s="39" t="s">
        <v>292</v>
      </c>
      <c r="G2" s="39" t="s">
        <v>293</v>
      </c>
      <c r="H2" s="39" t="s">
        <v>294</v>
      </c>
      <c r="I2" s="40" t="s">
        <v>850</v>
      </c>
    </row>
    <row r="3" spans="1:9">
      <c r="A3" s="42" t="s">
        <v>4</v>
      </c>
      <c r="B3" s="36"/>
      <c r="C3" s="36"/>
      <c r="D3" s="36"/>
      <c r="E3" s="36"/>
      <c r="F3" s="36"/>
      <c r="G3" s="36"/>
      <c r="H3" s="36"/>
      <c r="I3" s="41"/>
    </row>
    <row r="4" spans="1:9" ht="28.7" customHeight="1">
      <c r="A4" s="52" t="s">
        <v>5</v>
      </c>
      <c r="B4" s="52" t="s">
        <v>384</v>
      </c>
      <c r="C4" s="52" t="s">
        <v>295</v>
      </c>
      <c r="D4" s="52" t="s">
        <v>296</v>
      </c>
      <c r="E4" s="52" t="s">
        <v>297</v>
      </c>
      <c r="F4" s="52"/>
      <c r="G4" s="52" t="b">
        <v>0</v>
      </c>
      <c r="H4" s="52" t="s">
        <v>298</v>
      </c>
      <c r="I4" s="52" t="s">
        <v>642</v>
      </c>
    </row>
    <row r="5" spans="1:9" ht="30">
      <c r="A5" s="52" t="s">
        <v>5</v>
      </c>
      <c r="B5" s="52" t="s">
        <v>384</v>
      </c>
      <c r="C5" s="52" t="s">
        <v>295</v>
      </c>
      <c r="D5" s="52" t="s">
        <v>296</v>
      </c>
      <c r="E5" s="52" t="s">
        <v>299</v>
      </c>
      <c r="F5" s="52"/>
      <c r="G5" s="52" t="b">
        <v>0</v>
      </c>
      <c r="H5" s="53" t="s">
        <v>404</v>
      </c>
      <c r="I5" s="52"/>
    </row>
    <row r="6" spans="1:9" ht="28.7" customHeight="1">
      <c r="A6" s="52" t="s">
        <v>5</v>
      </c>
      <c r="B6" s="52" t="s">
        <v>384</v>
      </c>
      <c r="C6" s="52" t="s">
        <v>300</v>
      </c>
      <c r="D6" s="52"/>
      <c r="E6" s="52" t="s">
        <v>301</v>
      </c>
      <c r="F6" s="52"/>
      <c r="G6" s="52" t="b">
        <v>0</v>
      </c>
      <c r="H6" s="52"/>
      <c r="I6" s="52"/>
    </row>
    <row r="7" spans="1:9" ht="28.7" customHeight="1">
      <c r="A7" s="52" t="s">
        <v>5</v>
      </c>
      <c r="B7" s="52" t="s">
        <v>337</v>
      </c>
      <c r="C7" s="52" t="s">
        <v>91</v>
      </c>
      <c r="D7" s="52" t="s">
        <v>400</v>
      </c>
      <c r="E7" s="52" t="s">
        <v>302</v>
      </c>
      <c r="F7" s="52"/>
      <c r="G7" s="52" t="b">
        <v>0</v>
      </c>
      <c r="H7" s="52"/>
      <c r="I7" s="52"/>
    </row>
    <row r="8" spans="1:9">
      <c r="A8" s="52" t="s">
        <v>5</v>
      </c>
      <c r="B8" s="52" t="s">
        <v>337</v>
      </c>
      <c r="C8" s="52" t="s">
        <v>91</v>
      </c>
      <c r="D8" s="52" t="s">
        <v>400</v>
      </c>
      <c r="E8" s="52" t="s">
        <v>303</v>
      </c>
      <c r="F8" s="52"/>
      <c r="G8" s="52" t="b">
        <v>0</v>
      </c>
      <c r="H8" s="52"/>
      <c r="I8" s="52"/>
    </row>
    <row r="9" spans="1:9" ht="28.7" customHeight="1">
      <c r="A9" s="52" t="s">
        <v>5</v>
      </c>
      <c r="B9" s="52" t="s">
        <v>337</v>
      </c>
      <c r="C9" s="52" t="s">
        <v>304</v>
      </c>
      <c r="D9" s="52"/>
      <c r="E9" s="52" t="s">
        <v>305</v>
      </c>
      <c r="F9" s="52" t="s">
        <v>306</v>
      </c>
      <c r="G9" s="52" t="b">
        <v>1</v>
      </c>
      <c r="H9" s="52"/>
      <c r="I9" s="52" t="s">
        <v>643</v>
      </c>
    </row>
    <row r="10" spans="1:9">
      <c r="A10" s="52" t="s">
        <v>5</v>
      </c>
      <c r="B10" s="52" t="s">
        <v>337</v>
      </c>
      <c r="C10" s="52" t="s">
        <v>304</v>
      </c>
      <c r="D10" s="52"/>
      <c r="E10" s="52" t="s">
        <v>307</v>
      </c>
      <c r="F10" s="52"/>
      <c r="G10" s="52" t="b">
        <v>0</v>
      </c>
      <c r="H10" s="52"/>
      <c r="I10" s="52"/>
    </row>
    <row r="11" spans="1:9">
      <c r="A11" s="52" t="s">
        <v>5</v>
      </c>
      <c r="B11" s="52" t="s">
        <v>337</v>
      </c>
      <c r="C11" s="52" t="s">
        <v>304</v>
      </c>
      <c r="D11" s="52"/>
      <c r="E11" s="52" t="s">
        <v>308</v>
      </c>
      <c r="F11" s="52"/>
      <c r="G11" s="52" t="b">
        <v>0</v>
      </c>
      <c r="H11" s="52"/>
      <c r="I11" s="52"/>
    </row>
    <row r="12" spans="1:9">
      <c r="A12" s="52" t="s">
        <v>5</v>
      </c>
      <c r="B12" s="52" t="s">
        <v>337</v>
      </c>
      <c r="C12" s="52" t="s">
        <v>304</v>
      </c>
      <c r="D12" s="52"/>
      <c r="E12" s="52" t="s">
        <v>309</v>
      </c>
      <c r="F12" s="52"/>
      <c r="G12" s="52" t="b">
        <v>0</v>
      </c>
      <c r="H12" s="52"/>
      <c r="I12" s="52" t="s">
        <v>354</v>
      </c>
    </row>
    <row r="13" spans="1:9">
      <c r="A13" s="52" t="s">
        <v>5</v>
      </c>
      <c r="B13" s="52" t="s">
        <v>384</v>
      </c>
      <c r="C13" s="52" t="s">
        <v>644</v>
      </c>
      <c r="D13" s="52" t="s">
        <v>607</v>
      </c>
      <c r="E13" s="52" t="s">
        <v>481</v>
      </c>
      <c r="F13" s="52" t="s">
        <v>482</v>
      </c>
      <c r="G13" s="52" t="b">
        <v>1</v>
      </c>
      <c r="H13" s="52"/>
      <c r="I13" s="52" t="s">
        <v>640</v>
      </c>
    </row>
    <row r="14" spans="1:9">
      <c r="A14" s="52" t="s">
        <v>5</v>
      </c>
      <c r="B14" s="52" t="s">
        <v>384</v>
      </c>
      <c r="C14" s="52" t="s">
        <v>644</v>
      </c>
      <c r="D14" s="52" t="s">
        <v>607</v>
      </c>
      <c r="E14" s="52" t="s">
        <v>483</v>
      </c>
      <c r="F14" s="52" t="s">
        <v>484</v>
      </c>
      <c r="G14" s="52" t="b">
        <v>0</v>
      </c>
      <c r="H14" s="52"/>
      <c r="I14" s="52" t="s">
        <v>641</v>
      </c>
    </row>
  </sheetData>
  <mergeCells count="2">
    <mergeCell ref="A1:F1"/>
    <mergeCell ref="G1:I1"/>
  </mergeCells>
  <dataValidations count="1">
    <dataValidation allowBlank="1" sqref="A1:B2 C1:F1048576 G1:G2 I1:I2 J1:XFD1048576 H1:H1048576" xr:uid="{B3C51400-D71B-5747-9F69-06AD4073E95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F4527638-F6CB-CA4C-AD9B-62FB13AF83A7}">
          <x14:formula1>
            <xm:f>drop_down_rule_comp!$B$2:$B$6</xm:f>
          </x14:formula1>
          <xm:sqref>I3:I1048576</xm:sqref>
        </x14:dataValidation>
        <x14:dataValidation type="list" allowBlank="1" xr:uid="{C5D5CA80-30E2-9347-9789-CC0F1D04D63A}">
          <x14:formula1>
            <xm:f>drop_down_rule_set!$AD$2:$AD$3</xm:f>
          </x14:formula1>
          <xm:sqref>G3:G1048576</xm:sqref>
        </x14:dataValidation>
        <x14:dataValidation type="list" allowBlank="1" xr:uid="{0C353867-78BE-F24A-85E1-52A754879E8C}">
          <x14:formula1>
            <xm:f>drop_down_rule_set!$L$2:$L$44</xm:f>
          </x14:formula1>
          <xm:sqref>A3:A1048576</xm:sqref>
        </x14:dataValidation>
        <x14:dataValidation type="list" allowBlank="1" xr:uid="{5FF5D58D-AFE0-524E-8173-B7D337D37785}">
          <x14:formula1>
            <xm:f>INDIRECT("drop_down_rule_comp!$D$2:$D$"&amp;drop_down_rule_comp!$C$3+1)</xm:f>
          </x14:formula1>
          <xm:sqref>B3:B1048576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141CA-7B5F-465A-BC8C-DC0B525374A7}">
  <sheetPr>
    <tabColor theme="6" tint="0.59999389629810485"/>
  </sheetPr>
  <dimension ref="A1:E3"/>
  <sheetViews>
    <sheetView workbookViewId="0">
      <selection sqref="A1:F1"/>
    </sheetView>
  </sheetViews>
  <sheetFormatPr defaultColWidth="9.140625" defaultRowHeight="15"/>
  <cols>
    <col min="2" max="2" width="18.42578125" customWidth="1"/>
    <col min="3" max="3" width="27" customWidth="1"/>
    <col min="4" max="4" width="64.140625" customWidth="1"/>
    <col min="5" max="5" width="12.42578125" bestFit="1" customWidth="1"/>
  </cols>
  <sheetData>
    <row r="1" spans="1:5" s="43" customFormat="1" ht="92.1" customHeight="1">
      <c r="A1" s="129" t="s">
        <v>1490</v>
      </c>
      <c r="B1" s="129"/>
      <c r="C1" s="129"/>
      <c r="D1" s="129"/>
      <c r="E1" s="129"/>
    </row>
    <row r="2" spans="1:5">
      <c r="A2" s="109" t="s">
        <v>0</v>
      </c>
      <c r="B2" s="110" t="s">
        <v>1</v>
      </c>
      <c r="C2" s="110" t="s">
        <v>2</v>
      </c>
      <c r="D2" s="110" t="s">
        <v>1423</v>
      </c>
      <c r="E2" s="112" t="s">
        <v>402</v>
      </c>
    </row>
    <row r="3" spans="1:5" ht="105">
      <c r="A3" s="63" t="s">
        <v>1424</v>
      </c>
      <c r="B3" s="63" t="s">
        <v>1425</v>
      </c>
      <c r="C3" s="63" t="s">
        <v>1426</v>
      </c>
      <c r="D3" s="35" t="s">
        <v>1470</v>
      </c>
      <c r="E3" s="36"/>
    </row>
  </sheetData>
  <mergeCells count="1">
    <mergeCell ref="A1:E1"/>
  </mergeCells>
  <dataValidations count="1">
    <dataValidation allowBlank="1" sqref="A1:XFD1" xr:uid="{69821E7D-0BEE-4017-9F1B-D7BEFAB77982}"/>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2DACE-B6DA-4E98-9997-8B13D912E2CB}">
  <sheetPr>
    <tabColor theme="2" tint="-0.249977111117893"/>
  </sheetPr>
  <dimension ref="A1:N7"/>
  <sheetViews>
    <sheetView tabSelected="1" zoomScale="96" zoomScaleNormal="113" workbookViewId="0">
      <selection activeCell="L7" sqref="L7"/>
    </sheetView>
  </sheetViews>
  <sheetFormatPr defaultColWidth="9.140625" defaultRowHeight="15"/>
  <cols>
    <col min="2" max="2" width="11" bestFit="1" customWidth="1"/>
    <col min="3" max="3" width="11.7109375" customWidth="1"/>
    <col min="4" max="4" width="16.140625" customWidth="1"/>
    <col min="5" max="5" width="21.140625" bestFit="1" customWidth="1"/>
    <col min="6" max="6" width="11.7109375" bestFit="1" customWidth="1"/>
    <col min="7" max="7" width="8.140625" bestFit="1" customWidth="1"/>
    <col min="8" max="8" width="8.85546875" style="125" bestFit="1" customWidth="1"/>
    <col min="9" max="9" width="16.42578125" style="126" bestFit="1" customWidth="1"/>
    <col min="10" max="10" width="15.7109375" style="126" bestFit="1" customWidth="1"/>
    <col min="11" max="11" width="15.28515625" bestFit="1" customWidth="1"/>
    <col min="12" max="13" width="65.7109375" customWidth="1"/>
    <col min="14" max="14" width="41.42578125" style="127" customWidth="1"/>
  </cols>
  <sheetData>
    <row r="1" spans="1:14" s="43" customFormat="1" ht="207" customHeight="1">
      <c r="A1" s="129" t="s">
        <v>1472</v>
      </c>
      <c r="B1" s="133"/>
      <c r="C1" s="133"/>
      <c r="D1" s="133"/>
      <c r="E1" s="133"/>
      <c r="F1" s="133"/>
      <c r="G1" s="133"/>
      <c r="H1" s="133"/>
      <c r="I1" s="133"/>
      <c r="J1" s="133"/>
      <c r="K1" s="133"/>
      <c r="L1" s="133"/>
      <c r="M1" s="133"/>
      <c r="N1" s="134"/>
    </row>
    <row r="2" spans="1:14">
      <c r="A2" s="109" t="s">
        <v>0</v>
      </c>
      <c r="B2" s="110" t="s">
        <v>1</v>
      </c>
      <c r="C2" s="110" t="s">
        <v>2</v>
      </c>
      <c r="D2" s="110" t="s">
        <v>1445</v>
      </c>
      <c r="E2" s="112" t="s">
        <v>1446</v>
      </c>
      <c r="F2" s="112" t="s">
        <v>1447</v>
      </c>
      <c r="G2" s="112" t="s">
        <v>1448</v>
      </c>
      <c r="H2" s="118" t="s">
        <v>1449</v>
      </c>
      <c r="I2" s="119" t="s">
        <v>1450</v>
      </c>
      <c r="J2" s="119" t="s">
        <v>1451</v>
      </c>
      <c r="K2" s="112" t="s">
        <v>1452</v>
      </c>
      <c r="L2" s="112" t="s">
        <v>1453</v>
      </c>
      <c r="M2" s="112" t="s">
        <v>1454</v>
      </c>
      <c r="N2" s="120" t="s">
        <v>402</v>
      </c>
    </row>
    <row r="3" spans="1:14" ht="29.1" customHeight="1">
      <c r="A3" s="35" t="s">
        <v>314</v>
      </c>
      <c r="B3" s="35" t="s">
        <v>1455</v>
      </c>
      <c r="C3" s="35" t="s">
        <v>1456</v>
      </c>
      <c r="D3" s="35" t="s">
        <v>1457</v>
      </c>
      <c r="E3" s="35" t="s">
        <v>384</v>
      </c>
      <c r="F3" s="35" t="s">
        <v>1458</v>
      </c>
      <c r="G3" s="35">
        <v>10</v>
      </c>
      <c r="H3" s="121"/>
      <c r="I3" s="122" t="s">
        <v>1459</v>
      </c>
      <c r="J3" s="122" t="s">
        <v>1460</v>
      </c>
      <c r="K3" s="35"/>
      <c r="L3" s="35"/>
      <c r="M3" s="35"/>
      <c r="N3" s="35"/>
    </row>
    <row r="4" spans="1:14" ht="27.95" customHeight="1">
      <c r="A4" s="35" t="s">
        <v>314</v>
      </c>
      <c r="B4" s="35" t="s">
        <v>1461</v>
      </c>
      <c r="C4" s="35" t="s">
        <v>1462</v>
      </c>
      <c r="D4" s="35" t="s">
        <v>1463</v>
      </c>
      <c r="E4" s="35" t="s">
        <v>1517</v>
      </c>
      <c r="F4" s="35" t="s">
        <v>1464</v>
      </c>
      <c r="G4" s="35">
        <v>100</v>
      </c>
      <c r="H4" s="121">
        <v>5</v>
      </c>
      <c r="I4" s="122"/>
      <c r="J4" s="122"/>
      <c r="K4" s="35" t="s">
        <v>1465</v>
      </c>
      <c r="L4" s="123"/>
      <c r="M4" s="35"/>
      <c r="N4" s="124"/>
    </row>
    <row r="5" spans="1:14">
      <c r="A5" s="35"/>
      <c r="B5" s="35"/>
      <c r="C5" s="35"/>
      <c r="D5" s="35"/>
      <c r="E5" s="35"/>
      <c r="F5" s="35"/>
      <c r="G5" s="35"/>
      <c r="H5" s="121"/>
      <c r="I5" s="122"/>
      <c r="J5" s="122"/>
      <c r="K5" s="35" t="s">
        <v>1471</v>
      </c>
      <c r="L5" s="36" t="s">
        <v>1466</v>
      </c>
      <c r="M5" s="35" t="s">
        <v>1467</v>
      </c>
      <c r="N5" s="124"/>
    </row>
    <row r="6" spans="1:14">
      <c r="A6" s="35"/>
      <c r="B6" s="35"/>
      <c r="C6" s="35"/>
      <c r="D6" s="35"/>
      <c r="E6" s="35"/>
      <c r="F6" s="35"/>
      <c r="G6" s="35"/>
      <c r="H6" s="121"/>
      <c r="I6" s="122"/>
      <c r="J6" s="122"/>
      <c r="K6" s="35" t="s">
        <v>1468</v>
      </c>
      <c r="L6" s="36" t="s">
        <v>1469</v>
      </c>
      <c r="M6" s="35"/>
      <c r="N6" s="124"/>
    </row>
    <row r="7" spans="1:14" ht="15.75" customHeight="1">
      <c r="A7" s="35" t="s">
        <v>4</v>
      </c>
      <c r="B7" s="35"/>
      <c r="C7" s="35"/>
      <c r="D7" s="35"/>
      <c r="E7" s="35"/>
      <c r="F7" s="35"/>
      <c r="G7" s="35"/>
      <c r="H7" s="121"/>
      <c r="I7" s="122"/>
      <c r="J7" s="122"/>
      <c r="K7" s="35"/>
      <c r="L7" s="35"/>
      <c r="M7" s="35"/>
      <c r="N7" s="124"/>
    </row>
  </sheetData>
  <mergeCells count="1">
    <mergeCell ref="A1:N1"/>
  </mergeCells>
  <dataValidations count="7">
    <dataValidation type="list" showInputMessage="1" showErrorMessage="1" error="Select MONTH or SINGLE_USE" prompt="Select MONTH or SINGLE_USE" sqref="F3:F76" xr:uid="{DBFA4E30-9EAC-469A-A8D7-4B306FD0F7AA}">
      <formula1>"MONTH,SINGLE_USE"</formula1>
    </dataValidation>
    <dataValidation type="custom" showInputMessage="1" showErrorMessage="1" error="Not applicable if Schedule is MONTH" sqref="I3:I7" xr:uid="{2650E013-0C32-41E4-82DF-699286399706}">
      <formula1>F3&lt;&gt;"MONTH"</formula1>
    </dataValidation>
    <dataValidation type="custom" showInputMessage="1" showErrorMessage="1" error="Not applicable if Schedule is MONTH" sqref="J3:J7" xr:uid="{7C4E1E96-582A-4F8E-9313-FF8FA1BDA7FE}">
      <formula1>F3&lt;&gt;"MONTH"</formula1>
    </dataValidation>
    <dataValidation showInputMessage="1" showErrorMessage="1" sqref="A1:C1 E1:XFD1" xr:uid="{53DCCFA3-BB26-4091-97EE-C52A87B165A3}"/>
    <dataValidation type="list" showInputMessage="1" showErrorMessage="1" sqref="F77:F1048576" xr:uid="{824360B8-C686-4DBE-80FE-921E518A9CC5}">
      <formula1>"MONTH;SINGLE_USE"</formula1>
    </dataValidation>
    <dataValidation type="custom" showInputMessage="1" showErrorMessage="1" error="Not Applicable if Schedule is SINGLE_USE" sqref="H3" xr:uid="{AB048DBD-43A8-4C16-9F9E-4E762938C38C}">
      <formula1>F3&lt;&gt;"SINGLE_USE"</formula1>
    </dataValidation>
    <dataValidation type="list" allowBlank="1" sqref="D1:D1048576" xr:uid="{446DB8BE-2F0D-4348-B62F-5014238E69D4}">
      <formula1>"COMPARTMENT,TAG"</formula1>
    </dataValidation>
  </dataValidations>
  <hyperlinks>
    <hyperlink ref="L4" r:id="rId1" display="mailto:suruchi.single@oracle.com" xr:uid="{A69C2F37-C425-41AB-A8D9-73A7A864AC49}"/>
  </hyperlinks>
  <pageMargins left="0.7" right="0.7" top="0.75" bottom="0.75" header="0.3" footer="0.3"/>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7"/>
  <sheetViews>
    <sheetView topLeftCell="B1" workbookViewId="0">
      <selection sqref="A1:F1"/>
    </sheetView>
  </sheetViews>
  <sheetFormatPr defaultColWidth="8.85546875" defaultRowHeight="15"/>
  <cols>
    <col min="1" max="1" width="9.140625" customWidth="1"/>
    <col min="2" max="3" width="16.42578125" customWidth="1"/>
    <col min="4" max="4" width="13.140625" customWidth="1"/>
    <col min="5" max="5" width="13.42578125" customWidth="1"/>
    <col min="6" max="6" width="24.42578125" customWidth="1"/>
    <col min="7" max="8" width="14.42578125" customWidth="1"/>
    <col min="9" max="9" width="14" customWidth="1"/>
    <col min="10" max="10" width="22.42578125" customWidth="1"/>
    <col min="11" max="11" width="26.42578125" customWidth="1"/>
    <col min="12" max="12" width="23" customWidth="1"/>
  </cols>
  <sheetData>
    <row r="1" spans="1:12" ht="246.95" customHeight="1">
      <c r="A1" s="135" t="s">
        <v>1492</v>
      </c>
      <c r="B1" s="136"/>
      <c r="C1" s="136"/>
      <c r="D1" s="136"/>
      <c r="E1" s="136"/>
      <c r="F1" s="137"/>
      <c r="G1" s="135" t="s">
        <v>1491</v>
      </c>
      <c r="H1" s="136"/>
      <c r="I1" s="136"/>
      <c r="J1" s="136"/>
      <c r="K1" s="136"/>
      <c r="L1" s="137"/>
    </row>
    <row r="2" spans="1:12" s="43" customFormat="1" ht="45" customHeight="1">
      <c r="A2" s="6" t="s">
        <v>0</v>
      </c>
      <c r="B2" s="6" t="s">
        <v>6</v>
      </c>
      <c r="C2" s="6" t="s">
        <v>10</v>
      </c>
      <c r="D2" s="6" t="s">
        <v>616</v>
      </c>
      <c r="E2" s="6" t="s">
        <v>12</v>
      </c>
      <c r="F2" s="6" t="s">
        <v>13</v>
      </c>
      <c r="G2" s="6" t="s">
        <v>14</v>
      </c>
      <c r="H2" s="6" t="s">
        <v>15</v>
      </c>
      <c r="I2" s="6" t="s">
        <v>16</v>
      </c>
      <c r="J2" s="6" t="s">
        <v>17</v>
      </c>
      <c r="K2" s="6" t="s">
        <v>18</v>
      </c>
      <c r="L2" s="30" t="s">
        <v>402</v>
      </c>
    </row>
    <row r="3" spans="1:12">
      <c r="A3" s="35" t="s">
        <v>314</v>
      </c>
      <c r="B3" s="36" t="s">
        <v>337</v>
      </c>
      <c r="C3" s="36" t="s">
        <v>500</v>
      </c>
      <c r="D3" s="36" t="s">
        <v>20</v>
      </c>
      <c r="E3" s="36" t="s">
        <v>454</v>
      </c>
      <c r="F3" s="36" t="s">
        <v>1499</v>
      </c>
      <c r="G3" s="36" t="s">
        <v>21</v>
      </c>
      <c r="H3" s="36" t="s">
        <v>21</v>
      </c>
      <c r="I3" s="36" t="s">
        <v>21</v>
      </c>
      <c r="J3" s="36" t="s">
        <v>499</v>
      </c>
      <c r="K3" s="36"/>
      <c r="L3" s="35"/>
    </row>
    <row r="4" spans="1:12" s="34" customFormat="1">
      <c r="A4" s="35" t="s">
        <v>314</v>
      </c>
      <c r="B4" s="36" t="s">
        <v>337</v>
      </c>
      <c r="C4" s="36" t="s">
        <v>455</v>
      </c>
      <c r="D4" s="36" t="s">
        <v>22</v>
      </c>
      <c r="E4" s="36" t="s">
        <v>454</v>
      </c>
      <c r="F4" s="36" t="s">
        <v>21</v>
      </c>
      <c r="G4" s="36" t="s">
        <v>23</v>
      </c>
      <c r="H4" s="36" t="s">
        <v>21</v>
      </c>
      <c r="I4" s="36" t="s">
        <v>23</v>
      </c>
      <c r="J4" s="36" t="s">
        <v>499</v>
      </c>
      <c r="K4" s="36"/>
      <c r="L4" s="32"/>
    </row>
    <row r="5" spans="1:12" s="34" customFormat="1">
      <c r="A5" s="35" t="s">
        <v>314</v>
      </c>
      <c r="B5" s="36" t="s">
        <v>337</v>
      </c>
      <c r="C5" s="36" t="s">
        <v>456</v>
      </c>
      <c r="D5" s="36" t="s">
        <v>24</v>
      </c>
      <c r="E5" s="36" t="s">
        <v>454</v>
      </c>
      <c r="F5" s="36" t="s">
        <v>23</v>
      </c>
      <c r="G5" s="36" t="s">
        <v>23</v>
      </c>
      <c r="H5" s="36" t="s">
        <v>21</v>
      </c>
      <c r="I5" s="36" t="s">
        <v>23</v>
      </c>
      <c r="J5" s="36" t="s">
        <v>499</v>
      </c>
      <c r="K5" s="36"/>
      <c r="L5" s="32"/>
    </row>
    <row r="6" spans="1:12" s="34" customFormat="1">
      <c r="A6" s="35" t="s">
        <v>314</v>
      </c>
      <c r="B6" s="36" t="s">
        <v>337</v>
      </c>
      <c r="C6" s="36" t="s">
        <v>890</v>
      </c>
      <c r="D6" s="36" t="s">
        <v>912</v>
      </c>
      <c r="E6" s="36" t="s">
        <v>454</v>
      </c>
      <c r="F6" s="36" t="s">
        <v>23</v>
      </c>
      <c r="G6" s="36" t="s">
        <v>23</v>
      </c>
      <c r="H6" s="36" t="s">
        <v>21</v>
      </c>
      <c r="I6" s="36" t="s">
        <v>23</v>
      </c>
      <c r="J6" s="36" t="s">
        <v>499</v>
      </c>
      <c r="K6" s="36"/>
      <c r="L6" s="32"/>
    </row>
    <row r="7" spans="1:12" s="34" customFormat="1">
      <c r="A7" s="36" t="s">
        <v>4</v>
      </c>
      <c r="B7" s="35"/>
      <c r="C7" s="36"/>
      <c r="D7" s="36"/>
      <c r="E7" s="36"/>
      <c r="F7" s="36"/>
      <c r="G7" s="36"/>
      <c r="H7" s="36"/>
      <c r="I7" s="36"/>
      <c r="J7" s="36"/>
      <c r="K7" s="36"/>
      <c r="L7" s="32"/>
    </row>
  </sheetData>
  <mergeCells count="2">
    <mergeCell ref="A1:F1"/>
    <mergeCell ref="G1:L1"/>
  </mergeCells>
  <dataValidations count="1">
    <dataValidation allowBlank="1" sqref="A1:C2 C3:C1048576 D1:XFD1048576" xr:uid="{DBCF6013-105C-FF47-BBB7-5F3F40C7F4F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E0EBE25-DECD-054F-A18A-867E40E085F5}">
          <x14:formula1>
            <xm:f>INDIRECT("drop_down_rule_comp!$D$2:$D$"&amp;drop_down_rule_comp!$C$3+1)</xm:f>
          </x14:formula1>
          <xm:sqref>B3:B1048576</xm:sqref>
        </x14:dataValidation>
        <x14:dataValidation type="list" allowBlank="1" xr:uid="{524DA376-BDDB-3C4B-90B5-AF7CF567334E}">
          <x14:formula1>
            <xm:f>drop_down_rule_set!$L$2:$L$44</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9"/>
  <sheetViews>
    <sheetView workbookViewId="0">
      <selection sqref="A1:F1"/>
    </sheetView>
  </sheetViews>
  <sheetFormatPr defaultColWidth="8.42578125" defaultRowHeight="15"/>
  <cols>
    <col min="1" max="1" width="8.42578125" customWidth="1"/>
    <col min="2" max="2" width="18" bestFit="1" customWidth="1"/>
    <col min="3" max="3" width="9.85546875" bestFit="1" customWidth="1"/>
    <col min="4" max="5" width="12.140625" customWidth="1"/>
    <col min="6" max="6" width="20.42578125" customWidth="1"/>
    <col min="7" max="7" width="30.85546875" bestFit="1" customWidth="1"/>
    <col min="8" max="8" width="45.140625" customWidth="1"/>
    <col min="9" max="9" width="11.42578125" bestFit="1" customWidth="1"/>
    <col min="10" max="19" width="8.42578125" customWidth="1"/>
  </cols>
  <sheetData>
    <row r="1" spans="1:9" ht="222" customHeight="1">
      <c r="A1" s="129" t="s">
        <v>928</v>
      </c>
      <c r="B1" s="129"/>
      <c r="C1" s="129"/>
      <c r="D1" s="129"/>
      <c r="E1" s="129"/>
      <c r="F1" s="129"/>
      <c r="G1" s="141" t="s">
        <v>1335</v>
      </c>
      <c r="H1" s="141"/>
      <c r="I1" s="141"/>
    </row>
    <row r="2" spans="1:9" ht="30">
      <c r="A2" s="30" t="s">
        <v>0</v>
      </c>
      <c r="B2" s="30" t="s">
        <v>6</v>
      </c>
      <c r="C2" s="30" t="s">
        <v>489</v>
      </c>
      <c r="D2" s="30" t="s">
        <v>490</v>
      </c>
      <c r="E2" s="31" t="s">
        <v>1329</v>
      </c>
      <c r="F2" s="30" t="s">
        <v>491</v>
      </c>
      <c r="G2" s="95" t="s">
        <v>492</v>
      </c>
      <c r="H2" s="31" t="s">
        <v>493</v>
      </c>
      <c r="I2" s="31" t="s">
        <v>402</v>
      </c>
    </row>
    <row r="3" spans="1:9" ht="30">
      <c r="A3" s="35" t="s">
        <v>314</v>
      </c>
      <c r="B3" s="35" t="s">
        <v>337</v>
      </c>
      <c r="C3" s="35" t="s">
        <v>454</v>
      </c>
      <c r="D3" s="35" t="s">
        <v>501</v>
      </c>
      <c r="E3" s="35"/>
      <c r="F3" s="35" t="s">
        <v>504</v>
      </c>
      <c r="G3" s="35" t="s">
        <v>506</v>
      </c>
      <c r="H3" s="35" t="s">
        <v>518</v>
      </c>
      <c r="I3" s="36"/>
    </row>
    <row r="4" spans="1:9" ht="30">
      <c r="A4" s="35" t="s">
        <v>314</v>
      </c>
      <c r="B4" s="35" t="s">
        <v>337</v>
      </c>
      <c r="C4" s="35" t="s">
        <v>454</v>
      </c>
      <c r="D4" s="35" t="s">
        <v>502</v>
      </c>
      <c r="E4" s="35"/>
      <c r="F4" s="35" t="s">
        <v>505</v>
      </c>
      <c r="G4" s="35"/>
      <c r="H4" s="35"/>
      <c r="I4" s="36"/>
    </row>
    <row r="5" spans="1:9" ht="30">
      <c r="A5" s="35" t="s">
        <v>314</v>
      </c>
      <c r="B5" s="35" t="s">
        <v>337</v>
      </c>
      <c r="C5" s="35" t="s">
        <v>454</v>
      </c>
      <c r="D5" s="35" t="s">
        <v>503</v>
      </c>
      <c r="E5" s="35"/>
      <c r="F5" s="35" t="s">
        <v>505</v>
      </c>
      <c r="G5" s="35"/>
      <c r="H5" s="35"/>
      <c r="I5" s="36"/>
    </row>
    <row r="6" spans="1:9" ht="30">
      <c r="A6" s="35" t="s">
        <v>314</v>
      </c>
      <c r="B6" s="35" t="s">
        <v>337</v>
      </c>
      <c r="C6" s="35" t="s">
        <v>454</v>
      </c>
      <c r="D6" s="35" t="s">
        <v>894</v>
      </c>
      <c r="E6" s="35"/>
      <c r="F6" s="35" t="s">
        <v>505</v>
      </c>
      <c r="G6" s="35"/>
      <c r="H6" s="35"/>
      <c r="I6" s="36"/>
    </row>
    <row r="7" spans="1:9">
      <c r="A7" s="35" t="s">
        <v>4</v>
      </c>
      <c r="B7" s="35"/>
      <c r="C7" s="35"/>
      <c r="D7" s="35"/>
      <c r="E7" s="35"/>
      <c r="F7" s="35"/>
      <c r="G7" s="35"/>
      <c r="H7" s="35"/>
      <c r="I7" s="36"/>
    </row>
    <row r="8" spans="1:9" ht="30">
      <c r="A8" s="35" t="s">
        <v>314</v>
      </c>
      <c r="B8" s="35" t="s">
        <v>337</v>
      </c>
      <c r="C8" s="35" t="s">
        <v>454</v>
      </c>
      <c r="D8" s="35" t="s">
        <v>1330</v>
      </c>
      <c r="E8" s="36" t="s">
        <v>1336</v>
      </c>
      <c r="F8" s="35" t="s">
        <v>1334</v>
      </c>
      <c r="G8" s="36"/>
      <c r="H8" s="36"/>
      <c r="I8" s="36"/>
    </row>
    <row r="9" spans="1:9" ht="30">
      <c r="A9" s="35" t="s">
        <v>5</v>
      </c>
      <c r="B9" s="35" t="s">
        <v>337</v>
      </c>
      <c r="C9" s="35" t="s">
        <v>1331</v>
      </c>
      <c r="D9" s="35" t="s">
        <v>1332</v>
      </c>
      <c r="E9" s="36" t="s">
        <v>1337</v>
      </c>
      <c r="F9" s="35" t="s">
        <v>1333</v>
      </c>
      <c r="G9" s="36"/>
      <c r="H9" s="36"/>
      <c r="I9" s="36"/>
    </row>
  </sheetData>
  <mergeCells count="2">
    <mergeCell ref="A1:F1"/>
    <mergeCell ref="G1:I1"/>
  </mergeCells>
  <dataValidations count="1">
    <dataValidation allowBlank="1" sqref="A1:B2 C1:C1048576 F1:XFD1048576 D1:E2 E3:E1048576" xr:uid="{A97DD192-90C9-3743-81B1-04F12918A7AB}"/>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211C9B24-9609-374B-A235-F38EBDFE46A0}">
          <x14:formula1>
            <xm:f>drop_down_rule_set!$L$2:$L$44</xm:f>
          </x14:formula1>
          <xm:sqref>A3:A1048576</xm:sqref>
        </x14:dataValidation>
        <x14:dataValidation type="list" allowBlank="1" xr:uid="{BF376B52-1140-5F4F-AC05-F768B35D1BF6}">
          <x14:formula1>
            <xm:f>INDIRECT("drop_down_rule_comp!$D$2:$D$"&amp;drop_down_rule_comp!$C$3+1)</xm:f>
          </x14:formula1>
          <xm:sqref>B3:B1048576</xm:sqref>
        </x14:dataValidation>
        <x14:dataValidation type="list" allowBlank="1" xr:uid="{639668A7-C256-9645-B6A8-468B18A38B12}">
          <x14:formula1>
            <xm:f>INDIRECT("drop_down_rule_set!$AT$2:$AT$"&amp;drop_down_rule_set!$G$6+1)</xm:f>
          </x14:formula1>
          <xm:sqref>D3:D1048576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F1"/>
    </sheetView>
  </sheetViews>
  <sheetFormatPr defaultColWidth="9.140625" defaultRowHeight="15"/>
  <cols>
    <col min="1" max="1" width="32.140625" customWidth="1"/>
    <col min="2" max="2" width="50.42578125" customWidth="1"/>
    <col min="3" max="10" width="9.140625" customWidth="1"/>
  </cols>
  <sheetData>
    <row r="1" spans="1:2" s="43" customFormat="1" ht="95.25" customHeight="1">
      <c r="A1" s="129" t="s">
        <v>630</v>
      </c>
      <c r="B1" s="140"/>
    </row>
    <row r="2" spans="1:2">
      <c r="A2" s="9" t="s">
        <v>25</v>
      </c>
      <c r="B2" s="9" t="s">
        <v>26</v>
      </c>
    </row>
    <row r="3" spans="1:2">
      <c r="A3" s="2" t="s">
        <v>27</v>
      </c>
      <c r="B3" s="36" t="s">
        <v>131</v>
      </c>
    </row>
    <row r="4" spans="1:2">
      <c r="A4" s="2" t="s">
        <v>28</v>
      </c>
      <c r="B4" s="36"/>
    </row>
    <row r="5" spans="1:2">
      <c r="A5" s="2" t="s">
        <v>30</v>
      </c>
      <c r="B5" s="36"/>
    </row>
  </sheetData>
  <mergeCells count="1">
    <mergeCell ref="A1:B1"/>
  </mergeCells>
  <dataValidations count="1">
    <dataValidation allowBlank="1" sqref="A1:XFD1048576" xr:uid="{7D981E02-5DC1-BE43-948B-FF38B2AE9EBC}"/>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11"/>
  <sheetViews>
    <sheetView workbookViewId="0">
      <selection sqref="A1:H1"/>
    </sheetView>
  </sheetViews>
  <sheetFormatPr defaultColWidth="8.85546875" defaultRowHeight="15"/>
  <cols>
    <col min="1" max="1" width="8.85546875" customWidth="1"/>
    <col min="2" max="2" width="27.42578125" customWidth="1"/>
    <col min="3" max="3" width="17.140625" bestFit="1" customWidth="1"/>
    <col min="4" max="4" width="18.42578125" bestFit="1" customWidth="1"/>
    <col min="5" max="5" width="21.42578125" customWidth="1"/>
    <col min="6" max="6" width="17.85546875" bestFit="1" customWidth="1"/>
    <col min="7" max="7" width="27.42578125" bestFit="1" customWidth="1"/>
    <col min="8" max="8" width="24" customWidth="1"/>
  </cols>
  <sheetData>
    <row r="1" spans="1:8" ht="105.95" customHeight="1">
      <c r="A1" s="129" t="s">
        <v>1407</v>
      </c>
      <c r="B1" s="129"/>
      <c r="C1" s="129"/>
      <c r="D1" s="129"/>
      <c r="E1" s="129"/>
      <c r="F1" s="129"/>
      <c r="G1" s="129"/>
      <c r="H1" s="129"/>
    </row>
    <row r="2" spans="1:8" s="43" customFormat="1" ht="43.5" customHeight="1">
      <c r="A2" s="9" t="s">
        <v>0</v>
      </c>
      <c r="B2" s="9" t="s">
        <v>6</v>
      </c>
      <c r="C2" s="9" t="s">
        <v>10</v>
      </c>
      <c r="D2" s="9" t="s">
        <v>31</v>
      </c>
      <c r="E2" s="10" t="s">
        <v>32</v>
      </c>
      <c r="F2" s="9" t="s">
        <v>33</v>
      </c>
      <c r="G2" s="9" t="s">
        <v>34</v>
      </c>
      <c r="H2" s="30" t="s">
        <v>402</v>
      </c>
    </row>
    <row r="3" spans="1:8" ht="28.7" customHeight="1">
      <c r="A3" s="35" t="s">
        <v>314</v>
      </c>
      <c r="B3" s="36" t="s">
        <v>337</v>
      </c>
      <c r="C3" s="36" t="s">
        <v>500</v>
      </c>
      <c r="D3" s="36" t="s">
        <v>35</v>
      </c>
      <c r="E3" s="36" t="s">
        <v>38</v>
      </c>
      <c r="F3" s="36" t="s">
        <v>507</v>
      </c>
      <c r="G3" s="36"/>
      <c r="H3" s="36"/>
    </row>
    <row r="4" spans="1:8" ht="28.7" customHeight="1">
      <c r="A4" s="35" t="s">
        <v>314</v>
      </c>
      <c r="B4" s="36" t="s">
        <v>337</v>
      </c>
      <c r="C4" s="36" t="s">
        <v>455</v>
      </c>
      <c r="D4" s="36" t="s">
        <v>358</v>
      </c>
      <c r="E4" s="36" t="s">
        <v>38</v>
      </c>
      <c r="F4" s="36" t="s">
        <v>507</v>
      </c>
      <c r="G4" s="36"/>
      <c r="H4" s="36"/>
    </row>
    <row r="5" spans="1:8" ht="28.7" customHeight="1">
      <c r="A5" s="35" t="s">
        <v>314</v>
      </c>
      <c r="B5" s="36" t="s">
        <v>337</v>
      </c>
      <c r="C5" s="36" t="s">
        <v>455</v>
      </c>
      <c r="D5" s="36" t="s">
        <v>35</v>
      </c>
      <c r="E5" s="36" t="s">
        <v>38</v>
      </c>
      <c r="F5" s="36" t="s">
        <v>507</v>
      </c>
      <c r="G5" s="36"/>
      <c r="H5" s="36"/>
    </row>
    <row r="6" spans="1:8" ht="28.7" customHeight="1">
      <c r="A6" s="35" t="s">
        <v>314</v>
      </c>
      <c r="B6" s="36" t="s">
        <v>337</v>
      </c>
      <c r="C6" s="36" t="s">
        <v>456</v>
      </c>
      <c r="D6" s="36" t="s">
        <v>358</v>
      </c>
      <c r="E6" s="36" t="s">
        <v>38</v>
      </c>
      <c r="F6" s="36" t="s">
        <v>507</v>
      </c>
      <c r="G6" s="36"/>
      <c r="H6" s="36"/>
    </row>
    <row r="7" spans="1:8" ht="28.7" customHeight="1">
      <c r="A7" s="35" t="s">
        <v>314</v>
      </c>
      <c r="B7" s="36" t="s">
        <v>337</v>
      </c>
      <c r="C7" s="36" t="s">
        <v>456</v>
      </c>
      <c r="D7" s="36" t="s">
        <v>35</v>
      </c>
      <c r="E7" s="36" t="s">
        <v>38</v>
      </c>
      <c r="F7" s="36" t="s">
        <v>507</v>
      </c>
      <c r="G7" s="36"/>
      <c r="H7" s="36"/>
    </row>
    <row r="8" spans="1:8" ht="28.7" customHeight="1">
      <c r="A8" s="36" t="s">
        <v>4</v>
      </c>
      <c r="B8" s="36"/>
      <c r="C8" s="36"/>
      <c r="D8" s="36"/>
      <c r="E8" s="36"/>
      <c r="F8" s="36"/>
      <c r="G8" s="36"/>
      <c r="H8" s="36"/>
    </row>
    <row r="9" spans="1:8" ht="28.7" customHeight="1">
      <c r="A9" s="52" t="s">
        <v>5</v>
      </c>
      <c r="B9" s="52" t="s">
        <v>337</v>
      </c>
      <c r="C9" s="52" t="s">
        <v>19</v>
      </c>
      <c r="D9" s="52" t="s">
        <v>35</v>
      </c>
      <c r="E9" s="52" t="s">
        <v>36</v>
      </c>
      <c r="F9" s="52" t="s">
        <v>37</v>
      </c>
      <c r="G9" s="52" t="s">
        <v>357</v>
      </c>
      <c r="H9" s="53" t="s">
        <v>410</v>
      </c>
    </row>
    <row r="10" spans="1:8" ht="28.7" customHeight="1">
      <c r="A10" s="52" t="s">
        <v>5</v>
      </c>
      <c r="B10" s="52" t="s">
        <v>353</v>
      </c>
      <c r="C10" s="52" t="s">
        <v>355</v>
      </c>
      <c r="D10" s="52" t="s">
        <v>35</v>
      </c>
      <c r="E10" s="52" t="s">
        <v>38</v>
      </c>
      <c r="F10" s="52" t="s">
        <v>37</v>
      </c>
      <c r="G10" s="52"/>
      <c r="H10" s="52"/>
    </row>
    <row r="11" spans="1:8" ht="28.7" customHeight="1">
      <c r="A11" s="52" t="s">
        <v>5</v>
      </c>
      <c r="B11" s="52" t="s">
        <v>354</v>
      </c>
      <c r="C11" s="52" t="s">
        <v>356</v>
      </c>
      <c r="D11" s="52" t="s">
        <v>358</v>
      </c>
      <c r="E11" s="52" t="s">
        <v>38</v>
      </c>
      <c r="F11" s="52" t="s">
        <v>37</v>
      </c>
      <c r="G11" s="52"/>
      <c r="H11" s="52"/>
    </row>
  </sheetData>
  <mergeCells count="1">
    <mergeCell ref="A1:H1"/>
  </mergeCells>
  <dataValidations count="1">
    <dataValidation allowBlank="1" sqref="A2:C2 I1:XFD1048576 D2:H1048576 A1:H1" xr:uid="{65F16DDC-E856-2A45-B577-0471201C84B1}"/>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D661BA34-81C7-F243-BB64-55A1D8BA5FB8}">
          <x14:formula1>
            <xm:f>drop_down_rule_set!$L$2:$L$44</xm:f>
          </x14:formula1>
          <xm:sqref>A3:A1048576</xm:sqref>
        </x14:dataValidation>
        <x14:dataValidation type="list" allowBlank="1" xr:uid="{A4BCD2B9-8630-E04A-B245-3BC0BD570DD9}">
          <x14:formula1>
            <xm:f>INDIRECT("drop_down_rule_comp!$D$2:$D$"&amp;drop_down_rule_comp!$C$3+1)</xm:f>
          </x14:formula1>
          <xm:sqref>B3:B1048576</xm:sqref>
        </x14:dataValidation>
        <x14:dataValidation type="list" allowBlank="1" xr:uid="{73CB125E-DC0D-2D40-8658-00468F76B273}">
          <x14:formula1>
            <xm:f>INDIRECT("drop_down_rule_set!$D$2:$D$"&amp;drop_down_rule_set!$G$6+1)</xm:f>
          </x14:formula1>
          <xm:sqref>C3:C1048576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505"/>
  <sheetViews>
    <sheetView topLeftCell="H10" zoomScale="96" zoomScaleNormal="96" workbookViewId="0">
      <selection activeCell="T19" sqref="T19"/>
    </sheetView>
  </sheetViews>
  <sheetFormatPr defaultColWidth="8.85546875" defaultRowHeight="15"/>
  <cols>
    <col min="1" max="1" width="8.85546875" customWidth="1"/>
    <col min="2" max="2" width="18.85546875" customWidth="1"/>
    <col min="3" max="3" width="11.42578125" customWidth="1"/>
    <col min="4" max="4" width="14.140625" customWidth="1"/>
    <col min="5" max="6" width="14.85546875" customWidth="1"/>
    <col min="7" max="7" width="16.42578125" customWidth="1"/>
    <col min="8" max="8" width="12.42578125" customWidth="1"/>
    <col min="9" max="9" width="13.42578125" customWidth="1"/>
    <col min="10" max="10" width="15.42578125" customWidth="1"/>
    <col min="11" max="11" width="18.140625" customWidth="1"/>
    <col min="12" max="12" width="8.140625" customWidth="1"/>
    <col min="13" max="13" width="11.42578125" customWidth="1"/>
    <col min="14" max="14" width="14.42578125" customWidth="1"/>
    <col min="15" max="15" width="13.42578125" customWidth="1"/>
    <col min="16" max="16" width="12.85546875" customWidth="1"/>
    <col min="17" max="17" width="11.85546875" customWidth="1"/>
    <col min="18" max="18" width="14.140625" customWidth="1"/>
    <col min="19" max="19" width="10" customWidth="1"/>
    <col min="20" max="20" width="24.140625" customWidth="1"/>
  </cols>
  <sheetData>
    <row r="1" spans="1:20" ht="192.75" customHeight="1">
      <c r="A1" s="135" t="s">
        <v>1327</v>
      </c>
      <c r="B1" s="136"/>
      <c r="C1" s="136"/>
      <c r="D1" s="136"/>
      <c r="E1" s="136"/>
      <c r="F1" s="136"/>
      <c r="G1" s="136"/>
      <c r="H1" s="136"/>
      <c r="I1" s="137"/>
      <c r="J1" s="142" t="s">
        <v>1297</v>
      </c>
      <c r="K1" s="142"/>
      <c r="L1" s="142"/>
      <c r="M1" s="142"/>
      <c r="N1" s="142"/>
      <c r="O1" s="142"/>
      <c r="P1" s="142"/>
      <c r="Q1" s="142"/>
      <c r="R1" s="142"/>
      <c r="S1" s="142"/>
      <c r="T1" s="142"/>
    </row>
    <row r="2" spans="1:20" s="43" customFormat="1" ht="59.45" customHeight="1">
      <c r="A2" s="9" t="s">
        <v>0</v>
      </c>
      <c r="B2" s="9" t="s">
        <v>6</v>
      </c>
      <c r="C2" s="9" t="s">
        <v>10</v>
      </c>
      <c r="D2" s="9" t="s">
        <v>310</v>
      </c>
      <c r="E2" s="30" t="s">
        <v>1203</v>
      </c>
      <c r="F2" s="9" t="s">
        <v>11</v>
      </c>
      <c r="G2" s="10" t="s">
        <v>40</v>
      </c>
      <c r="H2" s="10" t="s">
        <v>41</v>
      </c>
      <c r="I2" s="10" t="s">
        <v>31</v>
      </c>
      <c r="J2" s="10" t="s">
        <v>42</v>
      </c>
      <c r="K2" s="10" t="s">
        <v>43</v>
      </c>
      <c r="L2" s="31" t="s">
        <v>94</v>
      </c>
      <c r="M2" s="10" t="s">
        <v>44</v>
      </c>
      <c r="N2" s="10" t="s">
        <v>45</v>
      </c>
      <c r="O2" s="10" t="s">
        <v>46</v>
      </c>
      <c r="P2" s="10" t="s">
        <v>47</v>
      </c>
      <c r="Q2" s="10" t="s">
        <v>48</v>
      </c>
      <c r="R2" s="10" t="s">
        <v>49</v>
      </c>
      <c r="S2" s="10" t="s">
        <v>18</v>
      </c>
      <c r="T2" s="31" t="s">
        <v>402</v>
      </c>
    </row>
    <row r="3" spans="1:20" s="34" customFormat="1" ht="30">
      <c r="A3" s="36" t="s">
        <v>314</v>
      </c>
      <c r="B3" s="36" t="s">
        <v>337</v>
      </c>
      <c r="C3" s="36" t="s">
        <v>500</v>
      </c>
      <c r="D3" s="36" t="s">
        <v>508</v>
      </c>
      <c r="E3" s="36" t="s">
        <v>525</v>
      </c>
      <c r="F3" s="36" t="s">
        <v>620</v>
      </c>
      <c r="G3" s="33" t="s">
        <v>51</v>
      </c>
      <c r="H3" s="32" t="s">
        <v>457</v>
      </c>
      <c r="I3" s="36" t="s">
        <v>35</v>
      </c>
      <c r="J3" s="36" t="s">
        <v>511</v>
      </c>
      <c r="K3" s="35" t="s">
        <v>514</v>
      </c>
      <c r="L3" s="35"/>
      <c r="M3" s="33" t="s">
        <v>23</v>
      </c>
      <c r="N3" s="33" t="s">
        <v>54</v>
      </c>
      <c r="O3" s="36" t="str">
        <f>IF(H3="public","n",IF(H3="private","y",""))</f>
        <v>n</v>
      </c>
      <c r="P3" s="36" t="str">
        <f>IF(H3="public","y",IF(H3="private","n",""))</f>
        <v>y</v>
      </c>
      <c r="Q3" s="36" t="s">
        <v>21</v>
      </c>
      <c r="R3" s="36" t="s">
        <v>23</v>
      </c>
      <c r="S3" s="36"/>
      <c r="T3" s="32"/>
    </row>
    <row r="4" spans="1:20" s="34" customFormat="1" ht="30">
      <c r="A4" s="36" t="s">
        <v>314</v>
      </c>
      <c r="B4" s="36" t="s">
        <v>337</v>
      </c>
      <c r="C4" s="36" t="s">
        <v>500</v>
      </c>
      <c r="D4" s="36" t="s">
        <v>509</v>
      </c>
      <c r="E4" s="36" t="s">
        <v>525</v>
      </c>
      <c r="F4" s="36" t="s">
        <v>619</v>
      </c>
      <c r="G4" s="33" t="s">
        <v>51</v>
      </c>
      <c r="H4" s="32" t="s">
        <v>457</v>
      </c>
      <c r="I4" s="36" t="s">
        <v>35</v>
      </c>
      <c r="J4" s="36" t="s">
        <v>512</v>
      </c>
      <c r="K4" s="35" t="s">
        <v>515</v>
      </c>
      <c r="L4" s="35"/>
      <c r="M4" s="33" t="s">
        <v>23</v>
      </c>
      <c r="N4" s="33" t="s">
        <v>54</v>
      </c>
      <c r="O4" s="36" t="str">
        <f t="shared" ref="O4:O72" si="0">IF(H4="public","n",IF(H4="private","y",""))</f>
        <v>n</v>
      </c>
      <c r="P4" s="36" t="str">
        <f t="shared" ref="P4:P72" si="1">IF(H4="public","y",IF(H4="private","n",""))</f>
        <v>y</v>
      </c>
      <c r="Q4" s="36" t="s">
        <v>21</v>
      </c>
      <c r="R4" s="36" t="s">
        <v>23</v>
      </c>
      <c r="S4" s="36"/>
      <c r="T4" s="32"/>
    </row>
    <row r="5" spans="1:20" ht="27" customHeight="1">
      <c r="A5" s="36" t="s">
        <v>314</v>
      </c>
      <c r="B5" s="36" t="s">
        <v>337</v>
      </c>
      <c r="C5" s="36" t="s">
        <v>500</v>
      </c>
      <c r="D5" s="36" t="s">
        <v>510</v>
      </c>
      <c r="E5" s="36" t="s">
        <v>525</v>
      </c>
      <c r="F5" s="36" t="s">
        <v>621</v>
      </c>
      <c r="G5" s="36" t="s">
        <v>51</v>
      </c>
      <c r="H5" s="36" t="s">
        <v>57</v>
      </c>
      <c r="I5" s="36" t="s">
        <v>35</v>
      </c>
      <c r="J5" s="36" t="s">
        <v>513</v>
      </c>
      <c r="K5" s="35" t="s">
        <v>516</v>
      </c>
      <c r="L5" s="35"/>
      <c r="M5" s="36" t="s">
        <v>23</v>
      </c>
      <c r="N5" s="36" t="s">
        <v>54</v>
      </c>
      <c r="O5" s="36" t="str">
        <f t="shared" si="0"/>
        <v>y</v>
      </c>
      <c r="P5" s="36" t="str">
        <f t="shared" si="1"/>
        <v>n</v>
      </c>
      <c r="Q5" s="36" t="s">
        <v>21</v>
      </c>
      <c r="R5" s="36" t="s">
        <v>23</v>
      </c>
      <c r="S5" s="36"/>
      <c r="T5" s="36"/>
    </row>
    <row r="6" spans="1:20" ht="27" customHeight="1">
      <c r="A6" s="36" t="s">
        <v>314</v>
      </c>
      <c r="B6" s="36" t="s">
        <v>337</v>
      </c>
      <c r="C6" s="36" t="s">
        <v>500</v>
      </c>
      <c r="D6" s="36" t="s">
        <v>618</v>
      </c>
      <c r="E6" s="36" t="s">
        <v>525</v>
      </c>
      <c r="F6" s="36" t="s">
        <v>622</v>
      </c>
      <c r="G6" s="36" t="s">
        <v>51</v>
      </c>
      <c r="H6" s="36" t="s">
        <v>57</v>
      </c>
      <c r="I6" s="36" t="s">
        <v>35</v>
      </c>
      <c r="J6" s="36" t="s">
        <v>624</v>
      </c>
      <c r="K6" s="35" t="s">
        <v>623</v>
      </c>
      <c r="L6" s="35"/>
      <c r="M6" s="36" t="s">
        <v>23</v>
      </c>
      <c r="N6" s="36" t="s">
        <v>23</v>
      </c>
      <c r="O6" s="36" t="s">
        <v>23</v>
      </c>
      <c r="P6" s="36" t="str">
        <f>IF(H6="public","y",IF(H6="private","n",""))</f>
        <v>n</v>
      </c>
      <c r="Q6" s="36" t="s">
        <v>23</v>
      </c>
      <c r="R6" s="36" t="s">
        <v>23</v>
      </c>
      <c r="S6" s="36"/>
      <c r="T6" s="36"/>
    </row>
    <row r="7" spans="1:20" ht="27" customHeight="1">
      <c r="A7" s="36" t="s">
        <v>314</v>
      </c>
      <c r="B7" s="36" t="s">
        <v>337</v>
      </c>
      <c r="C7" s="36" t="s">
        <v>455</v>
      </c>
      <c r="D7" s="36" t="s">
        <v>884</v>
      </c>
      <c r="E7" s="36" t="s">
        <v>525</v>
      </c>
      <c r="F7" s="36" t="s">
        <v>55</v>
      </c>
      <c r="G7" s="36" t="s">
        <v>51</v>
      </c>
      <c r="H7" s="36" t="s">
        <v>57</v>
      </c>
      <c r="I7" s="36" t="s">
        <v>35</v>
      </c>
      <c r="J7" s="36" t="s">
        <v>886</v>
      </c>
      <c r="K7" s="35" t="s">
        <v>887</v>
      </c>
      <c r="L7" s="35"/>
      <c r="M7" s="36" t="s">
        <v>23</v>
      </c>
      <c r="N7" s="36" t="s">
        <v>360</v>
      </c>
      <c r="O7" s="36" t="s">
        <v>23</v>
      </c>
      <c r="P7" s="36" t="str">
        <f t="shared" si="1"/>
        <v>n</v>
      </c>
      <c r="Q7" s="36" t="s">
        <v>21</v>
      </c>
      <c r="R7" s="36" t="s">
        <v>23</v>
      </c>
      <c r="S7" s="36"/>
      <c r="T7" s="36"/>
    </row>
    <row r="8" spans="1:20" ht="27" customHeight="1">
      <c r="A8" s="36" t="s">
        <v>314</v>
      </c>
      <c r="B8" s="36" t="s">
        <v>337</v>
      </c>
      <c r="C8" s="36" t="s">
        <v>455</v>
      </c>
      <c r="D8" s="36" t="s">
        <v>458</v>
      </c>
      <c r="E8" s="36" t="s">
        <v>525</v>
      </c>
      <c r="F8" s="36" t="s">
        <v>461</v>
      </c>
      <c r="G8" s="36" t="s">
        <v>51</v>
      </c>
      <c r="H8" s="36" t="s">
        <v>57</v>
      </c>
      <c r="I8" s="36" t="s">
        <v>35</v>
      </c>
      <c r="J8" s="36" t="s">
        <v>459</v>
      </c>
      <c r="K8" s="35" t="s">
        <v>460</v>
      </c>
      <c r="L8" s="35"/>
      <c r="M8" s="36" t="s">
        <v>23</v>
      </c>
      <c r="N8" s="36" t="s">
        <v>360</v>
      </c>
      <c r="O8" s="36" t="s">
        <v>23</v>
      </c>
      <c r="P8" s="36" t="str">
        <f>IF(H8="public","y",IF(H8="private","n",""))</f>
        <v>n</v>
      </c>
      <c r="Q8" s="36" t="s">
        <v>21</v>
      </c>
      <c r="R8" s="36" t="s">
        <v>23</v>
      </c>
      <c r="S8" s="36"/>
      <c r="T8" s="36"/>
    </row>
    <row r="9" spans="1:20" ht="27" customHeight="1">
      <c r="A9" s="36" t="s">
        <v>314</v>
      </c>
      <c r="B9" s="36" t="s">
        <v>337</v>
      </c>
      <c r="C9" s="36" t="s">
        <v>455</v>
      </c>
      <c r="D9" s="36" t="s">
        <v>462</v>
      </c>
      <c r="E9" s="36" t="s">
        <v>525</v>
      </c>
      <c r="F9" s="36" t="s">
        <v>463</v>
      </c>
      <c r="G9" s="36" t="s">
        <v>51</v>
      </c>
      <c r="H9" s="36" t="s">
        <v>57</v>
      </c>
      <c r="I9" s="36" t="s">
        <v>35</v>
      </c>
      <c r="J9" s="36" t="s">
        <v>464</v>
      </c>
      <c r="K9" s="35" t="s">
        <v>465</v>
      </c>
      <c r="L9" s="35"/>
      <c r="M9" s="36" t="s">
        <v>23</v>
      </c>
      <c r="N9" s="36" t="s">
        <v>360</v>
      </c>
      <c r="O9" s="36" t="s">
        <v>23</v>
      </c>
      <c r="P9" s="36" t="str">
        <f t="shared" si="1"/>
        <v>n</v>
      </c>
      <c r="Q9" s="36" t="s">
        <v>21</v>
      </c>
      <c r="R9" s="36" t="s">
        <v>23</v>
      </c>
      <c r="S9" s="36"/>
      <c r="T9" s="36"/>
    </row>
    <row r="10" spans="1:20" ht="28.7" customHeight="1">
      <c r="A10" s="36" t="s">
        <v>314</v>
      </c>
      <c r="B10" s="36" t="s">
        <v>337</v>
      </c>
      <c r="C10" s="36" t="s">
        <v>456</v>
      </c>
      <c r="D10" s="36" t="s">
        <v>885</v>
      </c>
      <c r="E10" s="36" t="s">
        <v>525</v>
      </c>
      <c r="F10" s="36" t="s">
        <v>365</v>
      </c>
      <c r="G10" s="36" t="s">
        <v>51</v>
      </c>
      <c r="H10" s="36" t="s">
        <v>57</v>
      </c>
      <c r="I10" s="36" t="s">
        <v>35</v>
      </c>
      <c r="J10" s="36" t="s">
        <v>888</v>
      </c>
      <c r="K10" s="35" t="s">
        <v>889</v>
      </c>
      <c r="L10" s="35"/>
      <c r="M10" s="36" t="s">
        <v>23</v>
      </c>
      <c r="N10" s="36" t="s">
        <v>360</v>
      </c>
      <c r="O10" s="36" t="s">
        <v>23</v>
      </c>
      <c r="P10" s="36" t="str">
        <f>IF(H10="public","y",IF(H10="private","n",""))</f>
        <v>n</v>
      </c>
      <c r="Q10" s="36" t="s">
        <v>21</v>
      </c>
      <c r="R10" s="36" t="s">
        <v>23</v>
      </c>
      <c r="S10" s="36"/>
      <c r="T10" s="36"/>
    </row>
    <row r="11" spans="1:20" ht="28.7" customHeight="1">
      <c r="A11" s="36" t="s">
        <v>314</v>
      </c>
      <c r="B11" s="36" t="s">
        <v>337</v>
      </c>
      <c r="C11" s="36" t="s">
        <v>456</v>
      </c>
      <c r="D11" s="36" t="s">
        <v>466</v>
      </c>
      <c r="E11" s="36" t="s">
        <v>525</v>
      </c>
      <c r="F11" s="36" t="s">
        <v>368</v>
      </c>
      <c r="G11" s="36" t="s">
        <v>51</v>
      </c>
      <c r="H11" s="36" t="s">
        <v>57</v>
      </c>
      <c r="I11" s="36" t="s">
        <v>35</v>
      </c>
      <c r="J11" s="36" t="s">
        <v>467</v>
      </c>
      <c r="K11" s="35" t="s">
        <v>468</v>
      </c>
      <c r="L11" s="35"/>
      <c r="M11" s="36" t="s">
        <v>23</v>
      </c>
      <c r="N11" s="36" t="s">
        <v>360</v>
      </c>
      <c r="O11" s="36" t="s">
        <v>23</v>
      </c>
      <c r="P11" s="36" t="str">
        <f t="shared" si="1"/>
        <v>n</v>
      </c>
      <c r="Q11" s="36" t="s">
        <v>21</v>
      </c>
      <c r="R11" s="36" t="s">
        <v>23</v>
      </c>
      <c r="S11" s="36"/>
      <c r="T11" s="36"/>
    </row>
    <row r="12" spans="1:20" ht="28.7" customHeight="1">
      <c r="A12" s="36" t="s">
        <v>314</v>
      </c>
      <c r="B12" s="36" t="s">
        <v>337</v>
      </c>
      <c r="C12" s="36" t="s">
        <v>456</v>
      </c>
      <c r="D12" s="36" t="s">
        <v>469</v>
      </c>
      <c r="E12" s="36" t="s">
        <v>525</v>
      </c>
      <c r="F12" s="36" t="s">
        <v>470</v>
      </c>
      <c r="G12" s="36" t="s">
        <v>51</v>
      </c>
      <c r="H12" s="36" t="s">
        <v>57</v>
      </c>
      <c r="I12" s="36" t="s">
        <v>35</v>
      </c>
      <c r="J12" s="36" t="s">
        <v>471</v>
      </c>
      <c r="K12" s="35" t="s">
        <v>472</v>
      </c>
      <c r="L12" s="35"/>
      <c r="M12" s="36" t="s">
        <v>23</v>
      </c>
      <c r="N12" s="36" t="s">
        <v>360</v>
      </c>
      <c r="O12" s="36" t="s">
        <v>23</v>
      </c>
      <c r="P12" s="36" t="str">
        <f t="shared" si="1"/>
        <v>n</v>
      </c>
      <c r="Q12" s="36" t="s">
        <v>21</v>
      </c>
      <c r="R12" s="36" t="s">
        <v>23</v>
      </c>
      <c r="S12" s="36"/>
      <c r="T12" s="36"/>
    </row>
    <row r="13" spans="1:20" ht="28.7" customHeight="1">
      <c r="A13" s="36" t="s">
        <v>314</v>
      </c>
      <c r="B13" s="36" t="s">
        <v>337</v>
      </c>
      <c r="C13" s="36" t="s">
        <v>890</v>
      </c>
      <c r="D13" s="36" t="s">
        <v>891</v>
      </c>
      <c r="E13" s="36" t="s">
        <v>525</v>
      </c>
      <c r="F13" s="36" t="s">
        <v>930</v>
      </c>
      <c r="G13" s="36" t="s">
        <v>51</v>
      </c>
      <c r="H13" s="36" t="s">
        <v>57</v>
      </c>
      <c r="I13" s="36"/>
      <c r="J13" s="36" t="s">
        <v>892</v>
      </c>
      <c r="K13" s="35" t="s">
        <v>893</v>
      </c>
      <c r="L13" s="35"/>
      <c r="M13" s="36" t="s">
        <v>23</v>
      </c>
      <c r="N13" s="36" t="s">
        <v>360</v>
      </c>
      <c r="O13" s="36" t="s">
        <v>23</v>
      </c>
      <c r="P13" s="36" t="str">
        <f>IF(H13="public","y",IF(H13="private","n",""))</f>
        <v>n</v>
      </c>
      <c r="Q13" s="36" t="s">
        <v>21</v>
      </c>
      <c r="R13" s="36" t="s">
        <v>23</v>
      </c>
      <c r="S13" s="36"/>
      <c r="T13" s="36"/>
    </row>
    <row r="14" spans="1:20" ht="28.7" customHeight="1">
      <c r="A14" s="36" t="s">
        <v>314</v>
      </c>
      <c r="B14" s="36" t="s">
        <v>337</v>
      </c>
      <c r="C14" s="36" t="s">
        <v>890</v>
      </c>
      <c r="D14" s="36" t="s">
        <v>1342</v>
      </c>
      <c r="E14" s="36" t="s">
        <v>525</v>
      </c>
      <c r="F14" s="36" t="s">
        <v>931</v>
      </c>
      <c r="G14" s="36" t="s">
        <v>51</v>
      </c>
      <c r="H14" s="36" t="s">
        <v>57</v>
      </c>
      <c r="I14" s="36"/>
      <c r="J14" s="36" t="s">
        <v>929</v>
      </c>
      <c r="K14" s="35" t="s">
        <v>895</v>
      </c>
      <c r="L14" s="35"/>
      <c r="M14" s="36" t="s">
        <v>23</v>
      </c>
      <c r="N14" s="36" t="s">
        <v>360</v>
      </c>
      <c r="O14" s="36" t="s">
        <v>23</v>
      </c>
      <c r="P14" s="36" t="str">
        <f>IF(H14="public","y",IF(H14="private","n",""))</f>
        <v>n</v>
      </c>
      <c r="Q14" s="36" t="s">
        <v>21</v>
      </c>
      <c r="R14" s="36" t="s">
        <v>23</v>
      </c>
      <c r="S14" s="36"/>
      <c r="T14" s="36"/>
    </row>
    <row r="15" spans="1:20">
      <c r="A15" s="36" t="s">
        <v>4</v>
      </c>
      <c r="B15" s="36"/>
      <c r="C15" s="36"/>
      <c r="D15" s="36"/>
      <c r="E15" s="36"/>
      <c r="F15" s="36"/>
      <c r="G15" s="36"/>
      <c r="H15" s="36"/>
      <c r="I15" s="36"/>
      <c r="J15" s="36"/>
      <c r="K15" s="36"/>
      <c r="L15" s="36"/>
      <c r="M15" s="36"/>
      <c r="N15" s="36"/>
      <c r="O15" s="36" t="str">
        <f t="shared" ref="O15" si="2">IF(H15="public","n",IF(H15="private","y",""))</f>
        <v/>
      </c>
      <c r="P15" s="36" t="str">
        <f t="shared" ref="P15" si="3">IF(H15="public","y",IF(H15="private","n",""))</f>
        <v/>
      </c>
      <c r="Q15" s="36"/>
      <c r="R15" s="36"/>
      <c r="S15" s="36"/>
      <c r="T15" s="36"/>
    </row>
    <row r="16" spans="1:20" ht="45">
      <c r="A16" s="52" t="s">
        <v>5</v>
      </c>
      <c r="B16" s="52" t="s">
        <v>337</v>
      </c>
      <c r="C16" s="52" t="s">
        <v>456</v>
      </c>
      <c r="D16" s="52" t="s">
        <v>1207</v>
      </c>
      <c r="E16" s="52" t="s">
        <v>1204</v>
      </c>
      <c r="F16" s="52" t="s">
        <v>1205</v>
      </c>
      <c r="G16" s="52" t="s">
        <v>51</v>
      </c>
      <c r="H16" s="52" t="s">
        <v>57</v>
      </c>
      <c r="I16" s="52"/>
      <c r="J16" s="52" t="s">
        <v>1210</v>
      </c>
      <c r="K16" s="52"/>
      <c r="L16" s="53" t="s">
        <v>855</v>
      </c>
      <c r="M16" s="52" t="s">
        <v>21</v>
      </c>
      <c r="N16" s="52" t="s">
        <v>360</v>
      </c>
      <c r="O16" s="52" t="str">
        <f>IF(H16="public","n",IF(H16="private","y",""))</f>
        <v>y</v>
      </c>
      <c r="P16" s="52" t="str">
        <f>IF(H16="public","y",IF(H16="private","n",""))</f>
        <v>n</v>
      </c>
      <c r="Q16" s="52" t="s">
        <v>21</v>
      </c>
      <c r="R16" s="52" t="s">
        <v>21</v>
      </c>
      <c r="S16" s="52"/>
      <c r="T16" s="53"/>
    </row>
    <row r="17" spans="1:20">
      <c r="A17" s="52" t="s">
        <v>5</v>
      </c>
      <c r="B17" s="52" t="s">
        <v>337</v>
      </c>
      <c r="C17" s="52" t="s">
        <v>456</v>
      </c>
      <c r="D17" s="52" t="s">
        <v>1208</v>
      </c>
      <c r="E17" s="52" t="s">
        <v>1206</v>
      </c>
      <c r="F17" s="52" t="s">
        <v>1209</v>
      </c>
      <c r="G17" s="52" t="s">
        <v>51</v>
      </c>
      <c r="H17" s="52" t="s">
        <v>57</v>
      </c>
      <c r="I17" s="52"/>
      <c r="J17" s="52" t="s">
        <v>1210</v>
      </c>
      <c r="K17" s="52"/>
      <c r="L17" s="53"/>
      <c r="M17" s="52" t="s">
        <v>21</v>
      </c>
      <c r="N17" s="52" t="s">
        <v>360</v>
      </c>
      <c r="O17" s="52" t="str">
        <f>IF(H17="public","n",IF(H17="private","y",""))</f>
        <v>y</v>
      </c>
      <c r="P17" s="52" t="str">
        <f>IF(H17="public","y",IF(H17="private","n",""))</f>
        <v>n</v>
      </c>
      <c r="Q17" s="52" t="s">
        <v>21</v>
      </c>
      <c r="R17" s="52" t="s">
        <v>21</v>
      </c>
      <c r="S17" s="52"/>
      <c r="T17" s="53"/>
    </row>
    <row r="18" spans="1:20">
      <c r="A18" s="52" t="s">
        <v>4</v>
      </c>
      <c r="B18" s="52"/>
      <c r="C18" s="52"/>
      <c r="D18" s="52"/>
      <c r="E18" s="52"/>
      <c r="F18" s="52"/>
      <c r="G18" s="52"/>
      <c r="H18" s="52"/>
      <c r="I18" s="52"/>
      <c r="J18" s="52"/>
      <c r="K18" s="52"/>
      <c r="L18" s="53"/>
      <c r="M18" s="52"/>
      <c r="N18" s="52"/>
      <c r="O18" s="52"/>
      <c r="P18" s="52"/>
      <c r="Q18" s="52"/>
      <c r="R18" s="52"/>
      <c r="S18" s="52"/>
      <c r="T18" s="53"/>
    </row>
    <row r="19" spans="1:20" ht="31.7" customHeight="1">
      <c r="A19" s="52" t="s">
        <v>5</v>
      </c>
      <c r="B19" s="52" t="s">
        <v>337</v>
      </c>
      <c r="C19" s="52" t="s">
        <v>19</v>
      </c>
      <c r="D19" s="53" t="s">
        <v>359</v>
      </c>
      <c r="E19" s="52"/>
      <c r="F19" s="52" t="s">
        <v>50</v>
      </c>
      <c r="G19" s="52" t="s">
        <v>51</v>
      </c>
      <c r="H19" s="52" t="s">
        <v>57</v>
      </c>
      <c r="I19" s="52" t="s">
        <v>35</v>
      </c>
      <c r="J19" s="52" t="s">
        <v>52</v>
      </c>
      <c r="K19" s="52"/>
      <c r="L19" s="52"/>
      <c r="M19" s="52" t="s">
        <v>21</v>
      </c>
      <c r="N19" s="52" t="s">
        <v>360</v>
      </c>
      <c r="O19" s="52" t="str">
        <f t="shared" si="0"/>
        <v>y</v>
      </c>
      <c r="P19" s="52" t="str">
        <f t="shared" si="1"/>
        <v>n</v>
      </c>
      <c r="Q19" s="52" t="s">
        <v>21</v>
      </c>
      <c r="R19" s="52" t="s">
        <v>21</v>
      </c>
      <c r="S19" s="52"/>
      <c r="T19" s="53" t="s">
        <v>410</v>
      </c>
    </row>
    <row r="20" spans="1:20" ht="27" customHeight="1">
      <c r="A20" s="52" t="s">
        <v>5</v>
      </c>
      <c r="B20" s="52" t="s">
        <v>353</v>
      </c>
      <c r="C20" s="52" t="s">
        <v>355</v>
      </c>
      <c r="D20" s="52" t="s">
        <v>361</v>
      </c>
      <c r="E20" s="52"/>
      <c r="F20" s="52" t="s">
        <v>362</v>
      </c>
      <c r="G20" s="52" t="s">
        <v>51</v>
      </c>
      <c r="H20" s="52" t="s">
        <v>57</v>
      </c>
      <c r="I20" s="52" t="s">
        <v>35</v>
      </c>
      <c r="J20" s="52"/>
      <c r="K20" s="52"/>
      <c r="L20" s="52"/>
      <c r="M20" s="52" t="s">
        <v>21</v>
      </c>
      <c r="N20" s="52" t="s">
        <v>54</v>
      </c>
      <c r="O20" s="52" t="str">
        <f t="shared" si="0"/>
        <v>y</v>
      </c>
      <c r="P20" s="52" t="str">
        <f t="shared" si="1"/>
        <v>n</v>
      </c>
      <c r="Q20" s="52" t="s">
        <v>21</v>
      </c>
      <c r="R20" s="52" t="s">
        <v>21</v>
      </c>
      <c r="S20" s="52"/>
      <c r="T20" s="52"/>
    </row>
    <row r="21" spans="1:20" ht="28.7" customHeight="1">
      <c r="A21" s="52" t="s">
        <v>5</v>
      </c>
      <c r="B21" s="52" t="s">
        <v>353</v>
      </c>
      <c r="C21" s="52" t="s">
        <v>355</v>
      </c>
      <c r="D21" s="52" t="s">
        <v>363</v>
      </c>
      <c r="E21" s="52"/>
      <c r="F21" s="52" t="s">
        <v>55</v>
      </c>
      <c r="G21" s="52" t="s">
        <v>51</v>
      </c>
      <c r="H21" s="52" t="s">
        <v>57</v>
      </c>
      <c r="I21" s="52" t="s">
        <v>35</v>
      </c>
      <c r="J21" s="52"/>
      <c r="K21" s="52"/>
      <c r="L21" s="52"/>
      <c r="M21" s="52" t="s">
        <v>21</v>
      </c>
      <c r="N21" s="52" t="s">
        <v>54</v>
      </c>
      <c r="O21" s="52" t="str">
        <f t="shared" si="0"/>
        <v>y</v>
      </c>
      <c r="P21" s="52" t="str">
        <f t="shared" si="1"/>
        <v>n</v>
      </c>
      <c r="Q21" s="52" t="s">
        <v>23</v>
      </c>
      <c r="R21" s="52" t="s">
        <v>21</v>
      </c>
      <c r="S21" s="52"/>
      <c r="T21" s="52"/>
    </row>
    <row r="22" spans="1:20">
      <c r="A22" s="52" t="s">
        <v>5</v>
      </c>
      <c r="B22" s="52" t="s">
        <v>354</v>
      </c>
      <c r="C22" s="52" t="s">
        <v>356</v>
      </c>
      <c r="D22" s="52" t="s">
        <v>361</v>
      </c>
      <c r="E22" s="52"/>
      <c r="F22" s="52" t="s">
        <v>364</v>
      </c>
      <c r="G22" s="52" t="s">
        <v>51</v>
      </c>
      <c r="H22" s="52" t="s">
        <v>57</v>
      </c>
      <c r="I22" s="52" t="s">
        <v>358</v>
      </c>
      <c r="J22" s="52"/>
      <c r="K22" s="52" t="s">
        <v>53</v>
      </c>
      <c r="L22" s="52"/>
      <c r="M22" s="52" t="s">
        <v>23</v>
      </c>
      <c r="N22" s="52" t="s">
        <v>23</v>
      </c>
      <c r="O22" s="52" t="str">
        <f t="shared" si="0"/>
        <v>y</v>
      </c>
      <c r="P22" s="52" t="str">
        <f t="shared" si="1"/>
        <v>n</v>
      </c>
      <c r="Q22" s="52" t="s">
        <v>21</v>
      </c>
      <c r="R22" s="52" t="s">
        <v>21</v>
      </c>
      <c r="S22" s="52"/>
      <c r="T22" s="52"/>
    </row>
    <row r="23" spans="1:20">
      <c r="A23" s="52" t="s">
        <v>5</v>
      </c>
      <c r="B23" s="52" t="s">
        <v>354</v>
      </c>
      <c r="C23" s="52" t="s">
        <v>356</v>
      </c>
      <c r="D23" s="52" t="s">
        <v>363</v>
      </c>
      <c r="E23" s="52"/>
      <c r="F23" s="52" t="s">
        <v>365</v>
      </c>
      <c r="G23" s="52" t="s">
        <v>51</v>
      </c>
      <c r="H23" s="52" t="s">
        <v>57</v>
      </c>
      <c r="I23" s="52" t="s">
        <v>358</v>
      </c>
      <c r="J23" s="52"/>
      <c r="K23" s="52" t="s">
        <v>366</v>
      </c>
      <c r="L23" s="52"/>
      <c r="M23" s="52" t="s">
        <v>23</v>
      </c>
      <c r="N23" s="52" t="s">
        <v>23</v>
      </c>
      <c r="O23" s="52" t="str">
        <f t="shared" si="0"/>
        <v>y</v>
      </c>
      <c r="P23" s="52" t="str">
        <f t="shared" si="1"/>
        <v>n</v>
      </c>
      <c r="Q23" s="52" t="s">
        <v>23</v>
      </c>
      <c r="R23" s="52" t="s">
        <v>21</v>
      </c>
      <c r="S23" s="52"/>
      <c r="T23" s="52"/>
    </row>
    <row r="24" spans="1:20">
      <c r="A24" s="52" t="s">
        <v>5</v>
      </c>
      <c r="B24" s="52" t="s">
        <v>354</v>
      </c>
      <c r="C24" s="52" t="s">
        <v>356</v>
      </c>
      <c r="D24" s="52" t="s">
        <v>367</v>
      </c>
      <c r="E24" s="52"/>
      <c r="F24" s="52" t="s">
        <v>368</v>
      </c>
      <c r="G24" s="52" t="s">
        <v>51</v>
      </c>
      <c r="H24" s="52" t="s">
        <v>57</v>
      </c>
      <c r="I24" s="52" t="s">
        <v>358</v>
      </c>
      <c r="J24" s="52"/>
      <c r="K24" s="52" t="s">
        <v>369</v>
      </c>
      <c r="L24" s="52"/>
      <c r="M24" s="52" t="s">
        <v>23</v>
      </c>
      <c r="N24" s="52" t="s">
        <v>360</v>
      </c>
      <c r="O24" s="52" t="str">
        <f t="shared" si="0"/>
        <v>y</v>
      </c>
      <c r="P24" s="52" t="str">
        <f t="shared" si="1"/>
        <v>n</v>
      </c>
      <c r="Q24" s="52" t="s">
        <v>23</v>
      </c>
      <c r="R24" s="52" t="s">
        <v>23</v>
      </c>
      <c r="S24" s="52"/>
      <c r="T24" s="52"/>
    </row>
    <row r="25" spans="1:20">
      <c r="O25" t="str">
        <f t="shared" si="0"/>
        <v/>
      </c>
      <c r="P25" t="str">
        <f t="shared" si="1"/>
        <v/>
      </c>
    </row>
    <row r="26" spans="1:20">
      <c r="O26" t="str">
        <f t="shared" si="0"/>
        <v/>
      </c>
      <c r="P26" t="str">
        <f t="shared" si="1"/>
        <v/>
      </c>
    </row>
    <row r="27" spans="1:20">
      <c r="O27" t="str">
        <f t="shared" si="0"/>
        <v/>
      </c>
      <c r="P27" t="str">
        <f t="shared" si="1"/>
        <v/>
      </c>
    </row>
    <row r="28" spans="1:20">
      <c r="O28" t="str">
        <f t="shared" si="0"/>
        <v/>
      </c>
      <c r="P28" t="str">
        <f t="shared" si="1"/>
        <v/>
      </c>
    </row>
    <row r="29" spans="1:20">
      <c r="O29" t="str">
        <f t="shared" si="0"/>
        <v/>
      </c>
      <c r="P29" t="str">
        <f t="shared" si="1"/>
        <v/>
      </c>
    </row>
    <row r="30" spans="1:20">
      <c r="O30" t="str">
        <f t="shared" si="0"/>
        <v/>
      </c>
      <c r="P30" t="str">
        <f t="shared" si="1"/>
        <v/>
      </c>
    </row>
    <row r="31" spans="1:20">
      <c r="O31" t="str">
        <f t="shared" si="0"/>
        <v/>
      </c>
      <c r="P31" t="str">
        <f t="shared" si="1"/>
        <v/>
      </c>
    </row>
    <row r="32" spans="1:20">
      <c r="O32" t="str">
        <f t="shared" si="0"/>
        <v/>
      </c>
      <c r="P32" t="str">
        <f t="shared" si="1"/>
        <v/>
      </c>
    </row>
    <row r="33" spans="15:16">
      <c r="O33" t="str">
        <f t="shared" si="0"/>
        <v/>
      </c>
      <c r="P33" t="str">
        <f t="shared" si="1"/>
        <v/>
      </c>
    </row>
    <row r="34" spans="15:16">
      <c r="O34" t="str">
        <f t="shared" si="0"/>
        <v/>
      </c>
      <c r="P34" t="str">
        <f t="shared" si="1"/>
        <v/>
      </c>
    </row>
    <row r="35" spans="15:16">
      <c r="O35" t="str">
        <f t="shared" si="0"/>
        <v/>
      </c>
      <c r="P35" t="str">
        <f t="shared" si="1"/>
        <v/>
      </c>
    </row>
    <row r="36" spans="15:16">
      <c r="O36" t="str">
        <f t="shared" si="0"/>
        <v/>
      </c>
      <c r="P36" t="str">
        <f t="shared" si="1"/>
        <v/>
      </c>
    </row>
    <row r="37" spans="15:16">
      <c r="O37" t="str">
        <f t="shared" si="0"/>
        <v/>
      </c>
      <c r="P37" t="str">
        <f t="shared" si="1"/>
        <v/>
      </c>
    </row>
    <row r="38" spans="15:16">
      <c r="O38" t="str">
        <f t="shared" si="0"/>
        <v/>
      </c>
      <c r="P38" t="str">
        <f t="shared" si="1"/>
        <v/>
      </c>
    </row>
    <row r="39" spans="15:16">
      <c r="O39" t="str">
        <f t="shared" si="0"/>
        <v/>
      </c>
      <c r="P39" t="str">
        <f t="shared" si="1"/>
        <v/>
      </c>
    </row>
    <row r="40" spans="15:16">
      <c r="O40" t="str">
        <f t="shared" si="0"/>
        <v/>
      </c>
      <c r="P40" t="str">
        <f t="shared" si="1"/>
        <v/>
      </c>
    </row>
    <row r="41" spans="15:16">
      <c r="O41" t="str">
        <f t="shared" si="0"/>
        <v/>
      </c>
      <c r="P41" t="str">
        <f t="shared" si="1"/>
        <v/>
      </c>
    </row>
    <row r="42" spans="15:16">
      <c r="O42" t="str">
        <f t="shared" si="0"/>
        <v/>
      </c>
      <c r="P42" t="str">
        <f t="shared" si="1"/>
        <v/>
      </c>
    </row>
    <row r="43" spans="15:16">
      <c r="O43" t="str">
        <f t="shared" si="0"/>
        <v/>
      </c>
      <c r="P43" t="str">
        <f t="shared" si="1"/>
        <v/>
      </c>
    </row>
    <row r="44" spans="15:16">
      <c r="O44" t="str">
        <f t="shared" si="0"/>
        <v/>
      </c>
      <c r="P44" t="str">
        <f t="shared" si="1"/>
        <v/>
      </c>
    </row>
    <row r="45" spans="15:16">
      <c r="O45" t="str">
        <f t="shared" si="0"/>
        <v/>
      </c>
      <c r="P45" t="str">
        <f t="shared" si="1"/>
        <v/>
      </c>
    </row>
    <row r="46" spans="15:16">
      <c r="O46" t="str">
        <f t="shared" si="0"/>
        <v/>
      </c>
      <c r="P46" t="str">
        <f t="shared" si="1"/>
        <v/>
      </c>
    </row>
    <row r="47" spans="15:16">
      <c r="O47" t="str">
        <f t="shared" si="0"/>
        <v/>
      </c>
      <c r="P47" t="str">
        <f t="shared" si="1"/>
        <v/>
      </c>
    </row>
    <row r="48" spans="15:16">
      <c r="O48" t="str">
        <f t="shared" si="0"/>
        <v/>
      </c>
      <c r="P48" t="str">
        <f t="shared" si="1"/>
        <v/>
      </c>
    </row>
    <row r="49" spans="15:16">
      <c r="O49" t="str">
        <f t="shared" si="0"/>
        <v/>
      </c>
      <c r="P49" t="str">
        <f t="shared" si="1"/>
        <v/>
      </c>
    </row>
    <row r="50" spans="15:16">
      <c r="O50" t="str">
        <f t="shared" si="0"/>
        <v/>
      </c>
      <c r="P50" t="str">
        <f t="shared" si="1"/>
        <v/>
      </c>
    </row>
    <row r="51" spans="15:16">
      <c r="O51" t="str">
        <f t="shared" si="0"/>
        <v/>
      </c>
      <c r="P51" t="str">
        <f t="shared" si="1"/>
        <v/>
      </c>
    </row>
    <row r="52" spans="15:16">
      <c r="O52" t="str">
        <f t="shared" si="0"/>
        <v/>
      </c>
      <c r="P52" t="str">
        <f t="shared" si="1"/>
        <v/>
      </c>
    </row>
    <row r="53" spans="15:16">
      <c r="O53" t="str">
        <f t="shared" si="0"/>
        <v/>
      </c>
      <c r="P53" t="str">
        <f t="shared" si="1"/>
        <v/>
      </c>
    </row>
    <row r="54" spans="15:16">
      <c r="O54" t="str">
        <f t="shared" si="0"/>
        <v/>
      </c>
      <c r="P54" t="str">
        <f t="shared" si="1"/>
        <v/>
      </c>
    </row>
    <row r="55" spans="15:16">
      <c r="O55" t="str">
        <f t="shared" si="0"/>
        <v/>
      </c>
      <c r="P55" t="str">
        <f t="shared" si="1"/>
        <v/>
      </c>
    </row>
    <row r="56" spans="15:16">
      <c r="O56" t="str">
        <f t="shared" si="0"/>
        <v/>
      </c>
      <c r="P56" t="str">
        <f t="shared" si="1"/>
        <v/>
      </c>
    </row>
    <row r="57" spans="15:16">
      <c r="O57" t="str">
        <f t="shared" si="0"/>
        <v/>
      </c>
      <c r="P57" t="str">
        <f t="shared" si="1"/>
        <v/>
      </c>
    </row>
    <row r="58" spans="15:16">
      <c r="O58" t="str">
        <f t="shared" si="0"/>
        <v/>
      </c>
      <c r="P58" t="str">
        <f t="shared" si="1"/>
        <v/>
      </c>
    </row>
    <row r="59" spans="15:16">
      <c r="O59" t="str">
        <f t="shared" si="0"/>
        <v/>
      </c>
      <c r="P59" t="str">
        <f t="shared" si="1"/>
        <v/>
      </c>
    </row>
    <row r="60" spans="15:16">
      <c r="O60" t="str">
        <f t="shared" si="0"/>
        <v/>
      </c>
      <c r="P60" t="str">
        <f t="shared" si="1"/>
        <v/>
      </c>
    </row>
    <row r="61" spans="15:16">
      <c r="O61" t="str">
        <f t="shared" si="0"/>
        <v/>
      </c>
      <c r="P61" t="str">
        <f t="shared" si="1"/>
        <v/>
      </c>
    </row>
    <row r="62" spans="15:16">
      <c r="O62" t="str">
        <f t="shared" si="0"/>
        <v/>
      </c>
      <c r="P62" t="str">
        <f t="shared" si="1"/>
        <v/>
      </c>
    </row>
    <row r="63" spans="15:16">
      <c r="O63" t="str">
        <f t="shared" si="0"/>
        <v/>
      </c>
      <c r="P63" t="str">
        <f t="shared" si="1"/>
        <v/>
      </c>
    </row>
    <row r="64" spans="15:16">
      <c r="O64" t="str">
        <f t="shared" si="0"/>
        <v/>
      </c>
      <c r="P64" t="str">
        <f t="shared" si="1"/>
        <v/>
      </c>
    </row>
    <row r="65" spans="15:16">
      <c r="O65" t="str">
        <f t="shared" si="0"/>
        <v/>
      </c>
      <c r="P65" t="str">
        <f t="shared" si="1"/>
        <v/>
      </c>
    </row>
    <row r="66" spans="15:16">
      <c r="O66" t="str">
        <f t="shared" si="0"/>
        <v/>
      </c>
      <c r="P66" t="str">
        <f t="shared" si="1"/>
        <v/>
      </c>
    </row>
    <row r="67" spans="15:16">
      <c r="O67" t="str">
        <f t="shared" si="0"/>
        <v/>
      </c>
      <c r="P67" t="str">
        <f t="shared" si="1"/>
        <v/>
      </c>
    </row>
    <row r="68" spans="15:16">
      <c r="O68" t="str">
        <f t="shared" si="0"/>
        <v/>
      </c>
      <c r="P68" t="str">
        <f t="shared" si="1"/>
        <v/>
      </c>
    </row>
    <row r="69" spans="15:16">
      <c r="O69" t="str">
        <f t="shared" si="0"/>
        <v/>
      </c>
      <c r="P69" t="str">
        <f t="shared" si="1"/>
        <v/>
      </c>
    </row>
    <row r="70" spans="15:16">
      <c r="O70" t="str">
        <f t="shared" si="0"/>
        <v/>
      </c>
      <c r="P70" t="str">
        <f t="shared" si="1"/>
        <v/>
      </c>
    </row>
    <row r="71" spans="15:16">
      <c r="O71" t="str">
        <f t="shared" si="0"/>
        <v/>
      </c>
      <c r="P71" t="str">
        <f t="shared" si="1"/>
        <v/>
      </c>
    </row>
    <row r="72" spans="15:16">
      <c r="O72" t="str">
        <f t="shared" si="0"/>
        <v/>
      </c>
      <c r="P72" t="str">
        <f t="shared" si="1"/>
        <v/>
      </c>
    </row>
    <row r="73" spans="15:16">
      <c r="O73" t="str">
        <f t="shared" ref="O73:O136" si="4">IF(H73="public","n",IF(H73="private","y",""))</f>
        <v/>
      </c>
      <c r="P73" t="str">
        <f t="shared" ref="P73:P136" si="5">IF(H73="public","y",IF(H73="private","n",""))</f>
        <v/>
      </c>
    </row>
    <row r="74" spans="15:16">
      <c r="O74" t="str">
        <f t="shared" si="4"/>
        <v/>
      </c>
      <c r="P74" t="str">
        <f t="shared" si="5"/>
        <v/>
      </c>
    </row>
    <row r="75" spans="15:16">
      <c r="O75" t="str">
        <f t="shared" si="4"/>
        <v/>
      </c>
      <c r="P75" t="str">
        <f t="shared" si="5"/>
        <v/>
      </c>
    </row>
    <row r="76" spans="15:16">
      <c r="O76" t="str">
        <f t="shared" si="4"/>
        <v/>
      </c>
      <c r="P76" t="str">
        <f t="shared" si="5"/>
        <v/>
      </c>
    </row>
    <row r="77" spans="15:16">
      <c r="O77" t="str">
        <f t="shared" si="4"/>
        <v/>
      </c>
      <c r="P77" t="str">
        <f t="shared" si="5"/>
        <v/>
      </c>
    </row>
    <row r="78" spans="15:16">
      <c r="O78" t="str">
        <f t="shared" si="4"/>
        <v/>
      </c>
      <c r="P78" t="str">
        <f t="shared" si="5"/>
        <v/>
      </c>
    </row>
    <row r="79" spans="15:16">
      <c r="O79" t="str">
        <f t="shared" si="4"/>
        <v/>
      </c>
      <c r="P79" t="str">
        <f t="shared" si="5"/>
        <v/>
      </c>
    </row>
    <row r="80" spans="15:16">
      <c r="O80" t="str">
        <f t="shared" si="4"/>
        <v/>
      </c>
      <c r="P80" t="str">
        <f t="shared" si="5"/>
        <v/>
      </c>
    </row>
    <row r="81" spans="15:16">
      <c r="O81" t="str">
        <f t="shared" si="4"/>
        <v/>
      </c>
      <c r="P81" t="str">
        <f t="shared" si="5"/>
        <v/>
      </c>
    </row>
    <row r="82" spans="15:16">
      <c r="O82" t="str">
        <f t="shared" si="4"/>
        <v/>
      </c>
      <c r="P82" t="str">
        <f t="shared" si="5"/>
        <v/>
      </c>
    </row>
    <row r="83" spans="15:16">
      <c r="O83" t="str">
        <f t="shared" si="4"/>
        <v/>
      </c>
      <c r="P83" t="str">
        <f t="shared" si="5"/>
        <v/>
      </c>
    </row>
    <row r="84" spans="15:16">
      <c r="O84" t="str">
        <f t="shared" si="4"/>
        <v/>
      </c>
      <c r="P84" t="str">
        <f t="shared" si="5"/>
        <v/>
      </c>
    </row>
    <row r="85" spans="15:16">
      <c r="O85" t="str">
        <f t="shared" si="4"/>
        <v/>
      </c>
      <c r="P85" t="str">
        <f t="shared" si="5"/>
        <v/>
      </c>
    </row>
    <row r="86" spans="15:16">
      <c r="O86" t="str">
        <f t="shared" si="4"/>
        <v/>
      </c>
      <c r="P86" t="str">
        <f t="shared" si="5"/>
        <v/>
      </c>
    </row>
    <row r="87" spans="15:16">
      <c r="O87" t="str">
        <f t="shared" si="4"/>
        <v/>
      </c>
      <c r="P87" t="str">
        <f t="shared" si="5"/>
        <v/>
      </c>
    </row>
    <row r="88" spans="15:16">
      <c r="O88" t="str">
        <f t="shared" si="4"/>
        <v/>
      </c>
      <c r="P88" t="str">
        <f t="shared" si="5"/>
        <v/>
      </c>
    </row>
    <row r="89" spans="15:16">
      <c r="O89" t="str">
        <f t="shared" si="4"/>
        <v/>
      </c>
      <c r="P89" t="str">
        <f t="shared" si="5"/>
        <v/>
      </c>
    </row>
    <row r="90" spans="15:16">
      <c r="O90" t="str">
        <f t="shared" si="4"/>
        <v/>
      </c>
      <c r="P90" t="str">
        <f t="shared" si="5"/>
        <v/>
      </c>
    </row>
    <row r="91" spans="15:16">
      <c r="O91" t="str">
        <f t="shared" si="4"/>
        <v/>
      </c>
      <c r="P91" t="str">
        <f t="shared" si="5"/>
        <v/>
      </c>
    </row>
    <row r="92" spans="15:16">
      <c r="O92" t="str">
        <f t="shared" si="4"/>
        <v/>
      </c>
      <c r="P92" t="str">
        <f t="shared" si="5"/>
        <v/>
      </c>
    </row>
    <row r="93" spans="15:16">
      <c r="O93" t="str">
        <f t="shared" si="4"/>
        <v/>
      </c>
      <c r="P93" t="str">
        <f t="shared" si="5"/>
        <v/>
      </c>
    </row>
    <row r="94" spans="15:16">
      <c r="O94" t="str">
        <f t="shared" si="4"/>
        <v/>
      </c>
      <c r="P94" t="str">
        <f t="shared" si="5"/>
        <v/>
      </c>
    </row>
    <row r="95" spans="15:16">
      <c r="O95" t="str">
        <f t="shared" si="4"/>
        <v/>
      </c>
      <c r="P95" t="str">
        <f t="shared" si="5"/>
        <v/>
      </c>
    </row>
    <row r="96" spans="15:16">
      <c r="O96" t="str">
        <f t="shared" si="4"/>
        <v/>
      </c>
      <c r="P96" t="str">
        <f t="shared" si="5"/>
        <v/>
      </c>
    </row>
    <row r="97" spans="15:16">
      <c r="O97" t="str">
        <f t="shared" si="4"/>
        <v/>
      </c>
      <c r="P97" t="str">
        <f t="shared" si="5"/>
        <v/>
      </c>
    </row>
    <row r="98" spans="15:16">
      <c r="O98" t="str">
        <f t="shared" si="4"/>
        <v/>
      </c>
      <c r="P98" t="str">
        <f t="shared" si="5"/>
        <v/>
      </c>
    </row>
    <row r="99" spans="15:16">
      <c r="O99" t="str">
        <f t="shared" si="4"/>
        <v/>
      </c>
      <c r="P99" t="str">
        <f t="shared" si="5"/>
        <v/>
      </c>
    </row>
    <row r="100" spans="15:16">
      <c r="O100" t="str">
        <f t="shared" si="4"/>
        <v/>
      </c>
      <c r="P100" t="str">
        <f t="shared" si="5"/>
        <v/>
      </c>
    </row>
    <row r="101" spans="15:16">
      <c r="O101" t="str">
        <f t="shared" si="4"/>
        <v/>
      </c>
      <c r="P101" t="str">
        <f t="shared" si="5"/>
        <v/>
      </c>
    </row>
    <row r="102" spans="15:16">
      <c r="O102" t="str">
        <f t="shared" si="4"/>
        <v/>
      </c>
      <c r="P102" t="str">
        <f t="shared" si="5"/>
        <v/>
      </c>
    </row>
    <row r="103" spans="15:16">
      <c r="O103" t="str">
        <f t="shared" si="4"/>
        <v/>
      </c>
      <c r="P103" t="str">
        <f t="shared" si="5"/>
        <v/>
      </c>
    </row>
    <row r="104" spans="15:16">
      <c r="O104" t="str">
        <f t="shared" si="4"/>
        <v/>
      </c>
      <c r="P104" t="str">
        <f t="shared" si="5"/>
        <v/>
      </c>
    </row>
    <row r="105" spans="15:16">
      <c r="O105" t="str">
        <f t="shared" si="4"/>
        <v/>
      </c>
      <c r="P105" t="str">
        <f t="shared" si="5"/>
        <v/>
      </c>
    </row>
    <row r="106" spans="15:16">
      <c r="O106" t="str">
        <f t="shared" si="4"/>
        <v/>
      </c>
      <c r="P106" t="str">
        <f t="shared" si="5"/>
        <v/>
      </c>
    </row>
    <row r="107" spans="15:16">
      <c r="O107" t="str">
        <f t="shared" si="4"/>
        <v/>
      </c>
      <c r="P107" t="str">
        <f t="shared" si="5"/>
        <v/>
      </c>
    </row>
    <row r="108" spans="15:16">
      <c r="O108" t="str">
        <f t="shared" si="4"/>
        <v/>
      </c>
      <c r="P108" t="str">
        <f t="shared" si="5"/>
        <v/>
      </c>
    </row>
    <row r="109" spans="15:16">
      <c r="O109" t="str">
        <f t="shared" si="4"/>
        <v/>
      </c>
      <c r="P109" t="str">
        <f t="shared" si="5"/>
        <v/>
      </c>
    </row>
    <row r="110" spans="15:16">
      <c r="O110" t="str">
        <f t="shared" si="4"/>
        <v/>
      </c>
      <c r="P110" t="str">
        <f t="shared" si="5"/>
        <v/>
      </c>
    </row>
    <row r="111" spans="15:16">
      <c r="O111" t="str">
        <f t="shared" si="4"/>
        <v/>
      </c>
      <c r="P111" t="str">
        <f t="shared" si="5"/>
        <v/>
      </c>
    </row>
    <row r="112" spans="15:16">
      <c r="O112" t="str">
        <f t="shared" si="4"/>
        <v/>
      </c>
      <c r="P112" t="str">
        <f t="shared" si="5"/>
        <v/>
      </c>
    </row>
    <row r="113" spans="15:16">
      <c r="O113" t="str">
        <f t="shared" si="4"/>
        <v/>
      </c>
      <c r="P113" t="str">
        <f t="shared" si="5"/>
        <v/>
      </c>
    </row>
    <row r="114" spans="15:16">
      <c r="O114" t="str">
        <f t="shared" si="4"/>
        <v/>
      </c>
      <c r="P114" t="str">
        <f t="shared" si="5"/>
        <v/>
      </c>
    </row>
    <row r="115" spans="15:16">
      <c r="O115" t="str">
        <f t="shared" si="4"/>
        <v/>
      </c>
      <c r="P115" t="str">
        <f t="shared" si="5"/>
        <v/>
      </c>
    </row>
    <row r="116" spans="15:16">
      <c r="O116" t="str">
        <f t="shared" si="4"/>
        <v/>
      </c>
      <c r="P116" t="str">
        <f t="shared" si="5"/>
        <v/>
      </c>
    </row>
    <row r="117" spans="15:16">
      <c r="O117" t="str">
        <f t="shared" si="4"/>
        <v/>
      </c>
      <c r="P117" t="str">
        <f t="shared" si="5"/>
        <v/>
      </c>
    </row>
    <row r="118" spans="15:16">
      <c r="O118" t="str">
        <f t="shared" si="4"/>
        <v/>
      </c>
      <c r="P118" t="str">
        <f t="shared" si="5"/>
        <v/>
      </c>
    </row>
    <row r="119" spans="15:16">
      <c r="O119" t="str">
        <f t="shared" si="4"/>
        <v/>
      </c>
      <c r="P119" t="str">
        <f t="shared" si="5"/>
        <v/>
      </c>
    </row>
    <row r="120" spans="15:16">
      <c r="O120" t="str">
        <f t="shared" si="4"/>
        <v/>
      </c>
      <c r="P120" t="str">
        <f t="shared" si="5"/>
        <v/>
      </c>
    </row>
    <row r="121" spans="15:16">
      <c r="O121" t="str">
        <f t="shared" si="4"/>
        <v/>
      </c>
      <c r="P121" t="str">
        <f t="shared" si="5"/>
        <v/>
      </c>
    </row>
    <row r="122" spans="15:16">
      <c r="O122" t="str">
        <f t="shared" si="4"/>
        <v/>
      </c>
      <c r="P122" t="str">
        <f t="shared" si="5"/>
        <v/>
      </c>
    </row>
    <row r="123" spans="15:16">
      <c r="O123" t="str">
        <f t="shared" si="4"/>
        <v/>
      </c>
      <c r="P123" t="str">
        <f t="shared" si="5"/>
        <v/>
      </c>
    </row>
    <row r="124" spans="15:16">
      <c r="O124" t="str">
        <f t="shared" si="4"/>
        <v/>
      </c>
      <c r="P124" t="str">
        <f t="shared" si="5"/>
        <v/>
      </c>
    </row>
    <row r="125" spans="15:16">
      <c r="O125" t="str">
        <f t="shared" si="4"/>
        <v/>
      </c>
      <c r="P125" t="str">
        <f t="shared" si="5"/>
        <v/>
      </c>
    </row>
    <row r="126" spans="15:16">
      <c r="O126" t="str">
        <f t="shared" si="4"/>
        <v/>
      </c>
      <c r="P126" t="str">
        <f t="shared" si="5"/>
        <v/>
      </c>
    </row>
    <row r="127" spans="15:16">
      <c r="O127" t="str">
        <f t="shared" si="4"/>
        <v/>
      </c>
      <c r="P127" t="str">
        <f t="shared" si="5"/>
        <v/>
      </c>
    </row>
    <row r="128" spans="15:16">
      <c r="O128" t="str">
        <f t="shared" si="4"/>
        <v/>
      </c>
      <c r="P128" t="str">
        <f t="shared" si="5"/>
        <v/>
      </c>
    </row>
    <row r="129" spans="15:16">
      <c r="O129" t="str">
        <f t="shared" si="4"/>
        <v/>
      </c>
      <c r="P129" t="str">
        <f t="shared" si="5"/>
        <v/>
      </c>
    </row>
    <row r="130" spans="15:16">
      <c r="O130" t="str">
        <f t="shared" si="4"/>
        <v/>
      </c>
      <c r="P130" t="str">
        <f t="shared" si="5"/>
        <v/>
      </c>
    </row>
    <row r="131" spans="15:16">
      <c r="O131" t="str">
        <f t="shared" si="4"/>
        <v/>
      </c>
      <c r="P131" t="str">
        <f t="shared" si="5"/>
        <v/>
      </c>
    </row>
    <row r="132" spans="15:16">
      <c r="O132" t="str">
        <f t="shared" si="4"/>
        <v/>
      </c>
      <c r="P132" t="str">
        <f t="shared" si="5"/>
        <v/>
      </c>
    </row>
    <row r="133" spans="15:16">
      <c r="O133" t="str">
        <f t="shared" si="4"/>
        <v/>
      </c>
      <c r="P133" t="str">
        <f t="shared" si="5"/>
        <v/>
      </c>
    </row>
    <row r="134" spans="15:16">
      <c r="O134" t="str">
        <f t="shared" si="4"/>
        <v/>
      </c>
      <c r="P134" t="str">
        <f t="shared" si="5"/>
        <v/>
      </c>
    </row>
    <row r="135" spans="15:16">
      <c r="O135" t="str">
        <f t="shared" si="4"/>
        <v/>
      </c>
      <c r="P135" t="str">
        <f t="shared" si="5"/>
        <v/>
      </c>
    </row>
    <row r="136" spans="15:16">
      <c r="O136" t="str">
        <f t="shared" si="4"/>
        <v/>
      </c>
      <c r="P136" t="str">
        <f t="shared" si="5"/>
        <v/>
      </c>
    </row>
    <row r="137" spans="15:16">
      <c r="O137" t="str">
        <f t="shared" ref="O137:O200" si="6">IF(H137="public","n",IF(H137="private","y",""))</f>
        <v/>
      </c>
      <c r="P137" t="str">
        <f t="shared" ref="P137:P200" si="7">IF(H137="public","y",IF(H137="private","n",""))</f>
        <v/>
      </c>
    </row>
    <row r="138" spans="15:16">
      <c r="O138" t="str">
        <f t="shared" si="6"/>
        <v/>
      </c>
      <c r="P138" t="str">
        <f t="shared" si="7"/>
        <v/>
      </c>
    </row>
    <row r="139" spans="15:16">
      <c r="O139" t="str">
        <f t="shared" si="6"/>
        <v/>
      </c>
      <c r="P139" t="str">
        <f t="shared" si="7"/>
        <v/>
      </c>
    </row>
    <row r="140" spans="15:16">
      <c r="O140" t="str">
        <f t="shared" si="6"/>
        <v/>
      </c>
      <c r="P140" t="str">
        <f t="shared" si="7"/>
        <v/>
      </c>
    </row>
    <row r="141" spans="15:16">
      <c r="O141" t="str">
        <f t="shared" si="6"/>
        <v/>
      </c>
      <c r="P141" t="str">
        <f t="shared" si="7"/>
        <v/>
      </c>
    </row>
    <row r="142" spans="15:16">
      <c r="O142" t="str">
        <f t="shared" si="6"/>
        <v/>
      </c>
      <c r="P142" t="str">
        <f t="shared" si="7"/>
        <v/>
      </c>
    </row>
    <row r="143" spans="15:16">
      <c r="O143" t="str">
        <f t="shared" si="6"/>
        <v/>
      </c>
      <c r="P143" t="str">
        <f t="shared" si="7"/>
        <v/>
      </c>
    </row>
    <row r="144" spans="15:16">
      <c r="O144" t="str">
        <f t="shared" si="6"/>
        <v/>
      </c>
      <c r="P144" t="str">
        <f t="shared" si="7"/>
        <v/>
      </c>
    </row>
    <row r="145" spans="15:16">
      <c r="O145" t="str">
        <f t="shared" si="6"/>
        <v/>
      </c>
      <c r="P145" t="str">
        <f t="shared" si="7"/>
        <v/>
      </c>
    </row>
    <row r="146" spans="15:16">
      <c r="O146" t="str">
        <f t="shared" si="6"/>
        <v/>
      </c>
      <c r="P146" t="str">
        <f t="shared" si="7"/>
        <v/>
      </c>
    </row>
    <row r="147" spans="15:16">
      <c r="O147" t="str">
        <f t="shared" si="6"/>
        <v/>
      </c>
      <c r="P147" t="str">
        <f t="shared" si="7"/>
        <v/>
      </c>
    </row>
    <row r="148" spans="15:16">
      <c r="O148" t="str">
        <f t="shared" si="6"/>
        <v/>
      </c>
      <c r="P148" t="str">
        <f t="shared" si="7"/>
        <v/>
      </c>
    </row>
    <row r="149" spans="15:16">
      <c r="O149" t="str">
        <f t="shared" si="6"/>
        <v/>
      </c>
      <c r="P149" t="str">
        <f t="shared" si="7"/>
        <v/>
      </c>
    </row>
    <row r="150" spans="15:16">
      <c r="O150" t="str">
        <f t="shared" si="6"/>
        <v/>
      </c>
      <c r="P150" t="str">
        <f t="shared" si="7"/>
        <v/>
      </c>
    </row>
    <row r="151" spans="15:16">
      <c r="O151" t="str">
        <f t="shared" si="6"/>
        <v/>
      </c>
      <c r="P151" t="str">
        <f t="shared" si="7"/>
        <v/>
      </c>
    </row>
    <row r="152" spans="15:16">
      <c r="O152" t="str">
        <f t="shared" si="6"/>
        <v/>
      </c>
      <c r="P152" t="str">
        <f t="shared" si="7"/>
        <v/>
      </c>
    </row>
    <row r="153" spans="15:16">
      <c r="O153" t="str">
        <f t="shared" si="6"/>
        <v/>
      </c>
      <c r="P153" t="str">
        <f t="shared" si="7"/>
        <v/>
      </c>
    </row>
    <row r="154" spans="15:16">
      <c r="O154" t="str">
        <f t="shared" si="6"/>
        <v/>
      </c>
      <c r="P154" t="str">
        <f t="shared" si="7"/>
        <v/>
      </c>
    </row>
    <row r="155" spans="15:16">
      <c r="O155" t="str">
        <f t="shared" si="6"/>
        <v/>
      </c>
      <c r="P155" t="str">
        <f t="shared" si="7"/>
        <v/>
      </c>
    </row>
    <row r="156" spans="15:16">
      <c r="O156" t="str">
        <f t="shared" si="6"/>
        <v/>
      </c>
      <c r="P156" t="str">
        <f t="shared" si="7"/>
        <v/>
      </c>
    </row>
    <row r="157" spans="15:16">
      <c r="O157" t="str">
        <f t="shared" si="6"/>
        <v/>
      </c>
      <c r="P157" t="str">
        <f t="shared" si="7"/>
        <v/>
      </c>
    </row>
    <row r="158" spans="15:16">
      <c r="O158" t="str">
        <f t="shared" si="6"/>
        <v/>
      </c>
      <c r="P158" t="str">
        <f t="shared" si="7"/>
        <v/>
      </c>
    </row>
    <row r="159" spans="15:16">
      <c r="O159" t="str">
        <f t="shared" si="6"/>
        <v/>
      </c>
      <c r="P159" t="str">
        <f t="shared" si="7"/>
        <v/>
      </c>
    </row>
    <row r="160" spans="15:16">
      <c r="O160" t="str">
        <f t="shared" si="6"/>
        <v/>
      </c>
      <c r="P160" t="str">
        <f t="shared" si="7"/>
        <v/>
      </c>
    </row>
    <row r="161" spans="15:16">
      <c r="O161" t="str">
        <f t="shared" si="6"/>
        <v/>
      </c>
      <c r="P161" t="str">
        <f t="shared" si="7"/>
        <v/>
      </c>
    </row>
    <row r="162" spans="15:16">
      <c r="O162" t="str">
        <f t="shared" si="6"/>
        <v/>
      </c>
      <c r="P162" t="str">
        <f t="shared" si="7"/>
        <v/>
      </c>
    </row>
    <row r="163" spans="15:16">
      <c r="O163" t="str">
        <f t="shared" si="6"/>
        <v/>
      </c>
      <c r="P163" t="str">
        <f t="shared" si="7"/>
        <v/>
      </c>
    </row>
    <row r="164" spans="15:16">
      <c r="O164" t="str">
        <f t="shared" si="6"/>
        <v/>
      </c>
      <c r="P164" t="str">
        <f t="shared" si="7"/>
        <v/>
      </c>
    </row>
    <row r="165" spans="15:16">
      <c r="O165" t="str">
        <f t="shared" si="6"/>
        <v/>
      </c>
      <c r="P165" t="str">
        <f t="shared" si="7"/>
        <v/>
      </c>
    </row>
    <row r="166" spans="15:16">
      <c r="O166" t="str">
        <f t="shared" si="6"/>
        <v/>
      </c>
      <c r="P166" t="str">
        <f t="shared" si="7"/>
        <v/>
      </c>
    </row>
    <row r="167" spans="15:16">
      <c r="O167" t="str">
        <f t="shared" si="6"/>
        <v/>
      </c>
      <c r="P167" t="str">
        <f t="shared" si="7"/>
        <v/>
      </c>
    </row>
    <row r="168" spans="15:16">
      <c r="O168" t="str">
        <f t="shared" si="6"/>
        <v/>
      </c>
      <c r="P168" t="str">
        <f t="shared" si="7"/>
        <v/>
      </c>
    </row>
    <row r="169" spans="15:16">
      <c r="O169" t="str">
        <f t="shared" si="6"/>
        <v/>
      </c>
      <c r="P169" t="str">
        <f t="shared" si="7"/>
        <v/>
      </c>
    </row>
    <row r="170" spans="15:16">
      <c r="O170" t="str">
        <f t="shared" si="6"/>
        <v/>
      </c>
      <c r="P170" t="str">
        <f t="shared" si="7"/>
        <v/>
      </c>
    </row>
    <row r="171" spans="15:16">
      <c r="O171" t="str">
        <f t="shared" si="6"/>
        <v/>
      </c>
      <c r="P171" t="str">
        <f t="shared" si="7"/>
        <v/>
      </c>
    </row>
    <row r="172" spans="15:16">
      <c r="O172" t="str">
        <f t="shared" si="6"/>
        <v/>
      </c>
      <c r="P172" t="str">
        <f t="shared" si="7"/>
        <v/>
      </c>
    </row>
    <row r="173" spans="15:16">
      <c r="O173" t="str">
        <f t="shared" si="6"/>
        <v/>
      </c>
      <c r="P173" t="str">
        <f t="shared" si="7"/>
        <v/>
      </c>
    </row>
    <row r="174" spans="15:16">
      <c r="O174" t="str">
        <f t="shared" si="6"/>
        <v/>
      </c>
      <c r="P174" t="str">
        <f t="shared" si="7"/>
        <v/>
      </c>
    </row>
    <row r="175" spans="15:16">
      <c r="O175" t="str">
        <f t="shared" si="6"/>
        <v/>
      </c>
      <c r="P175" t="str">
        <f t="shared" si="7"/>
        <v/>
      </c>
    </row>
    <row r="176" spans="15:16">
      <c r="O176" t="str">
        <f t="shared" si="6"/>
        <v/>
      </c>
      <c r="P176" t="str">
        <f t="shared" si="7"/>
        <v/>
      </c>
    </row>
    <row r="177" spans="15:16">
      <c r="O177" t="str">
        <f t="shared" si="6"/>
        <v/>
      </c>
      <c r="P177" t="str">
        <f t="shared" si="7"/>
        <v/>
      </c>
    </row>
    <row r="178" spans="15:16">
      <c r="O178" t="str">
        <f t="shared" si="6"/>
        <v/>
      </c>
      <c r="P178" t="str">
        <f t="shared" si="7"/>
        <v/>
      </c>
    </row>
    <row r="179" spans="15:16">
      <c r="O179" t="str">
        <f t="shared" si="6"/>
        <v/>
      </c>
      <c r="P179" t="str">
        <f t="shared" si="7"/>
        <v/>
      </c>
    </row>
    <row r="180" spans="15:16">
      <c r="O180" t="str">
        <f t="shared" si="6"/>
        <v/>
      </c>
      <c r="P180" t="str">
        <f t="shared" si="7"/>
        <v/>
      </c>
    </row>
    <row r="181" spans="15:16">
      <c r="O181" t="str">
        <f t="shared" si="6"/>
        <v/>
      </c>
      <c r="P181" t="str">
        <f t="shared" si="7"/>
        <v/>
      </c>
    </row>
    <row r="182" spans="15:16">
      <c r="O182" t="str">
        <f t="shared" si="6"/>
        <v/>
      </c>
      <c r="P182" t="str">
        <f t="shared" si="7"/>
        <v/>
      </c>
    </row>
    <row r="183" spans="15:16">
      <c r="O183" t="str">
        <f t="shared" si="6"/>
        <v/>
      </c>
      <c r="P183" t="str">
        <f t="shared" si="7"/>
        <v/>
      </c>
    </row>
    <row r="184" spans="15:16">
      <c r="O184" t="str">
        <f t="shared" si="6"/>
        <v/>
      </c>
      <c r="P184" t="str">
        <f t="shared" si="7"/>
        <v/>
      </c>
    </row>
    <row r="185" spans="15:16">
      <c r="O185" t="str">
        <f t="shared" si="6"/>
        <v/>
      </c>
      <c r="P185" t="str">
        <f t="shared" si="7"/>
        <v/>
      </c>
    </row>
    <row r="186" spans="15:16">
      <c r="O186" t="str">
        <f t="shared" si="6"/>
        <v/>
      </c>
      <c r="P186" t="str">
        <f t="shared" si="7"/>
        <v/>
      </c>
    </row>
    <row r="187" spans="15:16">
      <c r="O187" t="str">
        <f t="shared" si="6"/>
        <v/>
      </c>
      <c r="P187" t="str">
        <f t="shared" si="7"/>
        <v/>
      </c>
    </row>
    <row r="188" spans="15:16">
      <c r="O188" t="str">
        <f t="shared" si="6"/>
        <v/>
      </c>
      <c r="P188" t="str">
        <f t="shared" si="7"/>
        <v/>
      </c>
    </row>
    <row r="189" spans="15:16">
      <c r="O189" t="str">
        <f t="shared" si="6"/>
        <v/>
      </c>
      <c r="P189" t="str">
        <f t="shared" si="7"/>
        <v/>
      </c>
    </row>
    <row r="190" spans="15:16">
      <c r="O190" t="str">
        <f t="shared" si="6"/>
        <v/>
      </c>
      <c r="P190" t="str">
        <f t="shared" si="7"/>
        <v/>
      </c>
    </row>
    <row r="191" spans="15:16">
      <c r="O191" t="str">
        <f t="shared" si="6"/>
        <v/>
      </c>
      <c r="P191" t="str">
        <f t="shared" si="7"/>
        <v/>
      </c>
    </row>
    <row r="192" spans="15:16">
      <c r="O192" t="str">
        <f t="shared" si="6"/>
        <v/>
      </c>
      <c r="P192" t="str">
        <f t="shared" si="7"/>
        <v/>
      </c>
    </row>
    <row r="193" spans="15:16">
      <c r="O193" t="str">
        <f t="shared" si="6"/>
        <v/>
      </c>
      <c r="P193" t="str">
        <f t="shared" si="7"/>
        <v/>
      </c>
    </row>
    <row r="194" spans="15:16">
      <c r="O194" t="str">
        <f t="shared" si="6"/>
        <v/>
      </c>
      <c r="P194" t="str">
        <f t="shared" si="7"/>
        <v/>
      </c>
    </row>
    <row r="195" spans="15:16">
      <c r="O195" t="str">
        <f t="shared" si="6"/>
        <v/>
      </c>
      <c r="P195" t="str">
        <f t="shared" si="7"/>
        <v/>
      </c>
    </row>
    <row r="196" spans="15:16">
      <c r="O196" t="str">
        <f t="shared" si="6"/>
        <v/>
      </c>
      <c r="P196" t="str">
        <f t="shared" si="7"/>
        <v/>
      </c>
    </row>
    <row r="197" spans="15:16">
      <c r="O197" t="str">
        <f t="shared" si="6"/>
        <v/>
      </c>
      <c r="P197" t="str">
        <f t="shared" si="7"/>
        <v/>
      </c>
    </row>
    <row r="198" spans="15:16">
      <c r="O198" t="str">
        <f t="shared" si="6"/>
        <v/>
      </c>
      <c r="P198" t="str">
        <f t="shared" si="7"/>
        <v/>
      </c>
    </row>
    <row r="199" spans="15:16">
      <c r="O199" t="str">
        <f t="shared" si="6"/>
        <v/>
      </c>
      <c r="P199" t="str">
        <f t="shared" si="7"/>
        <v/>
      </c>
    </row>
    <row r="200" spans="15:16">
      <c r="O200" t="str">
        <f t="shared" si="6"/>
        <v/>
      </c>
      <c r="P200" t="str">
        <f t="shared" si="7"/>
        <v/>
      </c>
    </row>
    <row r="201" spans="15:16">
      <c r="O201" t="str">
        <f t="shared" ref="O201:O264" si="8">IF(H201="public","n",IF(H201="private","y",""))</f>
        <v/>
      </c>
      <c r="P201" t="str">
        <f t="shared" ref="P201:P264" si="9">IF(H201="public","y",IF(H201="private","n",""))</f>
        <v/>
      </c>
    </row>
    <row r="202" spans="15:16">
      <c r="O202" t="str">
        <f t="shared" si="8"/>
        <v/>
      </c>
      <c r="P202" t="str">
        <f t="shared" si="9"/>
        <v/>
      </c>
    </row>
    <row r="203" spans="15:16">
      <c r="O203" t="str">
        <f t="shared" si="8"/>
        <v/>
      </c>
      <c r="P203" t="str">
        <f t="shared" si="9"/>
        <v/>
      </c>
    </row>
    <row r="204" spans="15:16">
      <c r="O204" t="str">
        <f t="shared" si="8"/>
        <v/>
      </c>
      <c r="P204" t="str">
        <f t="shared" si="9"/>
        <v/>
      </c>
    </row>
    <row r="205" spans="15:16">
      <c r="O205" t="str">
        <f t="shared" si="8"/>
        <v/>
      </c>
      <c r="P205" t="str">
        <f t="shared" si="9"/>
        <v/>
      </c>
    </row>
    <row r="206" spans="15:16">
      <c r="O206" t="str">
        <f t="shared" si="8"/>
        <v/>
      </c>
      <c r="P206" t="str">
        <f t="shared" si="9"/>
        <v/>
      </c>
    </row>
    <row r="207" spans="15:16">
      <c r="O207" t="str">
        <f t="shared" si="8"/>
        <v/>
      </c>
      <c r="P207" t="str">
        <f t="shared" si="9"/>
        <v/>
      </c>
    </row>
    <row r="208" spans="15:16">
      <c r="O208" t="str">
        <f t="shared" si="8"/>
        <v/>
      </c>
      <c r="P208" t="str">
        <f t="shared" si="9"/>
        <v/>
      </c>
    </row>
    <row r="209" spans="15:16">
      <c r="O209" t="str">
        <f t="shared" si="8"/>
        <v/>
      </c>
      <c r="P209" t="str">
        <f t="shared" si="9"/>
        <v/>
      </c>
    </row>
    <row r="210" spans="15:16">
      <c r="O210" t="str">
        <f t="shared" si="8"/>
        <v/>
      </c>
      <c r="P210" t="str">
        <f t="shared" si="9"/>
        <v/>
      </c>
    </row>
    <row r="211" spans="15:16">
      <c r="O211" t="str">
        <f t="shared" si="8"/>
        <v/>
      </c>
      <c r="P211" t="str">
        <f t="shared" si="9"/>
        <v/>
      </c>
    </row>
    <row r="212" spans="15:16">
      <c r="O212" t="str">
        <f t="shared" si="8"/>
        <v/>
      </c>
      <c r="P212" t="str">
        <f t="shared" si="9"/>
        <v/>
      </c>
    </row>
    <row r="213" spans="15:16">
      <c r="O213" t="str">
        <f t="shared" si="8"/>
        <v/>
      </c>
      <c r="P213" t="str">
        <f t="shared" si="9"/>
        <v/>
      </c>
    </row>
    <row r="214" spans="15:16">
      <c r="O214" t="str">
        <f t="shared" si="8"/>
        <v/>
      </c>
      <c r="P214" t="str">
        <f t="shared" si="9"/>
        <v/>
      </c>
    </row>
    <row r="215" spans="15:16">
      <c r="O215" t="str">
        <f t="shared" si="8"/>
        <v/>
      </c>
      <c r="P215" t="str">
        <f t="shared" si="9"/>
        <v/>
      </c>
    </row>
    <row r="216" spans="15:16">
      <c r="O216" t="str">
        <f t="shared" si="8"/>
        <v/>
      </c>
      <c r="P216" t="str">
        <f t="shared" si="9"/>
        <v/>
      </c>
    </row>
    <row r="217" spans="15:16">
      <c r="O217" t="str">
        <f t="shared" si="8"/>
        <v/>
      </c>
      <c r="P217" t="str">
        <f t="shared" si="9"/>
        <v/>
      </c>
    </row>
    <row r="218" spans="15:16">
      <c r="O218" t="str">
        <f t="shared" si="8"/>
        <v/>
      </c>
      <c r="P218" t="str">
        <f t="shared" si="9"/>
        <v/>
      </c>
    </row>
    <row r="219" spans="15:16">
      <c r="O219" t="str">
        <f t="shared" si="8"/>
        <v/>
      </c>
      <c r="P219" t="str">
        <f t="shared" si="9"/>
        <v/>
      </c>
    </row>
    <row r="220" spans="15:16">
      <c r="O220" t="str">
        <f t="shared" si="8"/>
        <v/>
      </c>
      <c r="P220" t="str">
        <f t="shared" si="9"/>
        <v/>
      </c>
    </row>
    <row r="221" spans="15:16">
      <c r="O221" t="str">
        <f t="shared" si="8"/>
        <v/>
      </c>
      <c r="P221" t="str">
        <f t="shared" si="9"/>
        <v/>
      </c>
    </row>
    <row r="222" spans="15:16">
      <c r="O222" t="str">
        <f t="shared" si="8"/>
        <v/>
      </c>
      <c r="P222" t="str">
        <f t="shared" si="9"/>
        <v/>
      </c>
    </row>
    <row r="223" spans="15:16">
      <c r="O223" t="str">
        <f t="shared" si="8"/>
        <v/>
      </c>
      <c r="P223" t="str">
        <f t="shared" si="9"/>
        <v/>
      </c>
    </row>
    <row r="224" spans="15:16">
      <c r="O224" t="str">
        <f t="shared" si="8"/>
        <v/>
      </c>
      <c r="P224" t="str">
        <f t="shared" si="9"/>
        <v/>
      </c>
    </row>
    <row r="225" spans="15:16">
      <c r="O225" t="str">
        <f t="shared" si="8"/>
        <v/>
      </c>
      <c r="P225" t="str">
        <f t="shared" si="9"/>
        <v/>
      </c>
    </row>
    <row r="226" spans="15:16">
      <c r="O226" t="str">
        <f t="shared" si="8"/>
        <v/>
      </c>
      <c r="P226" t="str">
        <f t="shared" si="9"/>
        <v/>
      </c>
    </row>
    <row r="227" spans="15:16">
      <c r="O227" t="str">
        <f t="shared" si="8"/>
        <v/>
      </c>
      <c r="P227" t="str">
        <f t="shared" si="9"/>
        <v/>
      </c>
    </row>
    <row r="228" spans="15:16">
      <c r="O228" t="str">
        <f t="shared" si="8"/>
        <v/>
      </c>
      <c r="P228" t="str">
        <f t="shared" si="9"/>
        <v/>
      </c>
    </row>
    <row r="229" spans="15:16">
      <c r="O229" t="str">
        <f t="shared" si="8"/>
        <v/>
      </c>
      <c r="P229" t="str">
        <f t="shared" si="9"/>
        <v/>
      </c>
    </row>
    <row r="230" spans="15:16">
      <c r="O230" t="str">
        <f t="shared" si="8"/>
        <v/>
      </c>
      <c r="P230" t="str">
        <f t="shared" si="9"/>
        <v/>
      </c>
    </row>
    <row r="231" spans="15:16">
      <c r="O231" t="str">
        <f t="shared" si="8"/>
        <v/>
      </c>
      <c r="P231" t="str">
        <f t="shared" si="9"/>
        <v/>
      </c>
    </row>
    <row r="232" spans="15:16">
      <c r="O232" t="str">
        <f t="shared" si="8"/>
        <v/>
      </c>
      <c r="P232" t="str">
        <f t="shared" si="9"/>
        <v/>
      </c>
    </row>
    <row r="233" spans="15:16">
      <c r="O233" t="str">
        <f t="shared" si="8"/>
        <v/>
      </c>
      <c r="P233" t="str">
        <f t="shared" si="9"/>
        <v/>
      </c>
    </row>
    <row r="234" spans="15:16">
      <c r="O234" t="str">
        <f t="shared" si="8"/>
        <v/>
      </c>
      <c r="P234" t="str">
        <f t="shared" si="9"/>
        <v/>
      </c>
    </row>
    <row r="235" spans="15:16">
      <c r="O235" t="str">
        <f t="shared" si="8"/>
        <v/>
      </c>
      <c r="P235" t="str">
        <f t="shared" si="9"/>
        <v/>
      </c>
    </row>
    <row r="236" spans="15:16">
      <c r="O236" t="str">
        <f t="shared" si="8"/>
        <v/>
      </c>
      <c r="P236" t="str">
        <f t="shared" si="9"/>
        <v/>
      </c>
    </row>
    <row r="237" spans="15:16">
      <c r="O237" t="str">
        <f t="shared" si="8"/>
        <v/>
      </c>
      <c r="P237" t="str">
        <f t="shared" si="9"/>
        <v/>
      </c>
    </row>
    <row r="238" spans="15:16">
      <c r="O238" t="str">
        <f t="shared" si="8"/>
        <v/>
      </c>
      <c r="P238" t="str">
        <f t="shared" si="9"/>
        <v/>
      </c>
    </row>
    <row r="239" spans="15:16">
      <c r="O239" t="str">
        <f t="shared" si="8"/>
        <v/>
      </c>
      <c r="P239" t="str">
        <f t="shared" si="9"/>
        <v/>
      </c>
    </row>
    <row r="240" spans="15:16">
      <c r="O240" t="str">
        <f t="shared" si="8"/>
        <v/>
      </c>
      <c r="P240" t="str">
        <f t="shared" si="9"/>
        <v/>
      </c>
    </row>
    <row r="241" spans="15:16">
      <c r="O241" t="str">
        <f t="shared" si="8"/>
        <v/>
      </c>
      <c r="P241" t="str">
        <f t="shared" si="9"/>
        <v/>
      </c>
    </row>
    <row r="242" spans="15:16">
      <c r="O242" t="str">
        <f t="shared" si="8"/>
        <v/>
      </c>
      <c r="P242" t="str">
        <f t="shared" si="9"/>
        <v/>
      </c>
    </row>
    <row r="243" spans="15:16">
      <c r="O243" t="str">
        <f t="shared" si="8"/>
        <v/>
      </c>
      <c r="P243" t="str">
        <f t="shared" si="9"/>
        <v/>
      </c>
    </row>
    <row r="244" spans="15:16">
      <c r="O244" t="str">
        <f t="shared" si="8"/>
        <v/>
      </c>
      <c r="P244" t="str">
        <f t="shared" si="9"/>
        <v/>
      </c>
    </row>
    <row r="245" spans="15:16">
      <c r="O245" t="str">
        <f t="shared" si="8"/>
        <v/>
      </c>
      <c r="P245" t="str">
        <f t="shared" si="9"/>
        <v/>
      </c>
    </row>
    <row r="246" spans="15:16">
      <c r="O246" t="str">
        <f t="shared" si="8"/>
        <v/>
      </c>
      <c r="P246" t="str">
        <f t="shared" si="9"/>
        <v/>
      </c>
    </row>
    <row r="247" spans="15:16">
      <c r="O247" t="str">
        <f t="shared" si="8"/>
        <v/>
      </c>
      <c r="P247" t="str">
        <f t="shared" si="9"/>
        <v/>
      </c>
    </row>
    <row r="248" spans="15:16">
      <c r="O248" t="str">
        <f t="shared" si="8"/>
        <v/>
      </c>
      <c r="P248" t="str">
        <f t="shared" si="9"/>
        <v/>
      </c>
    </row>
    <row r="249" spans="15:16">
      <c r="O249" t="str">
        <f t="shared" si="8"/>
        <v/>
      </c>
      <c r="P249" t="str">
        <f t="shared" si="9"/>
        <v/>
      </c>
    </row>
    <row r="250" spans="15:16">
      <c r="O250" t="str">
        <f t="shared" si="8"/>
        <v/>
      </c>
      <c r="P250" t="str">
        <f t="shared" si="9"/>
        <v/>
      </c>
    </row>
    <row r="251" spans="15:16">
      <c r="O251" t="str">
        <f t="shared" si="8"/>
        <v/>
      </c>
      <c r="P251" t="str">
        <f t="shared" si="9"/>
        <v/>
      </c>
    </row>
    <row r="252" spans="15:16">
      <c r="O252" t="str">
        <f t="shared" si="8"/>
        <v/>
      </c>
      <c r="P252" t="str">
        <f t="shared" si="9"/>
        <v/>
      </c>
    </row>
    <row r="253" spans="15:16">
      <c r="O253" t="str">
        <f t="shared" si="8"/>
        <v/>
      </c>
      <c r="P253" t="str">
        <f t="shared" si="9"/>
        <v/>
      </c>
    </row>
    <row r="254" spans="15:16">
      <c r="O254" t="str">
        <f t="shared" si="8"/>
        <v/>
      </c>
      <c r="P254" t="str">
        <f t="shared" si="9"/>
        <v/>
      </c>
    </row>
    <row r="255" spans="15:16">
      <c r="O255" t="str">
        <f t="shared" si="8"/>
        <v/>
      </c>
      <c r="P255" t="str">
        <f t="shared" si="9"/>
        <v/>
      </c>
    </row>
    <row r="256" spans="15:16">
      <c r="O256" t="str">
        <f t="shared" si="8"/>
        <v/>
      </c>
      <c r="P256" t="str">
        <f t="shared" si="9"/>
        <v/>
      </c>
    </row>
    <row r="257" spans="15:16">
      <c r="O257" t="str">
        <f t="shared" si="8"/>
        <v/>
      </c>
      <c r="P257" t="str">
        <f t="shared" si="9"/>
        <v/>
      </c>
    </row>
    <row r="258" spans="15:16">
      <c r="O258" t="str">
        <f t="shared" si="8"/>
        <v/>
      </c>
      <c r="P258" t="str">
        <f t="shared" si="9"/>
        <v/>
      </c>
    </row>
    <row r="259" spans="15:16">
      <c r="O259" t="str">
        <f t="shared" si="8"/>
        <v/>
      </c>
      <c r="P259" t="str">
        <f t="shared" si="9"/>
        <v/>
      </c>
    </row>
    <row r="260" spans="15:16">
      <c r="O260" t="str">
        <f t="shared" si="8"/>
        <v/>
      </c>
      <c r="P260" t="str">
        <f t="shared" si="9"/>
        <v/>
      </c>
    </row>
    <row r="261" spans="15:16">
      <c r="O261" t="str">
        <f t="shared" si="8"/>
        <v/>
      </c>
      <c r="P261" t="str">
        <f t="shared" si="9"/>
        <v/>
      </c>
    </row>
    <row r="262" spans="15:16">
      <c r="O262" t="str">
        <f t="shared" si="8"/>
        <v/>
      </c>
      <c r="P262" t="str">
        <f t="shared" si="9"/>
        <v/>
      </c>
    </row>
    <row r="263" spans="15:16">
      <c r="O263" t="str">
        <f t="shared" si="8"/>
        <v/>
      </c>
      <c r="P263" t="str">
        <f t="shared" si="9"/>
        <v/>
      </c>
    </row>
    <row r="264" spans="15:16">
      <c r="O264" t="str">
        <f t="shared" si="8"/>
        <v/>
      </c>
      <c r="P264" t="str">
        <f t="shared" si="9"/>
        <v/>
      </c>
    </row>
    <row r="265" spans="15:16">
      <c r="O265" t="str">
        <f t="shared" ref="O265:O328" si="10">IF(H265="public","n",IF(H265="private","y",""))</f>
        <v/>
      </c>
      <c r="P265" t="str">
        <f t="shared" ref="P265:P328" si="11">IF(H265="public","y",IF(H265="private","n",""))</f>
        <v/>
      </c>
    </row>
    <row r="266" spans="15:16">
      <c r="O266" t="str">
        <f t="shared" si="10"/>
        <v/>
      </c>
      <c r="P266" t="str">
        <f t="shared" si="11"/>
        <v/>
      </c>
    </row>
    <row r="267" spans="15:16">
      <c r="O267" t="str">
        <f t="shared" si="10"/>
        <v/>
      </c>
      <c r="P267" t="str">
        <f t="shared" si="11"/>
        <v/>
      </c>
    </row>
    <row r="268" spans="15:16">
      <c r="O268" t="str">
        <f t="shared" si="10"/>
        <v/>
      </c>
      <c r="P268" t="str">
        <f t="shared" si="11"/>
        <v/>
      </c>
    </row>
    <row r="269" spans="15:16">
      <c r="O269" t="str">
        <f t="shared" si="10"/>
        <v/>
      </c>
      <c r="P269" t="str">
        <f t="shared" si="11"/>
        <v/>
      </c>
    </row>
    <row r="270" spans="15:16">
      <c r="O270" t="str">
        <f t="shared" si="10"/>
        <v/>
      </c>
      <c r="P270" t="str">
        <f t="shared" si="11"/>
        <v/>
      </c>
    </row>
    <row r="271" spans="15:16">
      <c r="O271" t="str">
        <f t="shared" si="10"/>
        <v/>
      </c>
      <c r="P271" t="str">
        <f t="shared" si="11"/>
        <v/>
      </c>
    </row>
    <row r="272" spans="15:16">
      <c r="O272" t="str">
        <f t="shared" si="10"/>
        <v/>
      </c>
      <c r="P272" t="str">
        <f t="shared" si="11"/>
        <v/>
      </c>
    </row>
    <row r="273" spans="15:16">
      <c r="O273" t="str">
        <f t="shared" si="10"/>
        <v/>
      </c>
      <c r="P273" t="str">
        <f t="shared" si="11"/>
        <v/>
      </c>
    </row>
    <row r="274" spans="15:16">
      <c r="O274" t="str">
        <f t="shared" si="10"/>
        <v/>
      </c>
      <c r="P274" t="str">
        <f t="shared" si="11"/>
        <v/>
      </c>
    </row>
    <row r="275" spans="15:16">
      <c r="O275" t="str">
        <f t="shared" si="10"/>
        <v/>
      </c>
      <c r="P275" t="str">
        <f t="shared" si="11"/>
        <v/>
      </c>
    </row>
    <row r="276" spans="15:16">
      <c r="O276" t="str">
        <f t="shared" si="10"/>
        <v/>
      </c>
      <c r="P276" t="str">
        <f t="shared" si="11"/>
        <v/>
      </c>
    </row>
    <row r="277" spans="15:16">
      <c r="O277" t="str">
        <f t="shared" si="10"/>
        <v/>
      </c>
      <c r="P277" t="str">
        <f t="shared" si="11"/>
        <v/>
      </c>
    </row>
    <row r="278" spans="15:16">
      <c r="O278" t="str">
        <f t="shared" si="10"/>
        <v/>
      </c>
      <c r="P278" t="str">
        <f t="shared" si="11"/>
        <v/>
      </c>
    </row>
    <row r="279" spans="15:16">
      <c r="O279" t="str">
        <f t="shared" si="10"/>
        <v/>
      </c>
      <c r="P279" t="str">
        <f t="shared" si="11"/>
        <v/>
      </c>
    </row>
    <row r="280" spans="15:16">
      <c r="O280" t="str">
        <f t="shared" si="10"/>
        <v/>
      </c>
      <c r="P280" t="str">
        <f t="shared" si="11"/>
        <v/>
      </c>
    </row>
    <row r="281" spans="15:16">
      <c r="O281" t="str">
        <f t="shared" si="10"/>
        <v/>
      </c>
      <c r="P281" t="str">
        <f t="shared" si="11"/>
        <v/>
      </c>
    </row>
    <row r="282" spans="15:16">
      <c r="O282" t="str">
        <f t="shared" si="10"/>
        <v/>
      </c>
      <c r="P282" t="str">
        <f t="shared" si="11"/>
        <v/>
      </c>
    </row>
    <row r="283" spans="15:16">
      <c r="O283" t="str">
        <f t="shared" si="10"/>
        <v/>
      </c>
      <c r="P283" t="str">
        <f t="shared" si="11"/>
        <v/>
      </c>
    </row>
    <row r="284" spans="15:16">
      <c r="O284" t="str">
        <f t="shared" si="10"/>
        <v/>
      </c>
      <c r="P284" t="str">
        <f t="shared" si="11"/>
        <v/>
      </c>
    </row>
    <row r="285" spans="15:16">
      <c r="O285" t="str">
        <f t="shared" si="10"/>
        <v/>
      </c>
      <c r="P285" t="str">
        <f t="shared" si="11"/>
        <v/>
      </c>
    </row>
    <row r="286" spans="15:16">
      <c r="O286" t="str">
        <f t="shared" si="10"/>
        <v/>
      </c>
      <c r="P286" t="str">
        <f t="shared" si="11"/>
        <v/>
      </c>
    </row>
    <row r="287" spans="15:16">
      <c r="O287" t="str">
        <f t="shared" si="10"/>
        <v/>
      </c>
      <c r="P287" t="str">
        <f t="shared" si="11"/>
        <v/>
      </c>
    </row>
    <row r="288" spans="15:16">
      <c r="O288" t="str">
        <f t="shared" si="10"/>
        <v/>
      </c>
      <c r="P288" t="str">
        <f t="shared" si="11"/>
        <v/>
      </c>
    </row>
    <row r="289" spans="15:16">
      <c r="O289" t="str">
        <f t="shared" si="10"/>
        <v/>
      </c>
      <c r="P289" t="str">
        <f t="shared" si="11"/>
        <v/>
      </c>
    </row>
    <row r="290" spans="15:16">
      <c r="O290" t="str">
        <f t="shared" si="10"/>
        <v/>
      </c>
      <c r="P290" t="str">
        <f t="shared" si="11"/>
        <v/>
      </c>
    </row>
    <row r="291" spans="15:16">
      <c r="O291" t="str">
        <f t="shared" si="10"/>
        <v/>
      </c>
      <c r="P291" t="str">
        <f t="shared" si="11"/>
        <v/>
      </c>
    </row>
    <row r="292" spans="15:16">
      <c r="O292" t="str">
        <f t="shared" si="10"/>
        <v/>
      </c>
      <c r="P292" t="str">
        <f t="shared" si="11"/>
        <v/>
      </c>
    </row>
    <row r="293" spans="15:16">
      <c r="O293" t="str">
        <f t="shared" si="10"/>
        <v/>
      </c>
      <c r="P293" t="str">
        <f t="shared" si="11"/>
        <v/>
      </c>
    </row>
    <row r="294" spans="15:16">
      <c r="O294" t="str">
        <f t="shared" si="10"/>
        <v/>
      </c>
      <c r="P294" t="str">
        <f t="shared" si="11"/>
        <v/>
      </c>
    </row>
    <row r="295" spans="15:16">
      <c r="O295" t="str">
        <f t="shared" si="10"/>
        <v/>
      </c>
      <c r="P295" t="str">
        <f t="shared" si="11"/>
        <v/>
      </c>
    </row>
    <row r="296" spans="15:16">
      <c r="O296" t="str">
        <f t="shared" si="10"/>
        <v/>
      </c>
      <c r="P296" t="str">
        <f t="shared" si="11"/>
        <v/>
      </c>
    </row>
    <row r="297" spans="15:16">
      <c r="O297" t="str">
        <f t="shared" si="10"/>
        <v/>
      </c>
      <c r="P297" t="str">
        <f t="shared" si="11"/>
        <v/>
      </c>
    </row>
    <row r="298" spans="15:16">
      <c r="O298" t="str">
        <f t="shared" si="10"/>
        <v/>
      </c>
      <c r="P298" t="str">
        <f t="shared" si="11"/>
        <v/>
      </c>
    </row>
    <row r="299" spans="15:16">
      <c r="O299" t="str">
        <f t="shared" si="10"/>
        <v/>
      </c>
      <c r="P299" t="str">
        <f t="shared" si="11"/>
        <v/>
      </c>
    </row>
    <row r="300" spans="15:16">
      <c r="O300" t="str">
        <f t="shared" si="10"/>
        <v/>
      </c>
      <c r="P300" t="str">
        <f t="shared" si="11"/>
        <v/>
      </c>
    </row>
    <row r="301" spans="15:16">
      <c r="O301" t="str">
        <f t="shared" si="10"/>
        <v/>
      </c>
      <c r="P301" t="str">
        <f t="shared" si="11"/>
        <v/>
      </c>
    </row>
    <row r="302" spans="15:16">
      <c r="O302" t="str">
        <f t="shared" si="10"/>
        <v/>
      </c>
      <c r="P302" t="str">
        <f t="shared" si="11"/>
        <v/>
      </c>
    </row>
    <row r="303" spans="15:16">
      <c r="O303" t="str">
        <f t="shared" si="10"/>
        <v/>
      </c>
      <c r="P303" t="str">
        <f t="shared" si="11"/>
        <v/>
      </c>
    </row>
    <row r="304" spans="15:16">
      <c r="O304" t="str">
        <f t="shared" si="10"/>
        <v/>
      </c>
      <c r="P304" t="str">
        <f t="shared" si="11"/>
        <v/>
      </c>
    </row>
    <row r="305" spans="15:16">
      <c r="O305" t="str">
        <f t="shared" si="10"/>
        <v/>
      </c>
      <c r="P305" t="str">
        <f t="shared" si="11"/>
        <v/>
      </c>
    </row>
    <row r="306" spans="15:16">
      <c r="O306" t="str">
        <f t="shared" si="10"/>
        <v/>
      </c>
      <c r="P306" t="str">
        <f t="shared" si="11"/>
        <v/>
      </c>
    </row>
    <row r="307" spans="15:16">
      <c r="O307" t="str">
        <f t="shared" si="10"/>
        <v/>
      </c>
      <c r="P307" t="str">
        <f t="shared" si="11"/>
        <v/>
      </c>
    </row>
    <row r="308" spans="15:16">
      <c r="O308" t="str">
        <f t="shared" si="10"/>
        <v/>
      </c>
      <c r="P308" t="str">
        <f t="shared" si="11"/>
        <v/>
      </c>
    </row>
    <row r="309" spans="15:16">
      <c r="O309" t="str">
        <f t="shared" si="10"/>
        <v/>
      </c>
      <c r="P309" t="str">
        <f t="shared" si="11"/>
        <v/>
      </c>
    </row>
    <row r="310" spans="15:16">
      <c r="O310" t="str">
        <f t="shared" si="10"/>
        <v/>
      </c>
      <c r="P310" t="str">
        <f t="shared" si="11"/>
        <v/>
      </c>
    </row>
    <row r="311" spans="15:16">
      <c r="O311" t="str">
        <f t="shared" si="10"/>
        <v/>
      </c>
      <c r="P311" t="str">
        <f t="shared" si="11"/>
        <v/>
      </c>
    </row>
    <row r="312" spans="15:16">
      <c r="O312" t="str">
        <f t="shared" si="10"/>
        <v/>
      </c>
      <c r="P312" t="str">
        <f t="shared" si="11"/>
        <v/>
      </c>
    </row>
    <row r="313" spans="15:16">
      <c r="O313" t="str">
        <f t="shared" si="10"/>
        <v/>
      </c>
      <c r="P313" t="str">
        <f t="shared" si="11"/>
        <v/>
      </c>
    </row>
    <row r="314" spans="15:16">
      <c r="O314" t="str">
        <f t="shared" si="10"/>
        <v/>
      </c>
      <c r="P314" t="str">
        <f t="shared" si="11"/>
        <v/>
      </c>
    </row>
    <row r="315" spans="15:16">
      <c r="O315" t="str">
        <f t="shared" si="10"/>
        <v/>
      </c>
      <c r="P315" t="str">
        <f t="shared" si="11"/>
        <v/>
      </c>
    </row>
    <row r="316" spans="15:16">
      <c r="O316" t="str">
        <f t="shared" si="10"/>
        <v/>
      </c>
      <c r="P316" t="str">
        <f t="shared" si="11"/>
        <v/>
      </c>
    </row>
    <row r="317" spans="15:16">
      <c r="O317" t="str">
        <f t="shared" si="10"/>
        <v/>
      </c>
      <c r="P317" t="str">
        <f t="shared" si="11"/>
        <v/>
      </c>
    </row>
    <row r="318" spans="15:16">
      <c r="O318" t="str">
        <f t="shared" si="10"/>
        <v/>
      </c>
      <c r="P318" t="str">
        <f t="shared" si="11"/>
        <v/>
      </c>
    </row>
    <row r="319" spans="15:16">
      <c r="O319" t="str">
        <f t="shared" si="10"/>
        <v/>
      </c>
      <c r="P319" t="str">
        <f t="shared" si="11"/>
        <v/>
      </c>
    </row>
    <row r="320" spans="15:16">
      <c r="O320" t="str">
        <f t="shared" si="10"/>
        <v/>
      </c>
      <c r="P320" t="str">
        <f t="shared" si="11"/>
        <v/>
      </c>
    </row>
    <row r="321" spans="15:16">
      <c r="O321" t="str">
        <f t="shared" si="10"/>
        <v/>
      </c>
      <c r="P321" t="str">
        <f t="shared" si="11"/>
        <v/>
      </c>
    </row>
    <row r="322" spans="15:16">
      <c r="O322" t="str">
        <f t="shared" si="10"/>
        <v/>
      </c>
      <c r="P322" t="str">
        <f t="shared" si="11"/>
        <v/>
      </c>
    </row>
    <row r="323" spans="15:16">
      <c r="O323" t="str">
        <f t="shared" si="10"/>
        <v/>
      </c>
      <c r="P323" t="str">
        <f t="shared" si="11"/>
        <v/>
      </c>
    </row>
    <row r="324" spans="15:16">
      <c r="O324" t="str">
        <f t="shared" si="10"/>
        <v/>
      </c>
      <c r="P324" t="str">
        <f t="shared" si="11"/>
        <v/>
      </c>
    </row>
    <row r="325" spans="15:16">
      <c r="O325" t="str">
        <f t="shared" si="10"/>
        <v/>
      </c>
      <c r="P325" t="str">
        <f t="shared" si="11"/>
        <v/>
      </c>
    </row>
    <row r="326" spans="15:16">
      <c r="O326" t="str">
        <f t="shared" si="10"/>
        <v/>
      </c>
      <c r="P326" t="str">
        <f t="shared" si="11"/>
        <v/>
      </c>
    </row>
    <row r="327" spans="15:16">
      <c r="O327" t="str">
        <f t="shared" si="10"/>
        <v/>
      </c>
      <c r="P327" t="str">
        <f t="shared" si="11"/>
        <v/>
      </c>
    </row>
    <row r="328" spans="15:16">
      <c r="O328" t="str">
        <f t="shared" si="10"/>
        <v/>
      </c>
      <c r="P328" t="str">
        <f t="shared" si="11"/>
        <v/>
      </c>
    </row>
    <row r="329" spans="15:16">
      <c r="O329" t="str">
        <f t="shared" ref="O329:O392" si="12">IF(H329="public","n",IF(H329="private","y",""))</f>
        <v/>
      </c>
      <c r="P329" t="str">
        <f t="shared" ref="P329:P392" si="13">IF(H329="public","y",IF(H329="private","n",""))</f>
        <v/>
      </c>
    </row>
    <row r="330" spans="15:16">
      <c r="O330" t="str">
        <f t="shared" si="12"/>
        <v/>
      </c>
      <c r="P330" t="str">
        <f t="shared" si="13"/>
        <v/>
      </c>
    </row>
    <row r="331" spans="15:16">
      <c r="O331" t="str">
        <f t="shared" si="12"/>
        <v/>
      </c>
      <c r="P331" t="str">
        <f t="shared" si="13"/>
        <v/>
      </c>
    </row>
    <row r="332" spans="15:16">
      <c r="O332" t="str">
        <f t="shared" si="12"/>
        <v/>
      </c>
      <c r="P332" t="str">
        <f t="shared" si="13"/>
        <v/>
      </c>
    </row>
    <row r="333" spans="15:16">
      <c r="O333" t="str">
        <f t="shared" si="12"/>
        <v/>
      </c>
      <c r="P333" t="str">
        <f t="shared" si="13"/>
        <v/>
      </c>
    </row>
    <row r="334" spans="15:16">
      <c r="O334" t="str">
        <f t="shared" si="12"/>
        <v/>
      </c>
      <c r="P334" t="str">
        <f t="shared" si="13"/>
        <v/>
      </c>
    </row>
    <row r="335" spans="15:16">
      <c r="O335" t="str">
        <f t="shared" si="12"/>
        <v/>
      </c>
      <c r="P335" t="str">
        <f t="shared" si="13"/>
        <v/>
      </c>
    </row>
    <row r="336" spans="15:16">
      <c r="O336" t="str">
        <f t="shared" si="12"/>
        <v/>
      </c>
      <c r="P336" t="str">
        <f t="shared" si="13"/>
        <v/>
      </c>
    </row>
    <row r="337" spans="15:16">
      <c r="O337" t="str">
        <f t="shared" si="12"/>
        <v/>
      </c>
      <c r="P337" t="str">
        <f t="shared" si="13"/>
        <v/>
      </c>
    </row>
    <row r="338" spans="15:16">
      <c r="O338" t="str">
        <f t="shared" si="12"/>
        <v/>
      </c>
      <c r="P338" t="str">
        <f t="shared" si="13"/>
        <v/>
      </c>
    </row>
    <row r="339" spans="15:16">
      <c r="O339" t="str">
        <f t="shared" si="12"/>
        <v/>
      </c>
      <c r="P339" t="str">
        <f t="shared" si="13"/>
        <v/>
      </c>
    </row>
    <row r="340" spans="15:16">
      <c r="O340" t="str">
        <f t="shared" si="12"/>
        <v/>
      </c>
      <c r="P340" t="str">
        <f t="shared" si="13"/>
        <v/>
      </c>
    </row>
    <row r="341" spans="15:16">
      <c r="O341" t="str">
        <f t="shared" si="12"/>
        <v/>
      </c>
      <c r="P341" t="str">
        <f t="shared" si="13"/>
        <v/>
      </c>
    </row>
    <row r="342" spans="15:16">
      <c r="O342" t="str">
        <f t="shared" si="12"/>
        <v/>
      </c>
      <c r="P342" t="str">
        <f t="shared" si="13"/>
        <v/>
      </c>
    </row>
    <row r="343" spans="15:16">
      <c r="O343" t="str">
        <f t="shared" si="12"/>
        <v/>
      </c>
      <c r="P343" t="str">
        <f t="shared" si="13"/>
        <v/>
      </c>
    </row>
    <row r="344" spans="15:16">
      <c r="O344" t="str">
        <f t="shared" si="12"/>
        <v/>
      </c>
      <c r="P344" t="str">
        <f t="shared" si="13"/>
        <v/>
      </c>
    </row>
    <row r="345" spans="15:16">
      <c r="O345" t="str">
        <f t="shared" si="12"/>
        <v/>
      </c>
      <c r="P345" t="str">
        <f t="shared" si="13"/>
        <v/>
      </c>
    </row>
    <row r="346" spans="15:16">
      <c r="O346" t="str">
        <f t="shared" si="12"/>
        <v/>
      </c>
      <c r="P346" t="str">
        <f t="shared" si="13"/>
        <v/>
      </c>
    </row>
    <row r="347" spans="15:16">
      <c r="O347" t="str">
        <f t="shared" si="12"/>
        <v/>
      </c>
      <c r="P347" t="str">
        <f t="shared" si="13"/>
        <v/>
      </c>
    </row>
    <row r="348" spans="15:16">
      <c r="O348" t="str">
        <f t="shared" si="12"/>
        <v/>
      </c>
      <c r="P348" t="str">
        <f t="shared" si="13"/>
        <v/>
      </c>
    </row>
    <row r="349" spans="15:16">
      <c r="O349" t="str">
        <f t="shared" si="12"/>
        <v/>
      </c>
      <c r="P349" t="str">
        <f t="shared" si="13"/>
        <v/>
      </c>
    </row>
    <row r="350" spans="15:16">
      <c r="O350" t="str">
        <f t="shared" si="12"/>
        <v/>
      </c>
      <c r="P350" t="str">
        <f t="shared" si="13"/>
        <v/>
      </c>
    </row>
    <row r="351" spans="15:16">
      <c r="O351" t="str">
        <f t="shared" si="12"/>
        <v/>
      </c>
      <c r="P351" t="str">
        <f t="shared" si="13"/>
        <v/>
      </c>
    </row>
    <row r="352" spans="15:16">
      <c r="O352" t="str">
        <f t="shared" si="12"/>
        <v/>
      </c>
      <c r="P352" t="str">
        <f t="shared" si="13"/>
        <v/>
      </c>
    </row>
    <row r="353" spans="15:16">
      <c r="O353" t="str">
        <f t="shared" si="12"/>
        <v/>
      </c>
      <c r="P353" t="str">
        <f t="shared" si="13"/>
        <v/>
      </c>
    </row>
    <row r="354" spans="15:16">
      <c r="O354" t="str">
        <f t="shared" si="12"/>
        <v/>
      </c>
      <c r="P354" t="str">
        <f t="shared" si="13"/>
        <v/>
      </c>
    </row>
    <row r="355" spans="15:16">
      <c r="O355" t="str">
        <f t="shared" si="12"/>
        <v/>
      </c>
      <c r="P355" t="str">
        <f t="shared" si="13"/>
        <v/>
      </c>
    </row>
    <row r="356" spans="15:16">
      <c r="O356" t="str">
        <f t="shared" si="12"/>
        <v/>
      </c>
      <c r="P356" t="str">
        <f t="shared" si="13"/>
        <v/>
      </c>
    </row>
    <row r="357" spans="15:16">
      <c r="O357" t="str">
        <f t="shared" si="12"/>
        <v/>
      </c>
      <c r="P357" t="str">
        <f t="shared" si="13"/>
        <v/>
      </c>
    </row>
    <row r="358" spans="15:16">
      <c r="O358" t="str">
        <f t="shared" si="12"/>
        <v/>
      </c>
      <c r="P358" t="str">
        <f t="shared" si="13"/>
        <v/>
      </c>
    </row>
    <row r="359" spans="15:16">
      <c r="O359" t="str">
        <f t="shared" si="12"/>
        <v/>
      </c>
      <c r="P359" t="str">
        <f t="shared" si="13"/>
        <v/>
      </c>
    </row>
    <row r="360" spans="15:16">
      <c r="O360" t="str">
        <f t="shared" si="12"/>
        <v/>
      </c>
      <c r="P360" t="str">
        <f t="shared" si="13"/>
        <v/>
      </c>
    </row>
    <row r="361" spans="15:16">
      <c r="O361" t="str">
        <f t="shared" si="12"/>
        <v/>
      </c>
      <c r="P361" t="str">
        <f t="shared" si="13"/>
        <v/>
      </c>
    </row>
    <row r="362" spans="15:16">
      <c r="O362" t="str">
        <f t="shared" si="12"/>
        <v/>
      </c>
      <c r="P362" t="str">
        <f t="shared" si="13"/>
        <v/>
      </c>
    </row>
    <row r="363" spans="15:16">
      <c r="O363" t="str">
        <f t="shared" si="12"/>
        <v/>
      </c>
      <c r="P363" t="str">
        <f t="shared" si="13"/>
        <v/>
      </c>
    </row>
    <row r="364" spans="15:16">
      <c r="O364" t="str">
        <f t="shared" si="12"/>
        <v/>
      </c>
      <c r="P364" t="str">
        <f t="shared" si="13"/>
        <v/>
      </c>
    </row>
    <row r="365" spans="15:16">
      <c r="O365" t="str">
        <f t="shared" si="12"/>
        <v/>
      </c>
      <c r="P365" t="str">
        <f t="shared" si="13"/>
        <v/>
      </c>
    </row>
    <row r="366" spans="15:16">
      <c r="O366" t="str">
        <f t="shared" si="12"/>
        <v/>
      </c>
      <c r="P366" t="str">
        <f t="shared" si="13"/>
        <v/>
      </c>
    </row>
    <row r="367" spans="15:16">
      <c r="O367" t="str">
        <f t="shared" si="12"/>
        <v/>
      </c>
      <c r="P367" t="str">
        <f t="shared" si="13"/>
        <v/>
      </c>
    </row>
    <row r="368" spans="15:16">
      <c r="O368" t="str">
        <f t="shared" si="12"/>
        <v/>
      </c>
      <c r="P368" t="str">
        <f t="shared" si="13"/>
        <v/>
      </c>
    </row>
    <row r="369" spans="15:16">
      <c r="O369" t="str">
        <f t="shared" si="12"/>
        <v/>
      </c>
      <c r="P369" t="str">
        <f t="shared" si="13"/>
        <v/>
      </c>
    </row>
    <row r="370" spans="15:16">
      <c r="O370" t="str">
        <f t="shared" si="12"/>
        <v/>
      </c>
      <c r="P370" t="str">
        <f t="shared" si="13"/>
        <v/>
      </c>
    </row>
    <row r="371" spans="15:16">
      <c r="O371" t="str">
        <f t="shared" si="12"/>
        <v/>
      </c>
      <c r="P371" t="str">
        <f t="shared" si="13"/>
        <v/>
      </c>
    </row>
    <row r="372" spans="15:16">
      <c r="O372" t="str">
        <f t="shared" si="12"/>
        <v/>
      </c>
      <c r="P372" t="str">
        <f t="shared" si="13"/>
        <v/>
      </c>
    </row>
    <row r="373" spans="15:16">
      <c r="O373" t="str">
        <f t="shared" si="12"/>
        <v/>
      </c>
      <c r="P373" t="str">
        <f t="shared" si="13"/>
        <v/>
      </c>
    </row>
    <row r="374" spans="15:16">
      <c r="O374" t="str">
        <f t="shared" si="12"/>
        <v/>
      </c>
      <c r="P374" t="str">
        <f t="shared" si="13"/>
        <v/>
      </c>
    </row>
    <row r="375" spans="15:16">
      <c r="O375" t="str">
        <f t="shared" si="12"/>
        <v/>
      </c>
      <c r="P375" t="str">
        <f t="shared" si="13"/>
        <v/>
      </c>
    </row>
    <row r="376" spans="15:16">
      <c r="O376" t="str">
        <f t="shared" si="12"/>
        <v/>
      </c>
      <c r="P376" t="str">
        <f t="shared" si="13"/>
        <v/>
      </c>
    </row>
    <row r="377" spans="15:16">
      <c r="O377" t="str">
        <f t="shared" si="12"/>
        <v/>
      </c>
      <c r="P377" t="str">
        <f t="shared" si="13"/>
        <v/>
      </c>
    </row>
    <row r="378" spans="15:16">
      <c r="O378" t="str">
        <f t="shared" si="12"/>
        <v/>
      </c>
      <c r="P378" t="str">
        <f t="shared" si="13"/>
        <v/>
      </c>
    </row>
    <row r="379" spans="15:16">
      <c r="O379" t="str">
        <f t="shared" si="12"/>
        <v/>
      </c>
      <c r="P379" t="str">
        <f t="shared" si="13"/>
        <v/>
      </c>
    </row>
    <row r="380" spans="15:16">
      <c r="O380" t="str">
        <f t="shared" si="12"/>
        <v/>
      </c>
      <c r="P380" t="str">
        <f t="shared" si="13"/>
        <v/>
      </c>
    </row>
    <row r="381" spans="15:16">
      <c r="O381" t="str">
        <f t="shared" si="12"/>
        <v/>
      </c>
      <c r="P381" t="str">
        <f t="shared" si="13"/>
        <v/>
      </c>
    </row>
    <row r="382" spans="15:16">
      <c r="O382" t="str">
        <f t="shared" si="12"/>
        <v/>
      </c>
      <c r="P382" t="str">
        <f t="shared" si="13"/>
        <v/>
      </c>
    </row>
    <row r="383" spans="15:16">
      <c r="O383" t="str">
        <f t="shared" si="12"/>
        <v/>
      </c>
      <c r="P383" t="str">
        <f t="shared" si="13"/>
        <v/>
      </c>
    </row>
    <row r="384" spans="15:16">
      <c r="O384" t="str">
        <f t="shared" si="12"/>
        <v/>
      </c>
      <c r="P384" t="str">
        <f t="shared" si="13"/>
        <v/>
      </c>
    </row>
    <row r="385" spans="15:16">
      <c r="O385" t="str">
        <f t="shared" si="12"/>
        <v/>
      </c>
      <c r="P385" t="str">
        <f t="shared" si="13"/>
        <v/>
      </c>
    </row>
    <row r="386" spans="15:16">
      <c r="O386" t="str">
        <f t="shared" si="12"/>
        <v/>
      </c>
      <c r="P386" t="str">
        <f t="shared" si="13"/>
        <v/>
      </c>
    </row>
    <row r="387" spans="15:16">
      <c r="O387" t="str">
        <f t="shared" si="12"/>
        <v/>
      </c>
      <c r="P387" t="str">
        <f t="shared" si="13"/>
        <v/>
      </c>
    </row>
    <row r="388" spans="15:16">
      <c r="O388" t="str">
        <f t="shared" si="12"/>
        <v/>
      </c>
      <c r="P388" t="str">
        <f t="shared" si="13"/>
        <v/>
      </c>
    </row>
    <row r="389" spans="15:16">
      <c r="O389" t="str">
        <f t="shared" si="12"/>
        <v/>
      </c>
      <c r="P389" t="str">
        <f t="shared" si="13"/>
        <v/>
      </c>
    </row>
    <row r="390" spans="15:16">
      <c r="O390" t="str">
        <f t="shared" si="12"/>
        <v/>
      </c>
      <c r="P390" t="str">
        <f t="shared" si="13"/>
        <v/>
      </c>
    </row>
    <row r="391" spans="15:16">
      <c r="O391" t="str">
        <f t="shared" si="12"/>
        <v/>
      </c>
      <c r="P391" t="str">
        <f t="shared" si="13"/>
        <v/>
      </c>
    </row>
    <row r="392" spans="15:16">
      <c r="O392" t="str">
        <f t="shared" si="12"/>
        <v/>
      </c>
      <c r="P392" t="str">
        <f t="shared" si="13"/>
        <v/>
      </c>
    </row>
    <row r="393" spans="15:16">
      <c r="O393" t="str">
        <f t="shared" ref="O393:O456" si="14">IF(H393="public","n",IF(H393="private","y",""))</f>
        <v/>
      </c>
      <c r="P393" t="str">
        <f t="shared" ref="P393:P456" si="15">IF(H393="public","y",IF(H393="private","n",""))</f>
        <v/>
      </c>
    </row>
    <row r="394" spans="15:16">
      <c r="O394" t="str">
        <f t="shared" si="14"/>
        <v/>
      </c>
      <c r="P394" t="str">
        <f t="shared" si="15"/>
        <v/>
      </c>
    </row>
    <row r="395" spans="15:16">
      <c r="O395" t="str">
        <f t="shared" si="14"/>
        <v/>
      </c>
      <c r="P395" t="str">
        <f t="shared" si="15"/>
        <v/>
      </c>
    </row>
    <row r="396" spans="15:16">
      <c r="O396" t="str">
        <f t="shared" si="14"/>
        <v/>
      </c>
      <c r="P396" t="str">
        <f t="shared" si="15"/>
        <v/>
      </c>
    </row>
    <row r="397" spans="15:16">
      <c r="O397" t="str">
        <f t="shared" si="14"/>
        <v/>
      </c>
      <c r="P397" t="str">
        <f t="shared" si="15"/>
        <v/>
      </c>
    </row>
    <row r="398" spans="15:16">
      <c r="O398" t="str">
        <f t="shared" si="14"/>
        <v/>
      </c>
      <c r="P398" t="str">
        <f t="shared" si="15"/>
        <v/>
      </c>
    </row>
    <row r="399" spans="15:16">
      <c r="O399" t="str">
        <f t="shared" si="14"/>
        <v/>
      </c>
      <c r="P399" t="str">
        <f t="shared" si="15"/>
        <v/>
      </c>
    </row>
    <row r="400" spans="15:16">
      <c r="O400" t="str">
        <f t="shared" si="14"/>
        <v/>
      </c>
      <c r="P400" t="str">
        <f t="shared" si="15"/>
        <v/>
      </c>
    </row>
    <row r="401" spans="15:16">
      <c r="O401" t="str">
        <f t="shared" si="14"/>
        <v/>
      </c>
      <c r="P401" t="str">
        <f t="shared" si="15"/>
        <v/>
      </c>
    </row>
    <row r="402" spans="15:16">
      <c r="O402" t="str">
        <f t="shared" si="14"/>
        <v/>
      </c>
      <c r="P402" t="str">
        <f t="shared" si="15"/>
        <v/>
      </c>
    </row>
    <row r="403" spans="15:16">
      <c r="O403" t="str">
        <f t="shared" si="14"/>
        <v/>
      </c>
      <c r="P403" t="str">
        <f t="shared" si="15"/>
        <v/>
      </c>
    </row>
    <row r="404" spans="15:16">
      <c r="O404" t="str">
        <f t="shared" si="14"/>
        <v/>
      </c>
      <c r="P404" t="str">
        <f t="shared" si="15"/>
        <v/>
      </c>
    </row>
    <row r="405" spans="15:16">
      <c r="O405" t="str">
        <f t="shared" si="14"/>
        <v/>
      </c>
      <c r="P405" t="str">
        <f t="shared" si="15"/>
        <v/>
      </c>
    </row>
    <row r="406" spans="15:16">
      <c r="O406" t="str">
        <f t="shared" si="14"/>
        <v/>
      </c>
      <c r="P406" t="str">
        <f t="shared" si="15"/>
        <v/>
      </c>
    </row>
    <row r="407" spans="15:16">
      <c r="O407" t="str">
        <f t="shared" si="14"/>
        <v/>
      </c>
      <c r="P407" t="str">
        <f t="shared" si="15"/>
        <v/>
      </c>
    </row>
    <row r="408" spans="15:16">
      <c r="O408" t="str">
        <f t="shared" si="14"/>
        <v/>
      </c>
      <c r="P408" t="str">
        <f t="shared" si="15"/>
        <v/>
      </c>
    </row>
    <row r="409" spans="15:16">
      <c r="O409" t="str">
        <f t="shared" si="14"/>
        <v/>
      </c>
      <c r="P409" t="str">
        <f t="shared" si="15"/>
        <v/>
      </c>
    </row>
    <row r="410" spans="15:16">
      <c r="O410" t="str">
        <f t="shared" si="14"/>
        <v/>
      </c>
      <c r="P410" t="str">
        <f t="shared" si="15"/>
        <v/>
      </c>
    </row>
    <row r="411" spans="15:16">
      <c r="O411" t="str">
        <f t="shared" si="14"/>
        <v/>
      </c>
      <c r="P411" t="str">
        <f t="shared" si="15"/>
        <v/>
      </c>
    </row>
    <row r="412" spans="15:16">
      <c r="O412" t="str">
        <f t="shared" si="14"/>
        <v/>
      </c>
      <c r="P412" t="str">
        <f t="shared" si="15"/>
        <v/>
      </c>
    </row>
    <row r="413" spans="15:16">
      <c r="O413" t="str">
        <f t="shared" si="14"/>
        <v/>
      </c>
      <c r="P413" t="str">
        <f t="shared" si="15"/>
        <v/>
      </c>
    </row>
    <row r="414" spans="15:16">
      <c r="O414" t="str">
        <f t="shared" si="14"/>
        <v/>
      </c>
      <c r="P414" t="str">
        <f t="shared" si="15"/>
        <v/>
      </c>
    </row>
    <row r="415" spans="15:16">
      <c r="O415" t="str">
        <f t="shared" si="14"/>
        <v/>
      </c>
      <c r="P415" t="str">
        <f t="shared" si="15"/>
        <v/>
      </c>
    </row>
    <row r="416" spans="15:16">
      <c r="O416" t="str">
        <f t="shared" si="14"/>
        <v/>
      </c>
      <c r="P416" t="str">
        <f t="shared" si="15"/>
        <v/>
      </c>
    </row>
    <row r="417" spans="15:16">
      <c r="O417" t="str">
        <f t="shared" si="14"/>
        <v/>
      </c>
      <c r="P417" t="str">
        <f t="shared" si="15"/>
        <v/>
      </c>
    </row>
    <row r="418" spans="15:16">
      <c r="O418" t="str">
        <f t="shared" si="14"/>
        <v/>
      </c>
      <c r="P418" t="str">
        <f t="shared" si="15"/>
        <v/>
      </c>
    </row>
    <row r="419" spans="15:16">
      <c r="O419" t="str">
        <f t="shared" si="14"/>
        <v/>
      </c>
      <c r="P419" t="str">
        <f t="shared" si="15"/>
        <v/>
      </c>
    </row>
    <row r="420" spans="15:16">
      <c r="O420" t="str">
        <f t="shared" si="14"/>
        <v/>
      </c>
      <c r="P420" t="str">
        <f t="shared" si="15"/>
        <v/>
      </c>
    </row>
    <row r="421" spans="15:16">
      <c r="O421" t="str">
        <f t="shared" si="14"/>
        <v/>
      </c>
      <c r="P421" t="str">
        <f t="shared" si="15"/>
        <v/>
      </c>
    </row>
    <row r="422" spans="15:16">
      <c r="O422" t="str">
        <f t="shared" si="14"/>
        <v/>
      </c>
      <c r="P422" t="str">
        <f t="shared" si="15"/>
        <v/>
      </c>
    </row>
    <row r="423" spans="15:16">
      <c r="O423" t="str">
        <f t="shared" si="14"/>
        <v/>
      </c>
      <c r="P423" t="str">
        <f t="shared" si="15"/>
        <v/>
      </c>
    </row>
    <row r="424" spans="15:16">
      <c r="O424" t="str">
        <f t="shared" si="14"/>
        <v/>
      </c>
      <c r="P424" t="str">
        <f t="shared" si="15"/>
        <v/>
      </c>
    </row>
    <row r="425" spans="15:16">
      <c r="O425" t="str">
        <f t="shared" si="14"/>
        <v/>
      </c>
      <c r="P425" t="str">
        <f t="shared" si="15"/>
        <v/>
      </c>
    </row>
    <row r="426" spans="15:16">
      <c r="O426" t="str">
        <f t="shared" si="14"/>
        <v/>
      </c>
      <c r="P426" t="str">
        <f t="shared" si="15"/>
        <v/>
      </c>
    </row>
    <row r="427" spans="15:16">
      <c r="O427" t="str">
        <f t="shared" si="14"/>
        <v/>
      </c>
      <c r="P427" t="str">
        <f t="shared" si="15"/>
        <v/>
      </c>
    </row>
    <row r="428" spans="15:16">
      <c r="O428" t="str">
        <f t="shared" si="14"/>
        <v/>
      </c>
      <c r="P428" t="str">
        <f t="shared" si="15"/>
        <v/>
      </c>
    </row>
    <row r="429" spans="15:16">
      <c r="O429" t="str">
        <f t="shared" si="14"/>
        <v/>
      </c>
      <c r="P429" t="str">
        <f t="shared" si="15"/>
        <v/>
      </c>
    </row>
    <row r="430" spans="15:16">
      <c r="O430" t="str">
        <f t="shared" si="14"/>
        <v/>
      </c>
      <c r="P430" t="str">
        <f t="shared" si="15"/>
        <v/>
      </c>
    </row>
    <row r="431" spans="15:16">
      <c r="O431" t="str">
        <f t="shared" si="14"/>
        <v/>
      </c>
      <c r="P431" t="str">
        <f t="shared" si="15"/>
        <v/>
      </c>
    </row>
    <row r="432" spans="15:16">
      <c r="O432" t="str">
        <f t="shared" si="14"/>
        <v/>
      </c>
      <c r="P432" t="str">
        <f t="shared" si="15"/>
        <v/>
      </c>
    </row>
    <row r="433" spans="15:16">
      <c r="O433" t="str">
        <f t="shared" si="14"/>
        <v/>
      </c>
      <c r="P433" t="str">
        <f t="shared" si="15"/>
        <v/>
      </c>
    </row>
    <row r="434" spans="15:16">
      <c r="O434" t="str">
        <f t="shared" si="14"/>
        <v/>
      </c>
      <c r="P434" t="str">
        <f t="shared" si="15"/>
        <v/>
      </c>
    </row>
    <row r="435" spans="15:16">
      <c r="O435" t="str">
        <f t="shared" si="14"/>
        <v/>
      </c>
      <c r="P435" t="str">
        <f t="shared" si="15"/>
        <v/>
      </c>
    </row>
    <row r="436" spans="15:16">
      <c r="O436" t="str">
        <f t="shared" si="14"/>
        <v/>
      </c>
      <c r="P436" t="str">
        <f t="shared" si="15"/>
        <v/>
      </c>
    </row>
    <row r="437" spans="15:16">
      <c r="O437" t="str">
        <f t="shared" si="14"/>
        <v/>
      </c>
      <c r="P437" t="str">
        <f t="shared" si="15"/>
        <v/>
      </c>
    </row>
    <row r="438" spans="15:16">
      <c r="O438" t="str">
        <f t="shared" si="14"/>
        <v/>
      </c>
      <c r="P438" t="str">
        <f t="shared" si="15"/>
        <v/>
      </c>
    </row>
    <row r="439" spans="15:16">
      <c r="O439" t="str">
        <f t="shared" si="14"/>
        <v/>
      </c>
      <c r="P439" t="str">
        <f t="shared" si="15"/>
        <v/>
      </c>
    </row>
    <row r="440" spans="15:16">
      <c r="O440" t="str">
        <f t="shared" si="14"/>
        <v/>
      </c>
      <c r="P440" t="str">
        <f t="shared" si="15"/>
        <v/>
      </c>
    </row>
    <row r="441" spans="15:16">
      <c r="O441" t="str">
        <f t="shared" si="14"/>
        <v/>
      </c>
      <c r="P441" t="str">
        <f t="shared" si="15"/>
        <v/>
      </c>
    </row>
    <row r="442" spans="15:16">
      <c r="O442" t="str">
        <f t="shared" si="14"/>
        <v/>
      </c>
      <c r="P442" t="str">
        <f t="shared" si="15"/>
        <v/>
      </c>
    </row>
    <row r="443" spans="15:16">
      <c r="O443" t="str">
        <f t="shared" si="14"/>
        <v/>
      </c>
      <c r="P443" t="str">
        <f t="shared" si="15"/>
        <v/>
      </c>
    </row>
    <row r="444" spans="15:16">
      <c r="O444" t="str">
        <f t="shared" si="14"/>
        <v/>
      </c>
      <c r="P444" t="str">
        <f t="shared" si="15"/>
        <v/>
      </c>
    </row>
    <row r="445" spans="15:16">
      <c r="O445" t="str">
        <f t="shared" si="14"/>
        <v/>
      </c>
      <c r="P445" t="str">
        <f t="shared" si="15"/>
        <v/>
      </c>
    </row>
    <row r="446" spans="15:16">
      <c r="O446" t="str">
        <f t="shared" si="14"/>
        <v/>
      </c>
      <c r="P446" t="str">
        <f t="shared" si="15"/>
        <v/>
      </c>
    </row>
    <row r="447" spans="15:16">
      <c r="O447" t="str">
        <f t="shared" si="14"/>
        <v/>
      </c>
      <c r="P447" t="str">
        <f t="shared" si="15"/>
        <v/>
      </c>
    </row>
    <row r="448" spans="15:16">
      <c r="O448" t="str">
        <f t="shared" si="14"/>
        <v/>
      </c>
      <c r="P448" t="str">
        <f t="shared" si="15"/>
        <v/>
      </c>
    </row>
    <row r="449" spans="15:16">
      <c r="O449" t="str">
        <f t="shared" si="14"/>
        <v/>
      </c>
      <c r="P449" t="str">
        <f t="shared" si="15"/>
        <v/>
      </c>
    </row>
    <row r="450" spans="15:16">
      <c r="O450" t="str">
        <f t="shared" si="14"/>
        <v/>
      </c>
      <c r="P450" t="str">
        <f t="shared" si="15"/>
        <v/>
      </c>
    </row>
    <row r="451" spans="15:16">
      <c r="O451" t="str">
        <f t="shared" si="14"/>
        <v/>
      </c>
      <c r="P451" t="str">
        <f t="shared" si="15"/>
        <v/>
      </c>
    </row>
    <row r="452" spans="15:16">
      <c r="O452" t="str">
        <f t="shared" si="14"/>
        <v/>
      </c>
      <c r="P452" t="str">
        <f t="shared" si="15"/>
        <v/>
      </c>
    </row>
    <row r="453" spans="15:16">
      <c r="O453" t="str">
        <f t="shared" si="14"/>
        <v/>
      </c>
      <c r="P453" t="str">
        <f t="shared" si="15"/>
        <v/>
      </c>
    </row>
    <row r="454" spans="15:16">
      <c r="O454" t="str">
        <f t="shared" si="14"/>
        <v/>
      </c>
      <c r="P454" t="str">
        <f t="shared" si="15"/>
        <v/>
      </c>
    </row>
    <row r="455" spans="15:16">
      <c r="O455" t="str">
        <f t="shared" si="14"/>
        <v/>
      </c>
      <c r="P455" t="str">
        <f t="shared" si="15"/>
        <v/>
      </c>
    </row>
    <row r="456" spans="15:16">
      <c r="O456" t="str">
        <f t="shared" si="14"/>
        <v/>
      </c>
      <c r="P456" t="str">
        <f t="shared" si="15"/>
        <v/>
      </c>
    </row>
    <row r="457" spans="15:16">
      <c r="O457" t="str">
        <f t="shared" ref="O457:O505" si="16">IF(H457="public","n",IF(H457="private","y",""))</f>
        <v/>
      </c>
      <c r="P457" t="str">
        <f t="shared" ref="P457:P505" si="17">IF(H457="public","y",IF(H457="private","n",""))</f>
        <v/>
      </c>
    </row>
    <row r="458" spans="15:16">
      <c r="O458" t="str">
        <f t="shared" si="16"/>
        <v/>
      </c>
      <c r="P458" t="str">
        <f t="shared" si="17"/>
        <v/>
      </c>
    </row>
    <row r="459" spans="15:16">
      <c r="O459" t="str">
        <f t="shared" si="16"/>
        <v/>
      </c>
      <c r="P459" t="str">
        <f t="shared" si="17"/>
        <v/>
      </c>
    </row>
    <row r="460" spans="15:16">
      <c r="O460" t="str">
        <f t="shared" si="16"/>
        <v/>
      </c>
      <c r="P460" t="str">
        <f t="shared" si="17"/>
        <v/>
      </c>
    </row>
    <row r="461" spans="15:16">
      <c r="O461" t="str">
        <f t="shared" si="16"/>
        <v/>
      </c>
      <c r="P461" t="str">
        <f t="shared" si="17"/>
        <v/>
      </c>
    </row>
    <row r="462" spans="15:16">
      <c r="O462" t="str">
        <f t="shared" si="16"/>
        <v/>
      </c>
      <c r="P462" t="str">
        <f t="shared" si="17"/>
        <v/>
      </c>
    </row>
    <row r="463" spans="15:16">
      <c r="O463" t="str">
        <f t="shared" si="16"/>
        <v/>
      </c>
      <c r="P463" t="str">
        <f t="shared" si="17"/>
        <v/>
      </c>
    </row>
    <row r="464" spans="15:16">
      <c r="O464" t="str">
        <f t="shared" si="16"/>
        <v/>
      </c>
      <c r="P464" t="str">
        <f t="shared" si="17"/>
        <v/>
      </c>
    </row>
    <row r="465" spans="15:16">
      <c r="O465" t="str">
        <f t="shared" si="16"/>
        <v/>
      </c>
      <c r="P465" t="str">
        <f t="shared" si="17"/>
        <v/>
      </c>
    </row>
    <row r="466" spans="15:16">
      <c r="O466" t="str">
        <f t="shared" si="16"/>
        <v/>
      </c>
      <c r="P466" t="str">
        <f t="shared" si="17"/>
        <v/>
      </c>
    </row>
    <row r="467" spans="15:16">
      <c r="O467" t="str">
        <f t="shared" si="16"/>
        <v/>
      </c>
      <c r="P467" t="str">
        <f t="shared" si="17"/>
        <v/>
      </c>
    </row>
    <row r="468" spans="15:16">
      <c r="O468" t="str">
        <f t="shared" si="16"/>
        <v/>
      </c>
      <c r="P468" t="str">
        <f t="shared" si="17"/>
        <v/>
      </c>
    </row>
    <row r="469" spans="15:16">
      <c r="O469" t="str">
        <f t="shared" si="16"/>
        <v/>
      </c>
      <c r="P469" t="str">
        <f t="shared" si="17"/>
        <v/>
      </c>
    </row>
    <row r="470" spans="15:16">
      <c r="O470" t="str">
        <f t="shared" si="16"/>
        <v/>
      </c>
      <c r="P470" t="str">
        <f t="shared" si="17"/>
        <v/>
      </c>
    </row>
    <row r="471" spans="15:16">
      <c r="O471" t="str">
        <f t="shared" si="16"/>
        <v/>
      </c>
      <c r="P471" t="str">
        <f t="shared" si="17"/>
        <v/>
      </c>
    </row>
    <row r="472" spans="15:16">
      <c r="O472" t="str">
        <f t="shared" si="16"/>
        <v/>
      </c>
      <c r="P472" t="str">
        <f t="shared" si="17"/>
        <v/>
      </c>
    </row>
    <row r="473" spans="15:16">
      <c r="O473" t="str">
        <f t="shared" si="16"/>
        <v/>
      </c>
      <c r="P473" t="str">
        <f t="shared" si="17"/>
        <v/>
      </c>
    </row>
    <row r="474" spans="15:16">
      <c r="O474" t="str">
        <f t="shared" si="16"/>
        <v/>
      </c>
      <c r="P474" t="str">
        <f t="shared" si="17"/>
        <v/>
      </c>
    </row>
    <row r="475" spans="15:16">
      <c r="O475" t="str">
        <f t="shared" si="16"/>
        <v/>
      </c>
      <c r="P475" t="str">
        <f t="shared" si="17"/>
        <v/>
      </c>
    </row>
    <row r="476" spans="15:16">
      <c r="O476" t="str">
        <f t="shared" si="16"/>
        <v/>
      </c>
      <c r="P476" t="str">
        <f t="shared" si="17"/>
        <v/>
      </c>
    </row>
    <row r="477" spans="15:16">
      <c r="O477" t="str">
        <f t="shared" si="16"/>
        <v/>
      </c>
      <c r="P477" t="str">
        <f t="shared" si="17"/>
        <v/>
      </c>
    </row>
    <row r="478" spans="15:16">
      <c r="O478" t="str">
        <f t="shared" si="16"/>
        <v/>
      </c>
      <c r="P478" t="str">
        <f t="shared" si="17"/>
        <v/>
      </c>
    </row>
    <row r="479" spans="15:16">
      <c r="O479" t="str">
        <f t="shared" si="16"/>
        <v/>
      </c>
      <c r="P479" t="str">
        <f t="shared" si="17"/>
        <v/>
      </c>
    </row>
    <row r="480" spans="15:16">
      <c r="O480" t="str">
        <f t="shared" si="16"/>
        <v/>
      </c>
      <c r="P480" t="str">
        <f t="shared" si="17"/>
        <v/>
      </c>
    </row>
    <row r="481" spans="15:16">
      <c r="O481" t="str">
        <f t="shared" si="16"/>
        <v/>
      </c>
      <c r="P481" t="str">
        <f t="shared" si="17"/>
        <v/>
      </c>
    </row>
    <row r="482" spans="15:16">
      <c r="O482" t="str">
        <f t="shared" si="16"/>
        <v/>
      </c>
      <c r="P482" t="str">
        <f t="shared" si="17"/>
        <v/>
      </c>
    </row>
    <row r="483" spans="15:16">
      <c r="O483" t="str">
        <f t="shared" si="16"/>
        <v/>
      </c>
      <c r="P483" t="str">
        <f t="shared" si="17"/>
        <v/>
      </c>
    </row>
    <row r="484" spans="15:16">
      <c r="O484" t="str">
        <f t="shared" si="16"/>
        <v/>
      </c>
      <c r="P484" t="str">
        <f t="shared" si="17"/>
        <v/>
      </c>
    </row>
    <row r="485" spans="15:16">
      <c r="O485" t="str">
        <f t="shared" si="16"/>
        <v/>
      </c>
      <c r="P485" t="str">
        <f t="shared" si="17"/>
        <v/>
      </c>
    </row>
    <row r="486" spans="15:16">
      <c r="O486" t="str">
        <f t="shared" si="16"/>
        <v/>
      </c>
      <c r="P486" t="str">
        <f t="shared" si="17"/>
        <v/>
      </c>
    </row>
    <row r="487" spans="15:16">
      <c r="O487" t="str">
        <f t="shared" si="16"/>
        <v/>
      </c>
      <c r="P487" t="str">
        <f t="shared" si="17"/>
        <v/>
      </c>
    </row>
    <row r="488" spans="15:16">
      <c r="O488" t="str">
        <f t="shared" si="16"/>
        <v/>
      </c>
      <c r="P488" t="str">
        <f t="shared" si="17"/>
        <v/>
      </c>
    </row>
    <row r="489" spans="15:16">
      <c r="O489" t="str">
        <f t="shared" si="16"/>
        <v/>
      </c>
      <c r="P489" t="str">
        <f t="shared" si="17"/>
        <v/>
      </c>
    </row>
    <row r="490" spans="15:16">
      <c r="O490" t="str">
        <f t="shared" si="16"/>
        <v/>
      </c>
      <c r="P490" t="str">
        <f t="shared" si="17"/>
        <v/>
      </c>
    </row>
    <row r="491" spans="15:16">
      <c r="O491" t="str">
        <f t="shared" si="16"/>
        <v/>
      </c>
      <c r="P491" t="str">
        <f t="shared" si="17"/>
        <v/>
      </c>
    </row>
    <row r="492" spans="15:16">
      <c r="O492" t="str">
        <f t="shared" si="16"/>
        <v/>
      </c>
      <c r="P492" t="str">
        <f t="shared" si="17"/>
        <v/>
      </c>
    </row>
    <row r="493" spans="15:16">
      <c r="O493" t="str">
        <f t="shared" si="16"/>
        <v/>
      </c>
      <c r="P493" t="str">
        <f t="shared" si="17"/>
        <v/>
      </c>
    </row>
    <row r="494" spans="15:16">
      <c r="O494" t="str">
        <f t="shared" si="16"/>
        <v/>
      </c>
      <c r="P494" t="str">
        <f t="shared" si="17"/>
        <v/>
      </c>
    </row>
    <row r="495" spans="15:16">
      <c r="O495" t="str">
        <f t="shared" si="16"/>
        <v/>
      </c>
      <c r="P495" t="str">
        <f t="shared" si="17"/>
        <v/>
      </c>
    </row>
    <row r="496" spans="15:16">
      <c r="O496" t="str">
        <f t="shared" si="16"/>
        <v/>
      </c>
      <c r="P496" t="str">
        <f t="shared" si="17"/>
        <v/>
      </c>
    </row>
    <row r="497" spans="15:16">
      <c r="O497" t="str">
        <f t="shared" si="16"/>
        <v/>
      </c>
      <c r="P497" t="str">
        <f t="shared" si="17"/>
        <v/>
      </c>
    </row>
    <row r="498" spans="15:16">
      <c r="O498" t="str">
        <f t="shared" si="16"/>
        <v/>
      </c>
      <c r="P498" t="str">
        <f t="shared" si="17"/>
        <v/>
      </c>
    </row>
    <row r="499" spans="15:16">
      <c r="O499" t="str">
        <f t="shared" si="16"/>
        <v/>
      </c>
      <c r="P499" t="str">
        <f t="shared" si="17"/>
        <v/>
      </c>
    </row>
    <row r="500" spans="15:16">
      <c r="O500" t="str">
        <f t="shared" si="16"/>
        <v/>
      </c>
      <c r="P500" t="str">
        <f t="shared" si="17"/>
        <v/>
      </c>
    </row>
    <row r="501" spans="15:16">
      <c r="O501" t="str">
        <f t="shared" si="16"/>
        <v/>
      </c>
      <c r="P501" t="str">
        <f t="shared" si="17"/>
        <v/>
      </c>
    </row>
    <row r="502" spans="15:16">
      <c r="O502" t="str">
        <f t="shared" si="16"/>
        <v/>
      </c>
      <c r="P502" t="str">
        <f t="shared" si="17"/>
        <v/>
      </c>
    </row>
    <row r="503" spans="15:16">
      <c r="O503" t="str">
        <f t="shared" si="16"/>
        <v/>
      </c>
      <c r="P503" t="str">
        <f t="shared" si="17"/>
        <v/>
      </c>
    </row>
    <row r="504" spans="15:16">
      <c r="O504" t="str">
        <f t="shared" si="16"/>
        <v/>
      </c>
      <c r="P504" t="str">
        <f t="shared" si="17"/>
        <v/>
      </c>
    </row>
    <row r="505" spans="15:16">
      <c r="O505" t="str">
        <f t="shared" si="16"/>
        <v/>
      </c>
      <c r="P505" t="str">
        <f t="shared" si="17"/>
        <v/>
      </c>
    </row>
  </sheetData>
  <mergeCells count="2">
    <mergeCell ref="A1:I1"/>
    <mergeCell ref="J1:T1"/>
  </mergeCells>
  <dataValidations count="1">
    <dataValidation allowBlank="1" sqref="G1:G2 A1:D2 H1:XFD1048576 D3:D1048576 E1:F1048576" xr:uid="{445BD6CB-4679-0344-B4BB-2C1BAEE6EBC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C0EA211E-0992-1141-9DB1-9FBE0A7AA881}">
          <x14:formula1>
            <xm:f>drop_down_rule_set!$N$2:$N$5</xm:f>
          </x14:formula1>
          <xm:sqref>G3:G1048576</xm:sqref>
        </x14:dataValidation>
        <x14:dataValidation type="list" allowBlank="1" xr:uid="{4BC11764-4517-6345-9A3F-5C50BFBEA96F}">
          <x14:formula1>
            <xm:f>drop_down_rule_set!$L$2:$L$44</xm:f>
          </x14:formula1>
          <xm:sqref>A3:A1048576</xm:sqref>
        </x14:dataValidation>
        <x14:dataValidation type="list" allowBlank="1" xr:uid="{549FFB61-BA37-994A-8677-6BCE0642E752}">
          <x14:formula1>
            <xm:f>INDIRECT("drop_down_rule_comp!$D$2:$D$"&amp;drop_down_rule_comp!$C$3+1)</xm:f>
          </x14:formula1>
          <xm:sqref>B3:B1048576</xm:sqref>
        </x14:dataValidation>
        <x14:dataValidation type="list" allowBlank="1" xr:uid="{3D3F0BF1-88D3-7846-B087-034A4A84211D}">
          <x14:formula1>
            <xm:f>INDIRECT("drop_down_rule_set!$D$2:$D$"&amp;drop_down_rule_set!$G$6+1)</xm:f>
          </x14:formula1>
          <xm:sqref>C3:C1048576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J3"/>
  <sheetViews>
    <sheetView workbookViewId="0">
      <selection sqref="A1:F1"/>
    </sheetView>
  </sheetViews>
  <sheetFormatPr defaultColWidth="8.42578125" defaultRowHeight="15"/>
  <cols>
    <col min="1" max="1" width="8.42578125" customWidth="1"/>
    <col min="2" max="2" width="18.140625" bestFit="1" customWidth="1"/>
    <col min="3" max="3" width="19.85546875" bestFit="1" customWidth="1"/>
    <col min="4" max="4" width="16.42578125" bestFit="1" customWidth="1"/>
    <col min="5" max="5" width="16.42578125" style="1" customWidth="1"/>
    <col min="6" max="6" width="15.140625" bestFit="1" customWidth="1"/>
    <col min="7" max="7" width="25.85546875" bestFit="1" customWidth="1"/>
    <col min="8" max="8" width="15.140625" bestFit="1" customWidth="1"/>
    <col min="9" max="9" width="42.42578125" customWidth="1"/>
    <col min="10" max="10" width="10.42578125" bestFit="1" customWidth="1"/>
  </cols>
  <sheetData>
    <row r="1" spans="1:10" ht="63" customHeight="1">
      <c r="A1" s="129" t="s">
        <v>1314</v>
      </c>
      <c r="B1" s="129"/>
      <c r="C1" s="129"/>
      <c r="D1" s="129"/>
      <c r="E1" s="129"/>
      <c r="F1" s="129"/>
      <c r="G1" s="129"/>
      <c r="H1" s="129"/>
      <c r="I1" s="129"/>
      <c r="J1" s="129"/>
    </row>
    <row r="2" spans="1:10" ht="29.25" customHeight="1">
      <c r="A2" s="30" t="s">
        <v>0</v>
      </c>
      <c r="B2" s="30" t="s">
        <v>6</v>
      </c>
      <c r="C2" s="30" t="s">
        <v>489</v>
      </c>
      <c r="D2" s="30" t="s">
        <v>491</v>
      </c>
      <c r="E2" s="31" t="s">
        <v>492</v>
      </c>
      <c r="F2" s="30" t="s">
        <v>58</v>
      </c>
      <c r="G2" s="31" t="s">
        <v>494</v>
      </c>
      <c r="H2" s="30" t="s">
        <v>60</v>
      </c>
      <c r="I2" s="30" t="s">
        <v>495</v>
      </c>
      <c r="J2" s="30" t="s">
        <v>402</v>
      </c>
    </row>
    <row r="3" spans="1:10">
      <c r="A3" s="35" t="s">
        <v>314</v>
      </c>
      <c r="B3" s="35" t="s">
        <v>337</v>
      </c>
      <c r="C3" s="35" t="s">
        <v>454</v>
      </c>
      <c r="D3" s="35" t="s">
        <v>505</v>
      </c>
      <c r="E3" s="35"/>
      <c r="F3" s="35" t="s">
        <v>29</v>
      </c>
      <c r="G3" s="35" t="s">
        <v>517</v>
      </c>
      <c r="H3" s="35" t="s">
        <v>475</v>
      </c>
      <c r="I3" s="35" t="s">
        <v>519</v>
      </c>
      <c r="J3" s="35"/>
    </row>
  </sheetData>
  <mergeCells count="1">
    <mergeCell ref="A1:J1"/>
  </mergeCells>
  <dataValidations count="1">
    <dataValidation allowBlank="1" sqref="C1:XFD1048576 A1:B2" xr:uid="{F6BAD261-01D3-A741-B12F-10BFF0DEDC2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4320E464-9238-374E-A39F-272419FAAB47}">
          <x14:formula1>
            <xm:f>drop_down_rule_set!$L$2:$L$44</xm:f>
          </x14:formula1>
          <xm:sqref>A3:A1048576</xm:sqref>
        </x14:dataValidation>
        <x14:dataValidation type="list" allowBlank="1" xr:uid="{496F3D63-1E6F-6D41-A9D9-DBD39B634B42}">
          <x14:formula1>
            <xm:f>INDIRECT("drop_down_rule_comp!$D$2:$D$"&amp;drop_down_rule_comp!$C$3+1)</xm:f>
          </x14:formula1>
          <xm:sqref>B3:B1048576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F1"/>
    </sheetView>
  </sheetViews>
  <sheetFormatPr defaultColWidth="8.85546875" defaultRowHeight="15"/>
  <cols>
    <col min="1" max="1" width="9.140625" customWidth="1"/>
    <col min="2" max="2" width="19.140625" bestFit="1" customWidth="1"/>
    <col min="3" max="3" width="21.42578125" customWidth="1"/>
    <col min="4" max="4" width="25.140625" customWidth="1"/>
    <col min="5" max="5" width="16" bestFit="1" customWidth="1"/>
    <col min="6" max="6" width="31.85546875" customWidth="1"/>
    <col min="7" max="7" width="16.140625" bestFit="1" customWidth="1"/>
    <col min="8" max="8" width="16.140625" customWidth="1"/>
    <col min="9" max="9" width="12.42578125" customWidth="1"/>
  </cols>
  <sheetData>
    <row r="1" spans="1:9" ht="63" customHeight="1">
      <c r="A1" s="129" t="s">
        <v>1315</v>
      </c>
      <c r="B1" s="129"/>
      <c r="C1" s="129"/>
      <c r="D1" s="129"/>
      <c r="E1" s="129"/>
      <c r="F1" s="129"/>
      <c r="G1" s="129"/>
      <c r="H1" s="129"/>
      <c r="I1" s="129"/>
    </row>
    <row r="2" spans="1:9">
      <c r="A2" s="9" t="s">
        <v>0</v>
      </c>
      <c r="B2" s="9" t="s">
        <v>6</v>
      </c>
      <c r="C2" s="9" t="s">
        <v>10</v>
      </c>
      <c r="D2" s="9" t="s">
        <v>42</v>
      </c>
      <c r="E2" s="9" t="s">
        <v>58</v>
      </c>
      <c r="F2" s="9" t="s">
        <v>59</v>
      </c>
      <c r="G2" s="9" t="s">
        <v>60</v>
      </c>
      <c r="H2" s="9" t="s">
        <v>61</v>
      </c>
      <c r="I2" s="30" t="s">
        <v>402</v>
      </c>
    </row>
  </sheetData>
  <mergeCells count="1">
    <mergeCell ref="A1:I1"/>
  </mergeCells>
  <dataValidations count="1">
    <dataValidation allowBlank="1" sqref="E1:XFD1048576 A1:D2" xr:uid="{67433F07-0EDD-9045-A3B2-ACFF3C2F435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F70D9D0E-CCA3-5A4E-A31B-2ED7FC40E220}">
          <x14:formula1>
            <xm:f>drop_down_rule_set!$L$2:$L$44</xm:f>
          </x14:formula1>
          <xm:sqref>A3:A1048576</xm:sqref>
        </x14:dataValidation>
        <x14:dataValidation type="list" allowBlank="1" xr:uid="{6CDE4E4E-86B2-FB45-8DD9-CD950514C4FA}">
          <x14:formula1>
            <xm:f>INDIRECT("drop_down_rule_comp!$D$2:$D$"&amp;drop_down_rule_comp!$C$3+1)</xm:f>
          </x14:formula1>
          <xm:sqref>B3:B1048576</xm:sqref>
        </x14:dataValidation>
        <x14:dataValidation type="list" allowBlank="1" xr:uid="{7EC069C7-1660-324F-ABC0-4A67EBD8B39B}">
          <x14:formula1>
            <xm:f>INDIRECT("drop_down_rule_set!$D$2:$D$"&amp;drop_down_rule_set!$G$6+1)</xm:f>
          </x14:formula1>
          <xm:sqref>C3:C1048576</xm:sqref>
        </x14:dataValidation>
        <x14:dataValidation type="list" allowBlank="1" xr:uid="{1344383F-6C69-3B4C-86F6-258609843A8B}">
          <x14:formula1>
            <xm:f>drop_down_rule_set!#REF!</xm:f>
          </x14:formula1>
          <xm:sqref>D3:D1048576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F1"/>
    </sheetView>
  </sheetViews>
  <sheetFormatPr defaultColWidth="8.85546875" defaultRowHeight="15"/>
  <cols>
    <col min="1" max="1" width="9.140625" customWidth="1"/>
    <col min="2" max="2" width="17.85546875" customWidth="1"/>
    <col min="3" max="3" width="14.85546875" customWidth="1"/>
    <col min="4" max="4" width="33.140625" customWidth="1"/>
    <col min="7" max="7" width="10.42578125" bestFit="1" customWidth="1"/>
    <col min="11" max="11" width="11.140625" bestFit="1" customWidth="1"/>
    <col min="16" max="16" width="14.140625" customWidth="1"/>
    <col min="17" max="17" width="11.42578125" customWidth="1"/>
  </cols>
  <sheetData>
    <row r="1" spans="1:17" ht="60" customHeight="1">
      <c r="A1" s="129" t="s">
        <v>1316</v>
      </c>
      <c r="B1" s="129"/>
      <c r="C1" s="129"/>
      <c r="D1" s="129"/>
      <c r="E1" s="129"/>
      <c r="F1" s="129"/>
      <c r="G1" s="129"/>
      <c r="H1" s="129"/>
      <c r="I1" s="129"/>
      <c r="J1" s="129"/>
      <c r="K1" s="129"/>
      <c r="L1" s="129"/>
      <c r="M1" s="129"/>
      <c r="N1" s="129"/>
      <c r="O1" s="129"/>
      <c r="P1" s="129"/>
      <c r="Q1" s="129"/>
    </row>
    <row r="2" spans="1:17">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30" t="s">
        <v>402</v>
      </c>
    </row>
  </sheetData>
  <mergeCells count="1">
    <mergeCell ref="A1:Q1"/>
  </mergeCells>
  <dataValidations count="1">
    <dataValidation allowBlank="1" sqref="A1:C2 D1:D1048576 H1:XFD1048576 E1:G2" xr:uid="{97C55E9B-F6E9-D748-96C8-C9DB5E42C4A3}"/>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3FF845CE-C6EA-8644-9A9D-15D3600EBC87}">
          <x14:formula1>
            <xm:f>drop_down_rule_set!$S$2:$S$3</xm:f>
          </x14:formula1>
          <xm:sqref>E3:E1048576</xm:sqref>
        </x14:dataValidation>
        <x14:dataValidation type="list" allowBlank="1" xr:uid="{788291ED-3CD3-4145-8288-38B2002C63DD}">
          <x14:formula1>
            <xm:f>drop_down_rule_set!$T$2:$T$5</xm:f>
          </x14:formula1>
          <xm:sqref>F3:F1048576</xm:sqref>
        </x14:dataValidation>
        <x14:dataValidation type="list" allowBlank="1" xr:uid="{E83D71A0-87C0-6042-9452-E17899FC62F2}">
          <x14:formula1>
            <xm:f>drop_down_rule_set!$U$2:$U$3</xm:f>
          </x14:formula1>
          <xm:sqref>G3:G1048576</xm:sqref>
        </x14:dataValidation>
        <x14:dataValidation type="list" allowBlank="1" xr:uid="{CF0AB637-9171-1241-BC11-A381672D1552}">
          <x14:formula1>
            <xm:f>drop_down_rule_set!$L$2:$L$44</xm:f>
          </x14:formula1>
          <xm:sqref>A3:A1048576</xm:sqref>
        </x14:dataValidation>
        <x14:dataValidation type="list" allowBlank="1" xr:uid="{EBB774BA-2C80-7B47-A6BF-969B600B412E}">
          <x14:formula1>
            <xm:f>INDIRECT("drop_down_rule_comp!$D$2:$D$"&amp;drop_down_rule_comp!$C$3+1)</xm:f>
          </x14:formula1>
          <xm:sqref>B3:B1048576</xm:sqref>
        </x14:dataValidation>
        <x14:dataValidation type="list" allowBlank="1" xr:uid="{B54C9247-EF3F-E848-AF80-FAD6B630F424}">
          <x14:formula1>
            <xm:f>INDIRECT("drop_down_rule_set!$D$2:$D$"&amp;drop_down_rule_set!$G$6+1)</xm:f>
          </x14:formula1>
          <xm:sqref>C3:C1048576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54"/>
  <sheetViews>
    <sheetView zoomScale="91" workbookViewId="0">
      <selection sqref="A1:F1"/>
    </sheetView>
  </sheetViews>
  <sheetFormatPr defaultColWidth="8.85546875" defaultRowHeight="15"/>
  <cols>
    <col min="1" max="1" width="8.42578125" bestFit="1" customWidth="1"/>
    <col min="2" max="2" width="18.140625" bestFit="1" customWidth="1"/>
    <col min="3" max="3" width="11.42578125" bestFit="1" customWidth="1"/>
    <col min="4" max="4" width="13.140625" bestFit="1" customWidth="1"/>
    <col min="7" max="7" width="10.42578125" bestFit="1" customWidth="1"/>
    <col min="8" max="8" width="11.140625" bestFit="1" customWidth="1"/>
    <col min="9" max="9" width="13.42578125" bestFit="1" customWidth="1"/>
    <col min="10" max="10" width="15.85546875" customWidth="1"/>
    <col min="11" max="11" width="17.42578125" customWidth="1"/>
    <col min="17" max="17" width="10.140625" bestFit="1" customWidth="1"/>
    <col min="18" max="18" width="34.42578125" style="1" customWidth="1"/>
    <col min="19" max="19" width="13.140625" bestFit="1" customWidth="1"/>
    <col min="20" max="20" width="11.42578125" bestFit="1" customWidth="1"/>
  </cols>
  <sheetData>
    <row r="1" spans="1:20" ht="118.7" customHeight="1">
      <c r="A1" s="129" t="s">
        <v>1317</v>
      </c>
      <c r="B1" s="129"/>
      <c r="C1" s="129"/>
      <c r="D1" s="129"/>
      <c r="E1" s="129"/>
      <c r="F1" s="129"/>
      <c r="G1" s="129"/>
      <c r="H1" s="129"/>
      <c r="I1" s="129"/>
      <c r="J1" s="129"/>
      <c r="K1" s="129"/>
      <c r="L1" s="129"/>
      <c r="M1" s="129"/>
      <c r="N1" s="129"/>
      <c r="O1" s="129"/>
      <c r="P1" s="129"/>
      <c r="Q1" s="129"/>
      <c r="R1" s="129"/>
      <c r="S1" s="129"/>
      <c r="T1" s="129"/>
    </row>
    <row r="2" spans="1:20" ht="30">
      <c r="A2" s="12" t="s">
        <v>0</v>
      </c>
      <c r="B2" s="78" t="s">
        <v>6</v>
      </c>
      <c r="C2" s="12" t="s">
        <v>10</v>
      </c>
      <c r="D2" s="12" t="s">
        <v>74</v>
      </c>
      <c r="E2" s="12" t="s">
        <v>75</v>
      </c>
      <c r="F2" s="12" t="s">
        <v>64</v>
      </c>
      <c r="G2" s="12" t="s">
        <v>65</v>
      </c>
      <c r="H2" s="12" t="s">
        <v>76</v>
      </c>
      <c r="I2" s="13" t="s">
        <v>66</v>
      </c>
      <c r="J2" s="12" t="s">
        <v>60</v>
      </c>
      <c r="K2" s="12" t="s">
        <v>69</v>
      </c>
      <c r="L2" s="12" t="s">
        <v>67</v>
      </c>
      <c r="M2" s="12" t="s">
        <v>68</v>
      </c>
      <c r="N2" s="12" t="s">
        <v>70</v>
      </c>
      <c r="O2" s="12" t="s">
        <v>71</v>
      </c>
      <c r="P2" s="12" t="s">
        <v>72</v>
      </c>
      <c r="Q2" s="12" t="s">
        <v>73</v>
      </c>
      <c r="R2" s="78" t="s">
        <v>61</v>
      </c>
      <c r="S2" s="47" t="s">
        <v>401</v>
      </c>
      <c r="T2" s="47" t="s">
        <v>402</v>
      </c>
    </row>
    <row r="3" spans="1:20" ht="29.25" customHeight="1">
      <c r="A3" s="35" t="s">
        <v>314</v>
      </c>
      <c r="B3" s="35" t="s">
        <v>337</v>
      </c>
      <c r="C3" s="35" t="s">
        <v>455</v>
      </c>
      <c r="D3" s="35" t="s">
        <v>852</v>
      </c>
      <c r="E3" s="35" t="s">
        <v>473</v>
      </c>
      <c r="F3" s="35" t="s">
        <v>371</v>
      </c>
      <c r="G3" s="35" t="s">
        <v>78</v>
      </c>
      <c r="H3" s="35"/>
      <c r="I3" s="35"/>
      <c r="J3" s="35" t="s">
        <v>372</v>
      </c>
      <c r="K3" s="35" t="s">
        <v>856</v>
      </c>
      <c r="L3" s="35"/>
      <c r="M3" s="35"/>
      <c r="N3" s="35">
        <v>22</v>
      </c>
      <c r="O3" s="35">
        <v>22</v>
      </c>
      <c r="P3" s="35"/>
      <c r="Q3" s="35"/>
      <c r="R3" s="35" t="s">
        <v>858</v>
      </c>
      <c r="S3" s="35"/>
      <c r="T3" s="35"/>
    </row>
    <row r="4" spans="1:20" ht="28.7" customHeight="1">
      <c r="A4" s="35" t="s">
        <v>314</v>
      </c>
      <c r="B4" s="35" t="s">
        <v>337</v>
      </c>
      <c r="C4" s="35" t="s">
        <v>455</v>
      </c>
      <c r="D4" s="35" t="s">
        <v>852</v>
      </c>
      <c r="E4" s="35" t="s">
        <v>473</v>
      </c>
      <c r="F4" s="35" t="s">
        <v>371</v>
      </c>
      <c r="G4" s="35" t="s">
        <v>78</v>
      </c>
      <c r="H4" s="35"/>
      <c r="I4" s="35"/>
      <c r="J4" s="35" t="s">
        <v>372</v>
      </c>
      <c r="K4" s="35" t="s">
        <v>855</v>
      </c>
      <c r="L4" s="35"/>
      <c r="M4" s="35"/>
      <c r="N4" s="35">
        <v>22</v>
      </c>
      <c r="O4" s="35">
        <v>22</v>
      </c>
      <c r="P4" s="35"/>
      <c r="Q4" s="35"/>
      <c r="R4" s="35" t="s">
        <v>859</v>
      </c>
      <c r="S4" s="35"/>
      <c r="T4" s="35"/>
    </row>
    <row r="5" spans="1:20" ht="28.7" customHeight="1">
      <c r="A5" s="35" t="s">
        <v>314</v>
      </c>
      <c r="B5" s="35" t="s">
        <v>337</v>
      </c>
      <c r="C5" s="35" t="s">
        <v>455</v>
      </c>
      <c r="D5" s="35" t="s">
        <v>852</v>
      </c>
      <c r="E5" s="35" t="s">
        <v>473</v>
      </c>
      <c r="F5" s="35" t="s">
        <v>371</v>
      </c>
      <c r="G5" s="35" t="s">
        <v>78</v>
      </c>
      <c r="H5" s="35"/>
      <c r="I5" s="35"/>
      <c r="J5" s="35" t="s">
        <v>372</v>
      </c>
      <c r="K5" s="35" t="s">
        <v>857</v>
      </c>
      <c r="L5" s="35"/>
      <c r="M5" s="35"/>
      <c r="N5" s="35">
        <v>22</v>
      </c>
      <c r="O5" s="35">
        <v>22</v>
      </c>
      <c r="P5" s="35"/>
      <c r="Q5" s="35"/>
      <c r="R5" s="35" t="s">
        <v>860</v>
      </c>
      <c r="S5" s="35"/>
      <c r="T5" s="35"/>
    </row>
    <row r="6" spans="1:20" ht="45">
      <c r="A6" s="35" t="s">
        <v>314</v>
      </c>
      <c r="B6" s="35" t="s">
        <v>337</v>
      </c>
      <c r="C6" s="35" t="s">
        <v>455</v>
      </c>
      <c r="D6" s="35" t="s">
        <v>852</v>
      </c>
      <c r="E6" s="35" t="s">
        <v>473</v>
      </c>
      <c r="F6" s="35" t="s">
        <v>371</v>
      </c>
      <c r="G6" s="35" t="s">
        <v>78</v>
      </c>
      <c r="H6" s="35"/>
      <c r="I6" s="35"/>
      <c r="J6" s="35" t="s">
        <v>476</v>
      </c>
      <c r="K6" s="35" t="s">
        <v>867</v>
      </c>
      <c r="L6" s="35"/>
      <c r="M6" s="35"/>
      <c r="N6" s="35">
        <v>443</v>
      </c>
      <c r="O6" s="35">
        <v>443</v>
      </c>
      <c r="P6" s="35"/>
      <c r="Q6" s="35"/>
      <c r="R6" s="35" t="s">
        <v>883</v>
      </c>
      <c r="S6" s="35"/>
      <c r="T6" s="35"/>
    </row>
    <row r="7" spans="1:20" ht="29.25" customHeight="1">
      <c r="A7" s="35" t="s">
        <v>314</v>
      </c>
      <c r="B7" s="35" t="s">
        <v>337</v>
      </c>
      <c r="C7" s="35" t="s">
        <v>455</v>
      </c>
      <c r="D7" s="35" t="s">
        <v>855</v>
      </c>
      <c r="E7" s="35" t="s">
        <v>474</v>
      </c>
      <c r="F7" s="35" t="s">
        <v>371</v>
      </c>
      <c r="G7" s="35" t="s">
        <v>78</v>
      </c>
      <c r="H7" s="35" t="s">
        <v>372</v>
      </c>
      <c r="I7" s="35" t="s">
        <v>856</v>
      </c>
      <c r="J7" s="35"/>
      <c r="K7" s="35"/>
      <c r="L7" s="35"/>
      <c r="M7" s="35"/>
      <c r="N7" s="35">
        <v>80</v>
      </c>
      <c r="O7" s="35">
        <v>80</v>
      </c>
      <c r="P7" s="35"/>
      <c r="Q7" s="35"/>
      <c r="R7" s="35" t="s">
        <v>861</v>
      </c>
      <c r="S7" s="35"/>
      <c r="T7" s="35"/>
    </row>
    <row r="8" spans="1:20" ht="29.25" customHeight="1">
      <c r="A8" s="35" t="s">
        <v>314</v>
      </c>
      <c r="B8" s="35" t="s">
        <v>337</v>
      </c>
      <c r="C8" s="35" t="s">
        <v>455</v>
      </c>
      <c r="D8" s="35" t="s">
        <v>855</v>
      </c>
      <c r="E8" s="35" t="s">
        <v>474</v>
      </c>
      <c r="F8" s="35" t="s">
        <v>371</v>
      </c>
      <c r="G8" s="35" t="s">
        <v>78</v>
      </c>
      <c r="H8" s="35" t="s">
        <v>372</v>
      </c>
      <c r="I8" s="35" t="s">
        <v>852</v>
      </c>
      <c r="J8" s="35"/>
      <c r="K8" s="35"/>
      <c r="L8" s="35"/>
      <c r="M8" s="35"/>
      <c r="N8" s="35">
        <v>22</v>
      </c>
      <c r="O8" s="35">
        <v>22</v>
      </c>
      <c r="P8" s="35"/>
      <c r="Q8" s="35"/>
      <c r="R8" s="35" t="s">
        <v>862</v>
      </c>
      <c r="S8" s="35"/>
      <c r="T8" s="35"/>
    </row>
    <row r="9" spans="1:20" ht="29.25" customHeight="1">
      <c r="A9" s="35" t="s">
        <v>314</v>
      </c>
      <c r="B9" s="35" t="s">
        <v>337</v>
      </c>
      <c r="C9" s="35" t="s">
        <v>455</v>
      </c>
      <c r="D9" s="35" t="s">
        <v>855</v>
      </c>
      <c r="E9" s="35" t="s">
        <v>474</v>
      </c>
      <c r="F9" s="35" t="s">
        <v>371</v>
      </c>
      <c r="G9" s="35" t="s">
        <v>78</v>
      </c>
      <c r="H9" s="35" t="s">
        <v>372</v>
      </c>
      <c r="I9" s="35" t="s">
        <v>852</v>
      </c>
      <c r="J9" s="35"/>
      <c r="K9" s="35"/>
      <c r="L9" s="35"/>
      <c r="M9" s="35"/>
      <c r="N9" s="35">
        <v>3389</v>
      </c>
      <c r="O9" s="35">
        <v>3389</v>
      </c>
      <c r="P9" s="35"/>
      <c r="Q9" s="35"/>
      <c r="R9" s="35" t="s">
        <v>863</v>
      </c>
      <c r="S9" s="35"/>
      <c r="T9" s="35"/>
    </row>
    <row r="10" spans="1:20" ht="45">
      <c r="A10" s="35" t="s">
        <v>314</v>
      </c>
      <c r="B10" s="35" t="s">
        <v>337</v>
      </c>
      <c r="C10" s="35" t="s">
        <v>455</v>
      </c>
      <c r="D10" s="35" t="s">
        <v>855</v>
      </c>
      <c r="E10" s="35" t="s">
        <v>473</v>
      </c>
      <c r="F10" s="35" t="s">
        <v>371</v>
      </c>
      <c r="G10" s="35" t="s">
        <v>78</v>
      </c>
      <c r="H10" s="35"/>
      <c r="I10" s="35"/>
      <c r="J10" s="35" t="s">
        <v>476</v>
      </c>
      <c r="K10" s="35" t="s">
        <v>867</v>
      </c>
      <c r="L10" s="35"/>
      <c r="M10" s="35"/>
      <c r="N10" s="35">
        <v>443</v>
      </c>
      <c r="O10" s="35">
        <v>443</v>
      </c>
      <c r="P10" s="35"/>
      <c r="Q10" s="35"/>
      <c r="R10" s="35" t="s">
        <v>883</v>
      </c>
      <c r="S10" s="35"/>
      <c r="T10" s="35"/>
    </row>
    <row r="11" spans="1:20" ht="43.5" customHeight="1">
      <c r="A11" s="35" t="s">
        <v>314</v>
      </c>
      <c r="B11" s="35" t="s">
        <v>337</v>
      </c>
      <c r="C11" s="35" t="s">
        <v>456</v>
      </c>
      <c r="D11" s="35" t="s">
        <v>855</v>
      </c>
      <c r="E11" s="35" t="s">
        <v>473</v>
      </c>
      <c r="F11" s="35" t="s">
        <v>371</v>
      </c>
      <c r="G11" s="35" t="s">
        <v>78</v>
      </c>
      <c r="H11" s="35"/>
      <c r="I11" s="35"/>
      <c r="J11" s="35" t="s">
        <v>79</v>
      </c>
      <c r="K11" s="35" t="s">
        <v>912</v>
      </c>
      <c r="L11" s="35"/>
      <c r="M11" s="35"/>
      <c r="N11" s="35">
        <v>1521</v>
      </c>
      <c r="O11" s="35">
        <v>1522</v>
      </c>
      <c r="P11" s="35"/>
      <c r="Q11" s="35"/>
      <c r="R11" s="35" t="s">
        <v>913</v>
      </c>
      <c r="S11" s="35"/>
      <c r="T11" s="35"/>
    </row>
    <row r="12" spans="1:20" ht="43.5" customHeight="1">
      <c r="A12" s="35" t="s">
        <v>314</v>
      </c>
      <c r="B12" s="35" t="s">
        <v>337</v>
      </c>
      <c r="C12" s="35" t="s">
        <v>456</v>
      </c>
      <c r="D12" s="35" t="s">
        <v>855</v>
      </c>
      <c r="E12" s="35" t="s">
        <v>473</v>
      </c>
      <c r="F12" s="35" t="s">
        <v>371</v>
      </c>
      <c r="G12" s="35" t="s">
        <v>78</v>
      </c>
      <c r="H12" s="35"/>
      <c r="I12" s="35"/>
      <c r="J12" s="35" t="s">
        <v>79</v>
      </c>
      <c r="K12" s="35" t="s">
        <v>912</v>
      </c>
      <c r="L12" s="35"/>
      <c r="M12" s="35"/>
      <c r="N12" s="35">
        <v>6200</v>
      </c>
      <c r="O12" s="35">
        <v>6200</v>
      </c>
      <c r="P12" s="35"/>
      <c r="Q12" s="35"/>
      <c r="R12" s="35" t="s">
        <v>914</v>
      </c>
      <c r="S12" s="35"/>
      <c r="T12" s="35"/>
    </row>
    <row r="13" spans="1:20" ht="43.5" customHeight="1">
      <c r="A13" s="35" t="s">
        <v>314</v>
      </c>
      <c r="B13" s="35" t="s">
        <v>337</v>
      </c>
      <c r="C13" s="35" t="s">
        <v>455</v>
      </c>
      <c r="D13" s="35" t="s">
        <v>855</v>
      </c>
      <c r="E13" s="35" t="s">
        <v>473</v>
      </c>
      <c r="F13" s="35" t="s">
        <v>371</v>
      </c>
      <c r="G13" s="35" t="s">
        <v>78</v>
      </c>
      <c r="H13" s="35"/>
      <c r="I13" s="35"/>
      <c r="J13" s="35" t="s">
        <v>372</v>
      </c>
      <c r="K13" s="35" t="s">
        <v>857</v>
      </c>
      <c r="L13" s="35"/>
      <c r="M13" s="35"/>
      <c r="N13" s="35">
        <v>6200</v>
      </c>
      <c r="O13" s="35">
        <v>6200</v>
      </c>
      <c r="P13" s="35"/>
      <c r="Q13" s="35"/>
      <c r="R13" s="35" t="s">
        <v>868</v>
      </c>
      <c r="S13" s="35"/>
      <c r="T13" s="35"/>
    </row>
    <row r="14" spans="1:20" ht="29.25" customHeight="1">
      <c r="A14" s="35" t="s">
        <v>314</v>
      </c>
      <c r="B14" s="35" t="s">
        <v>337</v>
      </c>
      <c r="C14" s="35" t="s">
        <v>455</v>
      </c>
      <c r="D14" s="35" t="s">
        <v>855</v>
      </c>
      <c r="E14" s="35" t="s">
        <v>473</v>
      </c>
      <c r="F14" s="35" t="s">
        <v>371</v>
      </c>
      <c r="G14" s="35" t="s">
        <v>78</v>
      </c>
      <c r="H14" s="35"/>
      <c r="I14" s="35"/>
      <c r="J14" s="35" t="s">
        <v>372</v>
      </c>
      <c r="K14" s="35" t="s">
        <v>857</v>
      </c>
      <c r="L14" s="35"/>
      <c r="M14" s="35"/>
      <c r="N14" s="35">
        <v>1521</v>
      </c>
      <c r="O14" s="35">
        <v>1522</v>
      </c>
      <c r="P14" s="35"/>
      <c r="Q14" s="35"/>
      <c r="R14" s="35" t="s">
        <v>864</v>
      </c>
      <c r="S14" s="35"/>
      <c r="T14" s="35"/>
    </row>
    <row r="15" spans="1:20" ht="43.5" customHeight="1">
      <c r="A15" s="35" t="s">
        <v>314</v>
      </c>
      <c r="B15" s="35" t="s">
        <v>337</v>
      </c>
      <c r="C15" s="35" t="s">
        <v>455</v>
      </c>
      <c r="D15" s="35" t="s">
        <v>856</v>
      </c>
      <c r="E15" s="35" t="s">
        <v>474</v>
      </c>
      <c r="F15" s="35" t="s">
        <v>371</v>
      </c>
      <c r="G15" s="35" t="s">
        <v>78</v>
      </c>
      <c r="H15" s="35" t="s">
        <v>372</v>
      </c>
      <c r="I15" s="35" t="s">
        <v>852</v>
      </c>
      <c r="J15" s="35"/>
      <c r="K15" s="35"/>
      <c r="L15" s="35"/>
      <c r="M15" s="35"/>
      <c r="N15" s="35">
        <v>22</v>
      </c>
      <c r="O15" s="35">
        <v>22</v>
      </c>
      <c r="P15" s="35"/>
      <c r="Q15" s="35"/>
      <c r="R15" s="35" t="s">
        <v>862</v>
      </c>
      <c r="S15" s="35"/>
      <c r="T15" s="35"/>
    </row>
    <row r="16" spans="1:20" ht="43.5" customHeight="1">
      <c r="A16" s="35" t="s">
        <v>314</v>
      </c>
      <c r="B16" s="35" t="s">
        <v>337</v>
      </c>
      <c r="C16" s="35" t="s">
        <v>455</v>
      </c>
      <c r="D16" s="35" t="s">
        <v>856</v>
      </c>
      <c r="E16" s="35" t="s">
        <v>474</v>
      </c>
      <c r="F16" s="35" t="s">
        <v>371</v>
      </c>
      <c r="G16" s="35" t="s">
        <v>78</v>
      </c>
      <c r="H16" s="35" t="s">
        <v>79</v>
      </c>
      <c r="I16" s="35" t="s">
        <v>853</v>
      </c>
      <c r="J16" s="35"/>
      <c r="K16" s="35"/>
      <c r="L16" s="35"/>
      <c r="M16" s="35"/>
      <c r="N16" s="35">
        <v>443</v>
      </c>
      <c r="O16" s="35">
        <v>443</v>
      </c>
      <c r="P16" s="35"/>
      <c r="Q16" s="35"/>
      <c r="R16" s="35" t="s">
        <v>854</v>
      </c>
      <c r="S16" s="35"/>
      <c r="T16" s="35"/>
    </row>
    <row r="17" spans="1:20" ht="43.5" customHeight="1">
      <c r="A17" s="35" t="s">
        <v>314</v>
      </c>
      <c r="B17" s="35" t="s">
        <v>337</v>
      </c>
      <c r="C17" s="35" t="s">
        <v>455</v>
      </c>
      <c r="D17" s="35" t="s">
        <v>856</v>
      </c>
      <c r="E17" s="35" t="s">
        <v>473</v>
      </c>
      <c r="F17" s="35" t="s">
        <v>371</v>
      </c>
      <c r="G17" s="35" t="s">
        <v>78</v>
      </c>
      <c r="H17" s="35"/>
      <c r="I17" s="35"/>
      <c r="J17" s="35" t="s">
        <v>476</v>
      </c>
      <c r="K17" s="35" t="s">
        <v>867</v>
      </c>
      <c r="L17" s="35"/>
      <c r="M17" s="35"/>
      <c r="N17" s="35">
        <v>443</v>
      </c>
      <c r="O17" s="35">
        <v>443</v>
      </c>
      <c r="P17" s="35"/>
      <c r="Q17" s="35"/>
      <c r="R17" s="35" t="s">
        <v>883</v>
      </c>
      <c r="S17" s="35"/>
      <c r="T17" s="35"/>
    </row>
    <row r="18" spans="1:20" ht="30">
      <c r="A18" s="35" t="s">
        <v>314</v>
      </c>
      <c r="B18" s="35" t="s">
        <v>337</v>
      </c>
      <c r="C18" s="35" t="s">
        <v>455</v>
      </c>
      <c r="D18" s="35" t="s">
        <v>856</v>
      </c>
      <c r="E18" s="35" t="s">
        <v>473</v>
      </c>
      <c r="F18" s="35" t="s">
        <v>371</v>
      </c>
      <c r="G18" s="35" t="s">
        <v>78</v>
      </c>
      <c r="H18" s="35"/>
      <c r="I18" s="35"/>
      <c r="J18" s="35" t="s">
        <v>372</v>
      </c>
      <c r="K18" s="35" t="s">
        <v>855</v>
      </c>
      <c r="L18" s="35"/>
      <c r="M18" s="35"/>
      <c r="N18" s="35">
        <v>80</v>
      </c>
      <c r="O18" s="35">
        <v>80</v>
      </c>
      <c r="P18" s="35"/>
      <c r="Q18" s="35"/>
      <c r="R18" s="35" t="s">
        <v>865</v>
      </c>
      <c r="S18" s="35"/>
      <c r="T18" s="35"/>
    </row>
    <row r="19" spans="1:20" s="35" customFormat="1" ht="31.7" customHeight="1">
      <c r="A19" s="35" t="s">
        <v>314</v>
      </c>
      <c r="B19" s="35" t="s">
        <v>337</v>
      </c>
      <c r="C19" s="35" t="s">
        <v>455</v>
      </c>
      <c r="D19" s="35" t="s">
        <v>857</v>
      </c>
      <c r="E19" s="35" t="s">
        <v>474</v>
      </c>
      <c r="F19" s="35" t="s">
        <v>371</v>
      </c>
      <c r="G19" s="35" t="s">
        <v>78</v>
      </c>
      <c r="H19" s="35" t="s">
        <v>372</v>
      </c>
      <c r="I19" s="35" t="s">
        <v>852</v>
      </c>
      <c r="N19" s="35">
        <v>22</v>
      </c>
      <c r="O19" s="35">
        <v>22</v>
      </c>
      <c r="R19" s="35" t="s">
        <v>862</v>
      </c>
    </row>
    <row r="20" spans="1:20" s="35" customFormat="1" ht="31.7" customHeight="1">
      <c r="A20" s="35" t="s">
        <v>314</v>
      </c>
      <c r="B20" s="35" t="s">
        <v>337</v>
      </c>
      <c r="C20" s="35" t="s">
        <v>455</v>
      </c>
      <c r="D20" s="35" t="s">
        <v>857</v>
      </c>
      <c r="E20" s="35" t="s">
        <v>474</v>
      </c>
      <c r="F20" s="35" t="s">
        <v>371</v>
      </c>
      <c r="G20" s="35" t="s">
        <v>78</v>
      </c>
      <c r="H20" s="35" t="s">
        <v>372</v>
      </c>
      <c r="I20" s="35" t="s">
        <v>855</v>
      </c>
      <c r="N20" s="35">
        <v>1521</v>
      </c>
      <c r="O20" s="35">
        <v>1522</v>
      </c>
      <c r="R20" s="35" t="s">
        <v>866</v>
      </c>
    </row>
    <row r="21" spans="1:20" s="35" customFormat="1" ht="45">
      <c r="A21" s="35" t="s">
        <v>314</v>
      </c>
      <c r="B21" s="35" t="s">
        <v>337</v>
      </c>
      <c r="C21" s="35" t="s">
        <v>455</v>
      </c>
      <c r="D21" s="35" t="s">
        <v>857</v>
      </c>
      <c r="E21" s="35" t="s">
        <v>473</v>
      </c>
      <c r="F21" s="35" t="s">
        <v>371</v>
      </c>
      <c r="G21" s="35" t="s">
        <v>78</v>
      </c>
      <c r="J21" s="35" t="s">
        <v>476</v>
      </c>
      <c r="K21" s="35" t="s">
        <v>867</v>
      </c>
      <c r="N21" s="35">
        <v>443</v>
      </c>
      <c r="O21" s="35">
        <v>443</v>
      </c>
      <c r="R21" s="35" t="s">
        <v>883</v>
      </c>
    </row>
    <row r="22" spans="1:20" ht="29.25" customHeight="1">
      <c r="A22" s="35" t="s">
        <v>314</v>
      </c>
      <c r="B22" s="35" t="s">
        <v>337</v>
      </c>
      <c r="C22" s="35" t="s">
        <v>456</v>
      </c>
      <c r="D22" s="35" t="s">
        <v>869</v>
      </c>
      <c r="E22" s="35" t="s">
        <v>473</v>
      </c>
      <c r="F22" s="35" t="s">
        <v>371</v>
      </c>
      <c r="G22" s="35" t="s">
        <v>78</v>
      </c>
      <c r="H22" s="35"/>
      <c r="I22" s="35"/>
      <c r="J22" s="35" t="s">
        <v>372</v>
      </c>
      <c r="K22" s="35" t="s">
        <v>870</v>
      </c>
      <c r="L22" s="35"/>
      <c r="M22" s="35"/>
      <c r="N22" s="35">
        <v>22</v>
      </c>
      <c r="O22" s="35">
        <v>22</v>
      </c>
      <c r="P22" s="35"/>
      <c r="Q22" s="35"/>
      <c r="R22" s="35" t="s">
        <v>871</v>
      </c>
      <c r="S22" s="35"/>
      <c r="T22" s="35"/>
    </row>
    <row r="23" spans="1:20" ht="28.7" customHeight="1">
      <c r="A23" s="35" t="s">
        <v>314</v>
      </c>
      <c r="B23" s="35" t="s">
        <v>337</v>
      </c>
      <c r="C23" s="35" t="s">
        <v>456</v>
      </c>
      <c r="D23" s="35" t="s">
        <v>869</v>
      </c>
      <c r="E23" s="35" t="s">
        <v>473</v>
      </c>
      <c r="F23" s="35" t="s">
        <v>371</v>
      </c>
      <c r="G23" s="35" t="s">
        <v>78</v>
      </c>
      <c r="H23" s="35"/>
      <c r="I23" s="35"/>
      <c r="J23" s="35" t="s">
        <v>372</v>
      </c>
      <c r="K23" s="35" t="s">
        <v>872</v>
      </c>
      <c r="L23" s="35"/>
      <c r="M23" s="35"/>
      <c r="N23" s="35">
        <v>22</v>
      </c>
      <c r="O23" s="35">
        <v>22</v>
      </c>
      <c r="P23" s="35"/>
      <c r="Q23" s="35"/>
      <c r="R23" s="35" t="s">
        <v>873</v>
      </c>
      <c r="S23" s="35"/>
      <c r="T23" s="35"/>
    </row>
    <row r="24" spans="1:20" ht="28.7" customHeight="1">
      <c r="A24" s="35" t="s">
        <v>314</v>
      </c>
      <c r="B24" s="35" t="s">
        <v>337</v>
      </c>
      <c r="C24" s="35" t="s">
        <v>456</v>
      </c>
      <c r="D24" s="35" t="s">
        <v>869</v>
      </c>
      <c r="E24" s="35" t="s">
        <v>473</v>
      </c>
      <c r="F24" s="35" t="s">
        <v>371</v>
      </c>
      <c r="G24" s="35" t="s">
        <v>78</v>
      </c>
      <c r="H24" s="35"/>
      <c r="I24" s="35"/>
      <c r="J24" s="35" t="s">
        <v>372</v>
      </c>
      <c r="K24" s="35" t="s">
        <v>874</v>
      </c>
      <c r="L24" s="35"/>
      <c r="M24" s="35"/>
      <c r="N24" s="35">
        <v>22</v>
      </c>
      <c r="O24" s="35">
        <v>22</v>
      </c>
      <c r="P24" s="35"/>
      <c r="Q24" s="35"/>
      <c r="R24" s="35" t="s">
        <v>875</v>
      </c>
      <c r="S24" s="35"/>
      <c r="T24" s="35"/>
    </row>
    <row r="25" spans="1:20" ht="45">
      <c r="A25" s="35" t="s">
        <v>314</v>
      </c>
      <c r="B25" s="35" t="s">
        <v>337</v>
      </c>
      <c r="C25" s="35" t="s">
        <v>456</v>
      </c>
      <c r="D25" s="35" t="s">
        <v>869</v>
      </c>
      <c r="E25" s="35" t="s">
        <v>473</v>
      </c>
      <c r="F25" s="35" t="s">
        <v>371</v>
      </c>
      <c r="G25" s="35" t="s">
        <v>78</v>
      </c>
      <c r="H25" s="35"/>
      <c r="I25" s="35"/>
      <c r="J25" s="35" t="s">
        <v>476</v>
      </c>
      <c r="K25" s="35" t="s">
        <v>867</v>
      </c>
      <c r="L25" s="35"/>
      <c r="M25" s="35"/>
      <c r="N25" s="35">
        <v>443</v>
      </c>
      <c r="O25" s="35">
        <v>443</v>
      </c>
      <c r="P25" s="35"/>
      <c r="Q25" s="35"/>
      <c r="R25" s="35" t="s">
        <v>883</v>
      </c>
      <c r="S25" s="35"/>
      <c r="T25" s="35"/>
    </row>
    <row r="26" spans="1:20" ht="29.25" customHeight="1">
      <c r="A26" s="35" t="s">
        <v>314</v>
      </c>
      <c r="B26" s="35" t="s">
        <v>337</v>
      </c>
      <c r="C26" s="35" t="s">
        <v>456</v>
      </c>
      <c r="D26" s="35" t="s">
        <v>872</v>
      </c>
      <c r="E26" s="35" t="s">
        <v>474</v>
      </c>
      <c r="F26" s="35" t="s">
        <v>371</v>
      </c>
      <c r="G26" s="35" t="s">
        <v>78</v>
      </c>
      <c r="H26" s="35" t="s">
        <v>372</v>
      </c>
      <c r="I26" s="35" t="s">
        <v>870</v>
      </c>
      <c r="J26" s="35"/>
      <c r="K26" s="35"/>
      <c r="L26" s="35"/>
      <c r="M26" s="35"/>
      <c r="N26" s="35">
        <v>80</v>
      </c>
      <c r="O26" s="35">
        <v>80</v>
      </c>
      <c r="P26" s="35"/>
      <c r="Q26" s="35"/>
      <c r="R26" s="35" t="s">
        <v>876</v>
      </c>
      <c r="S26" s="35"/>
      <c r="T26" s="35"/>
    </row>
    <row r="27" spans="1:20" ht="29.25" customHeight="1">
      <c r="A27" s="35" t="s">
        <v>314</v>
      </c>
      <c r="B27" s="35" t="s">
        <v>337</v>
      </c>
      <c r="C27" s="35" t="s">
        <v>456</v>
      </c>
      <c r="D27" s="35" t="s">
        <v>872</v>
      </c>
      <c r="E27" s="35" t="s">
        <v>474</v>
      </c>
      <c r="F27" s="35" t="s">
        <v>371</v>
      </c>
      <c r="G27" s="35" t="s">
        <v>78</v>
      </c>
      <c r="H27" s="35" t="s">
        <v>372</v>
      </c>
      <c r="I27" s="35" t="s">
        <v>869</v>
      </c>
      <c r="J27" s="35"/>
      <c r="K27" s="35"/>
      <c r="L27" s="35"/>
      <c r="M27" s="35"/>
      <c r="N27" s="35">
        <v>22</v>
      </c>
      <c r="O27" s="35">
        <v>22</v>
      </c>
      <c r="P27" s="35"/>
      <c r="Q27" s="35"/>
      <c r="R27" s="35" t="s">
        <v>877</v>
      </c>
      <c r="S27" s="35"/>
      <c r="T27" s="35"/>
    </row>
    <row r="28" spans="1:20" ht="29.25" customHeight="1">
      <c r="A28" s="35" t="s">
        <v>314</v>
      </c>
      <c r="B28" s="35" t="s">
        <v>337</v>
      </c>
      <c r="C28" s="35" t="s">
        <v>456</v>
      </c>
      <c r="D28" s="35" t="s">
        <v>872</v>
      </c>
      <c r="E28" s="35" t="s">
        <v>474</v>
      </c>
      <c r="F28" s="35" t="s">
        <v>371</v>
      </c>
      <c r="G28" s="35" t="s">
        <v>78</v>
      </c>
      <c r="H28" s="35" t="s">
        <v>372</v>
      </c>
      <c r="I28" s="35" t="s">
        <v>869</v>
      </c>
      <c r="J28" s="35"/>
      <c r="K28" s="35"/>
      <c r="L28" s="35"/>
      <c r="M28" s="35"/>
      <c r="N28" s="35">
        <v>3389</v>
      </c>
      <c r="O28" s="35">
        <v>3389</v>
      </c>
      <c r="P28" s="35"/>
      <c r="Q28" s="35"/>
      <c r="R28" s="35" t="s">
        <v>878</v>
      </c>
      <c r="S28" s="35"/>
      <c r="T28" s="35"/>
    </row>
    <row r="29" spans="1:20" ht="45">
      <c r="A29" s="35" t="s">
        <v>314</v>
      </c>
      <c r="B29" s="35" t="s">
        <v>337</v>
      </c>
      <c r="C29" s="35" t="s">
        <v>456</v>
      </c>
      <c r="D29" s="35" t="s">
        <v>872</v>
      </c>
      <c r="E29" s="35" t="s">
        <v>473</v>
      </c>
      <c r="F29" s="35" t="s">
        <v>371</v>
      </c>
      <c r="G29" s="35" t="s">
        <v>78</v>
      </c>
      <c r="H29" s="35"/>
      <c r="I29" s="35"/>
      <c r="J29" s="35" t="s">
        <v>476</v>
      </c>
      <c r="K29" s="35" t="s">
        <v>867</v>
      </c>
      <c r="L29" s="35"/>
      <c r="M29" s="35"/>
      <c r="N29" s="35">
        <v>443</v>
      </c>
      <c r="O29" s="35">
        <v>443</v>
      </c>
      <c r="P29" s="35"/>
      <c r="Q29" s="35"/>
      <c r="R29" s="35" t="s">
        <v>883</v>
      </c>
      <c r="S29" s="35"/>
      <c r="T29" s="35"/>
    </row>
    <row r="30" spans="1:20" ht="43.5" customHeight="1">
      <c r="A30" s="35" t="s">
        <v>314</v>
      </c>
      <c r="B30" s="35" t="s">
        <v>337</v>
      </c>
      <c r="C30" s="35" t="s">
        <v>456</v>
      </c>
      <c r="D30" s="35" t="s">
        <v>872</v>
      </c>
      <c r="E30" s="35" t="s">
        <v>473</v>
      </c>
      <c r="F30" s="35" t="s">
        <v>371</v>
      </c>
      <c r="G30" s="35" t="s">
        <v>78</v>
      </c>
      <c r="H30" s="35"/>
      <c r="I30" s="35"/>
      <c r="J30" s="35" t="s">
        <v>79</v>
      </c>
      <c r="K30" s="35" t="s">
        <v>912</v>
      </c>
      <c r="L30" s="35"/>
      <c r="M30" s="35"/>
      <c r="N30" s="35">
        <v>1521</v>
      </c>
      <c r="O30" s="35">
        <v>1522</v>
      </c>
      <c r="P30" s="35"/>
      <c r="Q30" s="35"/>
      <c r="R30" s="35" t="s">
        <v>913</v>
      </c>
      <c r="S30" s="35"/>
      <c r="T30" s="35"/>
    </row>
    <row r="31" spans="1:20" ht="43.5" customHeight="1">
      <c r="A31" s="35" t="s">
        <v>314</v>
      </c>
      <c r="B31" s="35" t="s">
        <v>337</v>
      </c>
      <c r="C31" s="35" t="s">
        <v>456</v>
      </c>
      <c r="D31" s="35" t="s">
        <v>872</v>
      </c>
      <c r="E31" s="35" t="s">
        <v>473</v>
      </c>
      <c r="F31" s="35" t="s">
        <v>371</v>
      </c>
      <c r="G31" s="35" t="s">
        <v>78</v>
      </c>
      <c r="H31" s="35"/>
      <c r="I31" s="35"/>
      <c r="J31" s="35" t="s">
        <v>79</v>
      </c>
      <c r="K31" s="35" t="s">
        <v>912</v>
      </c>
      <c r="L31" s="35"/>
      <c r="M31" s="35"/>
      <c r="N31" s="35">
        <v>6200</v>
      </c>
      <c r="O31" s="35">
        <v>6200</v>
      </c>
      <c r="P31" s="35"/>
      <c r="Q31" s="35"/>
      <c r="R31" s="35" t="s">
        <v>914</v>
      </c>
      <c r="S31" s="35"/>
      <c r="T31" s="35"/>
    </row>
    <row r="32" spans="1:20" ht="43.5" customHeight="1">
      <c r="A32" s="35" t="s">
        <v>314</v>
      </c>
      <c r="B32" s="35" t="s">
        <v>337</v>
      </c>
      <c r="C32" s="35" t="s">
        <v>456</v>
      </c>
      <c r="D32" s="35" t="s">
        <v>872</v>
      </c>
      <c r="E32" s="35" t="s">
        <v>473</v>
      </c>
      <c r="F32" s="35" t="s">
        <v>371</v>
      </c>
      <c r="G32" s="35" t="s">
        <v>78</v>
      </c>
      <c r="H32" s="35"/>
      <c r="I32" s="35"/>
      <c r="J32" s="35" t="s">
        <v>372</v>
      </c>
      <c r="K32" s="35" t="s">
        <v>874</v>
      </c>
      <c r="L32" s="35"/>
      <c r="M32" s="35"/>
      <c r="N32" s="35">
        <v>6200</v>
      </c>
      <c r="O32" s="35">
        <v>6200</v>
      </c>
      <c r="P32" s="35"/>
      <c r="Q32" s="35"/>
      <c r="R32" s="35" t="s">
        <v>879</v>
      </c>
      <c r="S32" s="35"/>
      <c r="T32" s="35"/>
    </row>
    <row r="33" spans="1:20" ht="29.25" customHeight="1">
      <c r="A33" s="35" t="s">
        <v>314</v>
      </c>
      <c r="B33" s="35" t="s">
        <v>337</v>
      </c>
      <c r="C33" s="35" t="s">
        <v>456</v>
      </c>
      <c r="D33" s="35" t="s">
        <v>872</v>
      </c>
      <c r="E33" s="35" t="s">
        <v>473</v>
      </c>
      <c r="F33" s="35" t="s">
        <v>371</v>
      </c>
      <c r="G33" s="35" t="s">
        <v>78</v>
      </c>
      <c r="H33" s="35"/>
      <c r="I33" s="35"/>
      <c r="J33" s="35" t="s">
        <v>372</v>
      </c>
      <c r="K33" s="35" t="s">
        <v>874</v>
      </c>
      <c r="L33" s="35"/>
      <c r="M33" s="35"/>
      <c r="N33" s="35">
        <v>1521</v>
      </c>
      <c r="O33" s="35">
        <v>1522</v>
      </c>
      <c r="P33" s="35"/>
      <c r="Q33" s="35"/>
      <c r="R33" s="35" t="s">
        <v>880</v>
      </c>
      <c r="S33" s="35"/>
      <c r="T33" s="35"/>
    </row>
    <row r="34" spans="1:20" ht="43.5" customHeight="1">
      <c r="A34" s="35" t="s">
        <v>314</v>
      </c>
      <c r="B34" s="35" t="s">
        <v>337</v>
      </c>
      <c r="C34" s="35" t="s">
        <v>456</v>
      </c>
      <c r="D34" s="35" t="s">
        <v>870</v>
      </c>
      <c r="E34" s="35" t="s">
        <v>474</v>
      </c>
      <c r="F34" s="35" t="s">
        <v>371</v>
      </c>
      <c r="G34" s="35" t="s">
        <v>78</v>
      </c>
      <c r="H34" s="35" t="s">
        <v>372</v>
      </c>
      <c r="I34" s="35" t="s">
        <v>869</v>
      </c>
      <c r="J34" s="35"/>
      <c r="K34" s="35"/>
      <c r="L34" s="35"/>
      <c r="M34" s="35"/>
      <c r="N34" s="35">
        <v>22</v>
      </c>
      <c r="O34" s="35">
        <v>22</v>
      </c>
      <c r="P34" s="35"/>
      <c r="Q34" s="35"/>
      <c r="R34" s="35" t="s">
        <v>877</v>
      </c>
      <c r="S34" s="35"/>
      <c r="T34" s="35"/>
    </row>
    <row r="35" spans="1:20" ht="43.5" customHeight="1">
      <c r="A35" s="35" t="s">
        <v>314</v>
      </c>
      <c r="B35" s="35" t="s">
        <v>337</v>
      </c>
      <c r="C35" s="35" t="s">
        <v>456</v>
      </c>
      <c r="D35" s="35" t="s">
        <v>870</v>
      </c>
      <c r="E35" s="35" t="s">
        <v>474</v>
      </c>
      <c r="F35" s="35" t="s">
        <v>371</v>
      </c>
      <c r="G35" s="35" t="s">
        <v>78</v>
      </c>
      <c r="H35" s="35" t="s">
        <v>79</v>
      </c>
      <c r="I35" s="35" t="s">
        <v>853</v>
      </c>
      <c r="J35" s="35"/>
      <c r="K35" s="35"/>
      <c r="L35" s="35"/>
      <c r="M35" s="35"/>
      <c r="N35" s="35">
        <v>443</v>
      </c>
      <c r="O35" s="35">
        <v>443</v>
      </c>
      <c r="P35" s="35"/>
      <c r="Q35" s="35"/>
      <c r="R35" s="35" t="s">
        <v>854</v>
      </c>
      <c r="S35" s="35"/>
      <c r="T35" s="35"/>
    </row>
    <row r="36" spans="1:20" ht="43.5" customHeight="1">
      <c r="A36" s="35" t="s">
        <v>314</v>
      </c>
      <c r="B36" s="35" t="s">
        <v>337</v>
      </c>
      <c r="C36" s="35" t="s">
        <v>456</v>
      </c>
      <c r="D36" s="35" t="s">
        <v>870</v>
      </c>
      <c r="E36" s="35" t="s">
        <v>473</v>
      </c>
      <c r="F36" s="35" t="s">
        <v>371</v>
      </c>
      <c r="G36" s="35" t="s">
        <v>78</v>
      </c>
      <c r="H36" s="35"/>
      <c r="I36" s="35"/>
      <c r="J36" s="35" t="s">
        <v>476</v>
      </c>
      <c r="K36" s="35" t="s">
        <v>867</v>
      </c>
      <c r="L36" s="35"/>
      <c r="M36" s="35"/>
      <c r="N36" s="35">
        <v>443</v>
      </c>
      <c r="O36" s="35">
        <v>443</v>
      </c>
      <c r="P36" s="35"/>
      <c r="Q36" s="35"/>
      <c r="R36" s="35" t="s">
        <v>883</v>
      </c>
      <c r="S36" s="35"/>
      <c r="T36" s="35"/>
    </row>
    <row r="37" spans="1:20" ht="30">
      <c r="A37" s="35" t="s">
        <v>314</v>
      </c>
      <c r="B37" s="35" t="s">
        <v>337</v>
      </c>
      <c r="C37" s="35" t="s">
        <v>456</v>
      </c>
      <c r="D37" s="35" t="s">
        <v>870</v>
      </c>
      <c r="E37" s="35" t="s">
        <v>473</v>
      </c>
      <c r="F37" s="35" t="s">
        <v>371</v>
      </c>
      <c r="G37" s="35" t="s">
        <v>78</v>
      </c>
      <c r="H37" s="35"/>
      <c r="I37" s="35"/>
      <c r="J37" s="35" t="s">
        <v>372</v>
      </c>
      <c r="K37" s="35" t="s">
        <v>872</v>
      </c>
      <c r="L37" s="35"/>
      <c r="M37" s="35"/>
      <c r="N37" s="35">
        <v>80</v>
      </c>
      <c r="O37" s="35">
        <v>80</v>
      </c>
      <c r="P37" s="35"/>
      <c r="Q37" s="35"/>
      <c r="R37" s="35" t="s">
        <v>881</v>
      </c>
      <c r="S37" s="35"/>
      <c r="T37" s="35"/>
    </row>
    <row r="38" spans="1:20" s="35" customFormat="1" ht="31.7" customHeight="1">
      <c r="A38" s="35" t="s">
        <v>314</v>
      </c>
      <c r="B38" s="35" t="s">
        <v>337</v>
      </c>
      <c r="C38" s="35" t="s">
        <v>456</v>
      </c>
      <c r="D38" s="35" t="s">
        <v>874</v>
      </c>
      <c r="E38" s="35" t="s">
        <v>474</v>
      </c>
      <c r="F38" s="35" t="s">
        <v>371</v>
      </c>
      <c r="G38" s="35" t="s">
        <v>78</v>
      </c>
      <c r="H38" s="35" t="s">
        <v>372</v>
      </c>
      <c r="I38" s="35" t="s">
        <v>869</v>
      </c>
      <c r="N38" s="35">
        <v>22</v>
      </c>
      <c r="O38" s="35">
        <v>22</v>
      </c>
      <c r="R38" s="35" t="s">
        <v>877</v>
      </c>
    </row>
    <row r="39" spans="1:20" s="35" customFormat="1" ht="31.7" customHeight="1">
      <c r="A39" s="35" t="s">
        <v>314</v>
      </c>
      <c r="B39" s="35" t="s">
        <v>337</v>
      </c>
      <c r="C39" s="35" t="s">
        <v>456</v>
      </c>
      <c r="D39" s="35" t="s">
        <v>874</v>
      </c>
      <c r="E39" s="35" t="s">
        <v>474</v>
      </c>
      <c r="F39" s="35" t="s">
        <v>371</v>
      </c>
      <c r="G39" s="35" t="s">
        <v>78</v>
      </c>
      <c r="H39" s="35" t="s">
        <v>372</v>
      </c>
      <c r="I39" s="35" t="s">
        <v>872</v>
      </c>
      <c r="N39" s="35">
        <v>1521</v>
      </c>
      <c r="O39" s="35">
        <v>1522</v>
      </c>
      <c r="R39" s="35" t="s">
        <v>882</v>
      </c>
    </row>
    <row r="40" spans="1:20" s="35" customFormat="1" ht="45">
      <c r="A40" s="35" t="s">
        <v>314</v>
      </c>
      <c r="B40" s="35" t="s">
        <v>337</v>
      </c>
      <c r="C40" s="35" t="s">
        <v>456</v>
      </c>
      <c r="D40" s="35" t="s">
        <v>874</v>
      </c>
      <c r="E40" s="35" t="s">
        <v>473</v>
      </c>
      <c r="F40" s="35" t="s">
        <v>371</v>
      </c>
      <c r="G40" s="35" t="s">
        <v>78</v>
      </c>
      <c r="J40" s="35" t="s">
        <v>476</v>
      </c>
      <c r="K40" s="35" t="s">
        <v>867</v>
      </c>
      <c r="N40" s="35">
        <v>443</v>
      </c>
      <c r="O40" s="35">
        <v>443</v>
      </c>
      <c r="R40" s="35" t="s">
        <v>883</v>
      </c>
    </row>
    <row r="41" spans="1:20" ht="30">
      <c r="A41" s="35" t="s">
        <v>314</v>
      </c>
      <c r="B41" s="35" t="s">
        <v>337</v>
      </c>
      <c r="C41" s="35" t="s">
        <v>890</v>
      </c>
      <c r="D41" s="35" t="s">
        <v>898</v>
      </c>
      <c r="E41" s="35" t="s">
        <v>473</v>
      </c>
      <c r="F41" s="35" t="s">
        <v>371</v>
      </c>
      <c r="G41" s="35" t="s">
        <v>78</v>
      </c>
      <c r="H41" s="35"/>
      <c r="I41" s="35"/>
      <c r="J41" s="35" t="s">
        <v>372</v>
      </c>
      <c r="K41" s="35" t="s">
        <v>898</v>
      </c>
      <c r="L41" s="35"/>
      <c r="M41" s="35"/>
      <c r="N41" s="35">
        <v>22</v>
      </c>
      <c r="O41" s="35">
        <v>22</v>
      </c>
      <c r="P41" s="35"/>
      <c r="Q41" s="35"/>
      <c r="R41" s="35" t="s">
        <v>900</v>
      </c>
      <c r="S41" s="35"/>
      <c r="T41" s="35"/>
    </row>
    <row r="42" spans="1:20" ht="45">
      <c r="A42" s="35" t="s">
        <v>314</v>
      </c>
      <c r="B42" s="35" t="s">
        <v>337</v>
      </c>
      <c r="C42" s="35" t="s">
        <v>890</v>
      </c>
      <c r="D42" s="35" t="s">
        <v>898</v>
      </c>
      <c r="E42" s="35" t="s">
        <v>473</v>
      </c>
      <c r="F42" s="35" t="s">
        <v>371</v>
      </c>
      <c r="G42" s="35" t="s">
        <v>78</v>
      </c>
      <c r="H42" s="35"/>
      <c r="I42" s="35"/>
      <c r="J42" s="35" t="s">
        <v>476</v>
      </c>
      <c r="K42" s="35" t="s">
        <v>867</v>
      </c>
      <c r="L42" s="35"/>
      <c r="M42" s="35"/>
      <c r="N42" s="35">
        <v>443</v>
      </c>
      <c r="O42" s="35">
        <v>443</v>
      </c>
      <c r="P42" s="35"/>
      <c r="Q42" s="35"/>
      <c r="R42" s="35" t="s">
        <v>883</v>
      </c>
      <c r="S42" s="35"/>
      <c r="T42" s="35"/>
    </row>
    <row r="43" spans="1:20" ht="30">
      <c r="A43" s="35" t="s">
        <v>314</v>
      </c>
      <c r="B43" s="35" t="s">
        <v>337</v>
      </c>
      <c r="C43" s="35" t="s">
        <v>890</v>
      </c>
      <c r="D43" s="35" t="s">
        <v>898</v>
      </c>
      <c r="E43" s="35" t="s">
        <v>474</v>
      </c>
      <c r="F43" s="35" t="s">
        <v>371</v>
      </c>
      <c r="G43" s="35" t="s">
        <v>78</v>
      </c>
      <c r="H43" s="35" t="s">
        <v>372</v>
      </c>
      <c r="I43" s="35" t="s">
        <v>898</v>
      </c>
      <c r="J43" s="35"/>
      <c r="K43" s="35"/>
      <c r="L43" s="35"/>
      <c r="M43" s="35"/>
      <c r="N43" s="35">
        <v>1521</v>
      </c>
      <c r="O43" s="35">
        <v>1522</v>
      </c>
      <c r="P43" s="35"/>
      <c r="Q43" s="35"/>
      <c r="R43" s="35" t="s">
        <v>901</v>
      </c>
      <c r="S43" s="35"/>
      <c r="T43" s="35"/>
    </row>
    <row r="44" spans="1:20" ht="45">
      <c r="A44" s="35" t="s">
        <v>314</v>
      </c>
      <c r="B44" s="35" t="s">
        <v>337</v>
      </c>
      <c r="C44" s="35" t="s">
        <v>890</v>
      </c>
      <c r="D44" s="35" t="s">
        <v>898</v>
      </c>
      <c r="E44" s="35" t="s">
        <v>474</v>
      </c>
      <c r="F44" s="35" t="s">
        <v>371</v>
      </c>
      <c r="G44" s="35" t="s">
        <v>78</v>
      </c>
      <c r="H44" s="35" t="s">
        <v>79</v>
      </c>
      <c r="I44" s="35" t="s">
        <v>22</v>
      </c>
      <c r="J44" s="35"/>
      <c r="K44" s="35"/>
      <c r="L44" s="35"/>
      <c r="M44" s="35"/>
      <c r="N44" s="35">
        <v>1521</v>
      </c>
      <c r="O44" s="35">
        <v>1522</v>
      </c>
      <c r="P44" s="35"/>
      <c r="Q44" s="35"/>
      <c r="R44" s="35" t="s">
        <v>908</v>
      </c>
      <c r="S44" s="35"/>
      <c r="T44" s="35"/>
    </row>
    <row r="45" spans="1:20" ht="60">
      <c r="A45" s="35" t="s">
        <v>314</v>
      </c>
      <c r="B45" s="35" t="s">
        <v>337</v>
      </c>
      <c r="C45" s="35" t="s">
        <v>890</v>
      </c>
      <c r="D45" s="35" t="s">
        <v>898</v>
      </c>
      <c r="E45" s="35" t="s">
        <v>474</v>
      </c>
      <c r="F45" s="35" t="s">
        <v>371</v>
      </c>
      <c r="G45" s="35" t="s">
        <v>78</v>
      </c>
      <c r="H45" s="35" t="s">
        <v>372</v>
      </c>
      <c r="I45" s="35" t="s">
        <v>898</v>
      </c>
      <c r="J45" s="35"/>
      <c r="K45" s="35"/>
      <c r="L45" s="35"/>
      <c r="M45" s="35"/>
      <c r="N45" s="35">
        <v>6200</v>
      </c>
      <c r="O45" s="35">
        <v>6200</v>
      </c>
      <c r="P45" s="35"/>
      <c r="Q45" s="35"/>
      <c r="R45" s="35" t="s">
        <v>902</v>
      </c>
      <c r="S45" s="35"/>
      <c r="T45" s="35"/>
    </row>
    <row r="46" spans="1:20" ht="45">
      <c r="A46" s="35" t="s">
        <v>314</v>
      </c>
      <c r="B46" s="35" t="s">
        <v>337</v>
      </c>
      <c r="C46" s="35" t="s">
        <v>890</v>
      </c>
      <c r="D46" s="35" t="s">
        <v>898</v>
      </c>
      <c r="E46" s="35" t="s">
        <v>474</v>
      </c>
      <c r="F46" s="35" t="s">
        <v>371</v>
      </c>
      <c r="G46" s="35" t="s">
        <v>78</v>
      </c>
      <c r="H46" s="35" t="s">
        <v>79</v>
      </c>
      <c r="I46" s="35" t="s">
        <v>853</v>
      </c>
      <c r="J46" s="35"/>
      <c r="K46" s="35"/>
      <c r="L46" s="35"/>
      <c r="M46" s="35"/>
      <c r="N46" s="35">
        <v>1521</v>
      </c>
      <c r="O46" s="35">
        <v>1522</v>
      </c>
      <c r="P46" s="35"/>
      <c r="Q46" s="35"/>
      <c r="R46" s="35" t="s">
        <v>896</v>
      </c>
      <c r="S46" s="35"/>
      <c r="T46" s="35"/>
    </row>
    <row r="47" spans="1:20" ht="45">
      <c r="A47" s="35" t="s">
        <v>314</v>
      </c>
      <c r="B47" s="35" t="s">
        <v>337</v>
      </c>
      <c r="C47" s="35" t="s">
        <v>890</v>
      </c>
      <c r="D47" s="35" t="s">
        <v>898</v>
      </c>
      <c r="E47" s="35" t="s">
        <v>474</v>
      </c>
      <c r="F47" s="35" t="s">
        <v>371</v>
      </c>
      <c r="G47" s="35" t="s">
        <v>78</v>
      </c>
      <c r="H47" s="35" t="s">
        <v>79</v>
      </c>
      <c r="I47" s="35" t="s">
        <v>24</v>
      </c>
      <c r="J47" s="35"/>
      <c r="K47" s="35"/>
      <c r="L47" s="35"/>
      <c r="M47" s="35"/>
      <c r="N47" s="35">
        <v>1521</v>
      </c>
      <c r="O47" s="35">
        <v>1522</v>
      </c>
      <c r="P47" s="35"/>
      <c r="Q47" s="35"/>
      <c r="R47" s="35" t="s">
        <v>909</v>
      </c>
      <c r="S47" s="35"/>
      <c r="T47" s="35"/>
    </row>
    <row r="48" spans="1:20" ht="75">
      <c r="A48" s="35" t="s">
        <v>314</v>
      </c>
      <c r="B48" s="35" t="s">
        <v>337</v>
      </c>
      <c r="C48" s="35" t="s">
        <v>890</v>
      </c>
      <c r="D48" s="35" t="s">
        <v>898</v>
      </c>
      <c r="E48" s="35" t="s">
        <v>474</v>
      </c>
      <c r="F48" s="35" t="s">
        <v>371</v>
      </c>
      <c r="G48" s="35" t="s">
        <v>78</v>
      </c>
      <c r="H48" s="35" t="s">
        <v>79</v>
      </c>
      <c r="I48" s="35" t="s">
        <v>853</v>
      </c>
      <c r="J48" s="35"/>
      <c r="K48" s="35"/>
      <c r="L48" s="35"/>
      <c r="M48" s="35"/>
      <c r="N48" s="35">
        <v>6200</v>
      </c>
      <c r="O48" s="35">
        <v>6200</v>
      </c>
      <c r="P48" s="35"/>
      <c r="Q48" s="35"/>
      <c r="R48" s="35" t="s">
        <v>897</v>
      </c>
      <c r="S48" s="35"/>
      <c r="T48" s="35"/>
    </row>
    <row r="49" spans="1:20" ht="30">
      <c r="A49" s="35" t="s">
        <v>314</v>
      </c>
      <c r="B49" s="35" t="s">
        <v>337</v>
      </c>
      <c r="C49" s="35" t="s">
        <v>890</v>
      </c>
      <c r="D49" s="35" t="s">
        <v>898</v>
      </c>
      <c r="E49" s="35" t="s">
        <v>473</v>
      </c>
      <c r="F49" s="35" t="s">
        <v>371</v>
      </c>
      <c r="G49" s="35" t="s">
        <v>78</v>
      </c>
      <c r="H49" s="35"/>
      <c r="I49" s="35"/>
      <c r="J49" s="35" t="s">
        <v>372</v>
      </c>
      <c r="K49" s="35" t="s">
        <v>898</v>
      </c>
      <c r="L49" s="35"/>
      <c r="M49" s="35"/>
      <c r="N49" s="35">
        <v>1521</v>
      </c>
      <c r="O49" s="35">
        <v>1522</v>
      </c>
      <c r="P49" s="35"/>
      <c r="Q49" s="35"/>
      <c r="R49" s="35" t="s">
        <v>905</v>
      </c>
      <c r="S49" s="35"/>
      <c r="T49" s="35"/>
    </row>
    <row r="50" spans="1:20" ht="75">
      <c r="A50" s="35" t="s">
        <v>314</v>
      </c>
      <c r="B50" s="35" t="s">
        <v>337</v>
      </c>
      <c r="C50" s="35" t="s">
        <v>890</v>
      </c>
      <c r="D50" s="35" t="s">
        <v>898</v>
      </c>
      <c r="E50" s="35" t="s">
        <v>474</v>
      </c>
      <c r="F50" s="35" t="s">
        <v>371</v>
      </c>
      <c r="G50" s="35" t="s">
        <v>78</v>
      </c>
      <c r="H50" s="35" t="s">
        <v>79</v>
      </c>
      <c r="I50" s="35" t="s">
        <v>22</v>
      </c>
      <c r="J50" s="35"/>
      <c r="K50" s="35"/>
      <c r="L50" s="35"/>
      <c r="M50" s="35"/>
      <c r="N50" s="35">
        <v>6200</v>
      </c>
      <c r="O50" s="35">
        <v>6200</v>
      </c>
      <c r="P50" s="35"/>
      <c r="Q50" s="35"/>
      <c r="R50" s="35" t="s">
        <v>910</v>
      </c>
      <c r="S50" s="35"/>
      <c r="T50" s="35"/>
    </row>
    <row r="51" spans="1:20" ht="60">
      <c r="A51" s="35" t="s">
        <v>314</v>
      </c>
      <c r="B51" s="35" t="s">
        <v>337</v>
      </c>
      <c r="C51" s="35" t="s">
        <v>890</v>
      </c>
      <c r="D51" s="35" t="s">
        <v>898</v>
      </c>
      <c r="E51" s="35" t="s">
        <v>473</v>
      </c>
      <c r="F51" s="35" t="s">
        <v>371</v>
      </c>
      <c r="G51" s="35" t="s">
        <v>78</v>
      </c>
      <c r="H51" s="35"/>
      <c r="I51" s="35"/>
      <c r="J51" s="35" t="s">
        <v>372</v>
      </c>
      <c r="K51" s="35" t="s">
        <v>898</v>
      </c>
      <c r="L51" s="35"/>
      <c r="M51" s="35"/>
      <c r="N51" s="35">
        <v>6200</v>
      </c>
      <c r="O51" s="35">
        <v>6200</v>
      </c>
      <c r="P51" s="35"/>
      <c r="Q51" s="35"/>
      <c r="R51" s="35" t="s">
        <v>903</v>
      </c>
      <c r="S51" s="35"/>
      <c r="T51" s="35"/>
    </row>
    <row r="52" spans="1:20" ht="75">
      <c r="A52" s="35" t="s">
        <v>314</v>
      </c>
      <c r="B52" s="35" t="s">
        <v>337</v>
      </c>
      <c r="C52" s="35" t="s">
        <v>890</v>
      </c>
      <c r="D52" s="35" t="s">
        <v>898</v>
      </c>
      <c r="E52" s="35" t="s">
        <v>474</v>
      </c>
      <c r="F52" s="35" t="s">
        <v>371</v>
      </c>
      <c r="G52" s="35" t="s">
        <v>78</v>
      </c>
      <c r="H52" s="35" t="s">
        <v>79</v>
      </c>
      <c r="I52" s="35" t="s">
        <v>24</v>
      </c>
      <c r="J52" s="35"/>
      <c r="K52" s="35"/>
      <c r="L52" s="35"/>
      <c r="M52" s="35"/>
      <c r="N52" s="35">
        <v>6200</v>
      </c>
      <c r="O52" s="35">
        <v>6200</v>
      </c>
      <c r="P52" s="35"/>
      <c r="Q52" s="35"/>
      <c r="R52" s="35" t="s">
        <v>911</v>
      </c>
      <c r="S52" s="35"/>
      <c r="T52" s="35"/>
    </row>
    <row r="53" spans="1:20" ht="30">
      <c r="A53" s="35" t="s">
        <v>314</v>
      </c>
      <c r="B53" s="35" t="s">
        <v>337</v>
      </c>
      <c r="C53" s="35" t="s">
        <v>890</v>
      </c>
      <c r="D53" s="35" t="s">
        <v>898</v>
      </c>
      <c r="E53" s="35" t="s">
        <v>474</v>
      </c>
      <c r="F53" s="35" t="s">
        <v>371</v>
      </c>
      <c r="G53" s="35" t="s">
        <v>78</v>
      </c>
      <c r="H53" s="35" t="s">
        <v>372</v>
      </c>
      <c r="I53" s="35" t="s">
        <v>898</v>
      </c>
      <c r="J53" s="35"/>
      <c r="K53" s="35"/>
      <c r="L53" s="35"/>
      <c r="M53" s="35"/>
      <c r="N53" s="35">
        <v>22</v>
      </c>
      <c r="O53" s="35">
        <v>22</v>
      </c>
      <c r="P53" s="35"/>
      <c r="Q53" s="35"/>
      <c r="R53" s="35" t="s">
        <v>904</v>
      </c>
      <c r="S53" s="35"/>
      <c r="T53" s="35"/>
    </row>
    <row r="54" spans="1:20" ht="30">
      <c r="A54" s="35" t="s">
        <v>314</v>
      </c>
      <c r="B54" s="35" t="s">
        <v>337</v>
      </c>
      <c r="C54" s="35" t="s">
        <v>890</v>
      </c>
      <c r="D54" s="35" t="s">
        <v>899</v>
      </c>
      <c r="E54" s="35" t="s">
        <v>473</v>
      </c>
      <c r="F54" s="35" t="s">
        <v>371</v>
      </c>
      <c r="G54" s="35" t="s">
        <v>78</v>
      </c>
      <c r="H54" s="35"/>
      <c r="I54" s="35"/>
      <c r="J54" s="35" t="s">
        <v>476</v>
      </c>
      <c r="K54" s="35" t="s">
        <v>906</v>
      </c>
      <c r="L54" s="35"/>
      <c r="M54" s="35"/>
      <c r="N54" s="35">
        <v>443</v>
      </c>
      <c r="O54" s="35">
        <v>443</v>
      </c>
      <c r="P54" s="35"/>
      <c r="Q54" s="35"/>
      <c r="R54" s="35" t="s">
        <v>907</v>
      </c>
      <c r="S54" s="35"/>
      <c r="T54" s="35"/>
    </row>
  </sheetData>
  <mergeCells count="1">
    <mergeCell ref="A1:T1"/>
  </mergeCells>
  <dataValidations count="1">
    <dataValidation allowBlank="1" sqref="D3:D1048576 A1:XFD2 H3:XFD1048576" xr:uid="{499000CD-B00C-934D-8765-5B8259A518B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3AE680-0763-9944-8AB3-B05F8D16FED1}">
          <x14:formula1>
            <xm:f>drop_down_rule_set!$S$2:$S$3</xm:f>
          </x14:formula1>
          <xm:sqref>E3:E1048576</xm:sqref>
        </x14:dataValidation>
        <x14:dataValidation type="list" allowBlank="1" xr:uid="{81F2834C-9AEB-B448-A73B-8F1DFC4E0121}">
          <x14:formula1>
            <xm:f>drop_down_rule_set!$T$2:$T$5</xm:f>
          </x14:formula1>
          <xm:sqref>F3:F1048576</xm:sqref>
        </x14:dataValidation>
        <x14:dataValidation type="list" allowBlank="1" xr:uid="{0064B99D-ACEE-6748-9DB9-66AA18E4D8B9}">
          <x14:formula1>
            <xm:f>drop_down_rule_set!$U$2:$U$3</xm:f>
          </x14:formula1>
          <xm:sqref>G3:G1048576</xm:sqref>
        </x14:dataValidation>
        <x14:dataValidation type="list" allowBlank="1" xr:uid="{D6C2AB56-7FCB-874E-AFFD-DF69F786118D}">
          <x14:formula1>
            <xm:f>drop_down_rule_set!$L$2:$L$44</xm:f>
          </x14:formula1>
          <xm:sqref>A3:A1048576</xm:sqref>
        </x14:dataValidation>
        <x14:dataValidation type="list" allowBlank="1" xr:uid="{786AB70A-7DBE-1E41-AA32-C7C6DA5F73D2}">
          <x14:formula1>
            <xm:f>INDIRECT("drop_down_rule_comp!$D$2:$D$"&amp;drop_down_rule_comp!$C$3+1)</xm:f>
          </x14:formula1>
          <xm:sqref>B3:B1048576</xm:sqref>
        </x14:dataValidation>
        <x14:dataValidation type="list" allowBlank="1" xr:uid="{6FE0CF4C-ECDC-5F42-B31C-B53BBFEB916A}">
          <x14:formula1>
            <xm:f>INDIRECT("drop_down_rule_set!$D$2:$D$"&amp;drop_down_rule_set!$G$6+1)</xm:f>
          </x14:formula1>
          <xm:sqref>C3:C1048576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3DF95-7B73-44AD-B331-4C9388A5C4D4}">
  <sheetPr>
    <tabColor theme="5" tint="0.59999389629810485"/>
  </sheetPr>
  <dimension ref="A1:I25"/>
  <sheetViews>
    <sheetView zoomScale="84" zoomScaleNormal="84" workbookViewId="0">
      <selection sqref="A1:I1"/>
    </sheetView>
  </sheetViews>
  <sheetFormatPr defaultColWidth="8.85546875" defaultRowHeight="15"/>
  <cols>
    <col min="1" max="1" width="7.85546875" bestFit="1" customWidth="1"/>
    <col min="2" max="2" width="18.140625" bestFit="1" customWidth="1"/>
    <col min="3" max="3" width="14.140625" bestFit="1" customWidth="1"/>
    <col min="4" max="4" width="13.42578125" bestFit="1" customWidth="1"/>
    <col min="5" max="5" width="26.42578125" customWidth="1"/>
    <col min="6" max="6" width="27.42578125" customWidth="1"/>
    <col min="7" max="7" width="38.42578125" customWidth="1"/>
    <col min="8" max="8" width="26.42578125" customWidth="1"/>
    <col min="9" max="9" width="33" customWidth="1"/>
  </cols>
  <sheetData>
    <row r="1" spans="1:9" ht="179.25" customHeight="1">
      <c r="A1" s="129" t="s">
        <v>1326</v>
      </c>
      <c r="B1" s="143"/>
      <c r="C1" s="143"/>
      <c r="D1" s="143"/>
      <c r="E1" s="143"/>
      <c r="F1" s="143"/>
      <c r="G1" s="143"/>
      <c r="H1" s="143"/>
      <c r="I1" s="143"/>
    </row>
    <row r="2" spans="1:9">
      <c r="A2" s="6" t="s">
        <v>0</v>
      </c>
      <c r="B2" s="6" t="s">
        <v>6</v>
      </c>
      <c r="C2" s="6" t="s">
        <v>1235</v>
      </c>
      <c r="D2" s="30" t="s">
        <v>1236</v>
      </c>
      <c r="E2" s="30" t="s">
        <v>1237</v>
      </c>
      <c r="F2" s="30" t="s">
        <v>1238</v>
      </c>
      <c r="G2" s="30" t="s">
        <v>1239</v>
      </c>
      <c r="H2" s="30" t="s">
        <v>1240</v>
      </c>
      <c r="I2" s="6" t="s">
        <v>402</v>
      </c>
    </row>
    <row r="3" spans="1:9" s="34" customFormat="1">
      <c r="A3" s="32" t="s">
        <v>4</v>
      </c>
      <c r="B3" s="32"/>
      <c r="C3" s="32"/>
      <c r="D3" s="106"/>
      <c r="E3" s="106"/>
      <c r="F3" s="106"/>
      <c r="G3" s="106"/>
      <c r="H3" s="106"/>
      <c r="I3" s="32"/>
    </row>
    <row r="4" spans="1:9" ht="43.5" customHeight="1">
      <c r="A4" s="35" t="s">
        <v>314</v>
      </c>
      <c r="B4" s="36" t="s">
        <v>337</v>
      </c>
      <c r="C4" s="35" t="s">
        <v>1286</v>
      </c>
      <c r="D4" s="35" t="s">
        <v>1288</v>
      </c>
      <c r="E4" s="35" t="s">
        <v>1290</v>
      </c>
      <c r="F4" s="35" t="s">
        <v>1278</v>
      </c>
      <c r="G4" s="35" t="s">
        <v>1279</v>
      </c>
      <c r="H4" s="35">
        <v>3600</v>
      </c>
      <c r="I4" s="33"/>
    </row>
    <row r="5" spans="1:9" ht="43.5" customHeight="1">
      <c r="A5" s="35" t="s">
        <v>314</v>
      </c>
      <c r="B5" s="36" t="s">
        <v>337</v>
      </c>
      <c r="C5" s="35" t="s">
        <v>1286</v>
      </c>
      <c r="D5" s="35" t="s">
        <v>1288</v>
      </c>
      <c r="E5" s="35" t="s">
        <v>1291</v>
      </c>
      <c r="F5" s="35" t="s">
        <v>1280</v>
      </c>
      <c r="G5" s="35" t="s">
        <v>1281</v>
      </c>
      <c r="H5" s="35">
        <v>300</v>
      </c>
      <c r="I5" s="33"/>
    </row>
    <row r="6" spans="1:9" ht="43.5" customHeight="1">
      <c r="A6" s="35" t="s">
        <v>314</v>
      </c>
      <c r="B6" s="36" t="s">
        <v>337</v>
      </c>
      <c r="C6" s="35" t="s">
        <v>1287</v>
      </c>
      <c r="D6" s="35" t="s">
        <v>1289</v>
      </c>
      <c r="E6" s="35" t="s">
        <v>1292</v>
      </c>
      <c r="F6" s="35" t="s">
        <v>1278</v>
      </c>
      <c r="G6" s="35" t="s">
        <v>1282</v>
      </c>
      <c r="H6" s="35">
        <v>300</v>
      </c>
      <c r="I6" s="33"/>
    </row>
    <row r="7" spans="1:9" ht="43.5" customHeight="1">
      <c r="A7" s="35"/>
      <c r="B7" s="35"/>
      <c r="C7" s="35"/>
      <c r="D7" s="35"/>
      <c r="E7" s="35"/>
      <c r="F7" s="35"/>
      <c r="G7" s="35"/>
      <c r="H7" s="35"/>
      <c r="I7" s="33"/>
    </row>
    <row r="8" spans="1:9" ht="43.5" customHeight="1">
      <c r="A8" s="35"/>
      <c r="B8" s="35"/>
      <c r="C8" s="35"/>
      <c r="D8" s="35"/>
      <c r="E8" s="35"/>
      <c r="F8" s="35"/>
      <c r="G8" s="35"/>
      <c r="H8" s="35"/>
      <c r="I8" s="33"/>
    </row>
    <row r="9" spans="1:9" ht="57.95" customHeight="1">
      <c r="A9" s="35"/>
      <c r="B9" s="35"/>
      <c r="C9" s="35"/>
      <c r="D9" s="35"/>
      <c r="E9" s="35"/>
      <c r="F9" s="35"/>
      <c r="G9" s="35"/>
      <c r="H9" s="35"/>
      <c r="I9" s="33"/>
    </row>
    <row r="10" spans="1:9" ht="43.5" customHeight="1">
      <c r="A10" s="35"/>
      <c r="B10" s="35"/>
      <c r="C10" s="35"/>
      <c r="D10" s="35"/>
      <c r="E10" s="35"/>
      <c r="F10" s="35"/>
      <c r="G10" s="35"/>
      <c r="H10" s="35"/>
      <c r="I10" s="33"/>
    </row>
    <row r="11" spans="1:9" ht="43.5" customHeight="1">
      <c r="A11" s="35"/>
      <c r="B11" s="35"/>
      <c r="C11" s="35"/>
      <c r="D11" s="35"/>
      <c r="E11" s="35"/>
      <c r="F11" s="35"/>
      <c r="G11" s="35"/>
      <c r="H11" s="35"/>
      <c r="I11" s="33"/>
    </row>
    <row r="12" spans="1:9" ht="43.5" customHeight="1">
      <c r="A12" s="35"/>
      <c r="B12" s="35"/>
      <c r="C12" s="35"/>
      <c r="D12" s="35"/>
      <c r="E12" s="35"/>
      <c r="F12" s="35"/>
      <c r="G12" s="35"/>
      <c r="H12" s="35"/>
      <c r="I12" s="33"/>
    </row>
    <row r="13" spans="1:9" ht="43.5" customHeight="1">
      <c r="A13" s="35"/>
      <c r="B13" s="35"/>
      <c r="C13" s="35"/>
      <c r="D13" s="35"/>
      <c r="E13" s="35"/>
      <c r="F13" s="35"/>
      <c r="G13" s="35"/>
      <c r="H13" s="35"/>
      <c r="I13" s="33"/>
    </row>
    <row r="14" spans="1:9" ht="43.5" customHeight="1">
      <c r="A14" s="35"/>
      <c r="B14" s="35"/>
      <c r="C14" s="35"/>
      <c r="D14" s="35"/>
      <c r="E14" s="35"/>
      <c r="F14" s="35"/>
      <c r="G14" s="35"/>
      <c r="H14" s="35"/>
      <c r="I14" s="33"/>
    </row>
    <row r="15" spans="1:9">
      <c r="A15" s="35"/>
      <c r="B15" s="35"/>
      <c r="C15" s="35"/>
      <c r="D15" s="35"/>
      <c r="E15" s="35"/>
      <c r="F15" s="35"/>
      <c r="G15" s="35"/>
      <c r="H15" s="35"/>
      <c r="I15" s="33"/>
    </row>
    <row r="16" spans="1:9">
      <c r="A16" s="35"/>
      <c r="B16" s="35"/>
      <c r="C16" s="35"/>
      <c r="D16" s="35"/>
      <c r="E16" s="35"/>
      <c r="F16" s="35"/>
      <c r="G16" s="35"/>
      <c r="H16" s="35"/>
      <c r="I16" s="33"/>
    </row>
    <row r="17" spans="1:9">
      <c r="A17" s="35"/>
      <c r="B17" s="35"/>
      <c r="C17" s="35"/>
      <c r="D17" s="35"/>
      <c r="E17" s="35"/>
      <c r="F17" s="35"/>
      <c r="G17" s="35"/>
      <c r="H17" s="35"/>
      <c r="I17" s="33"/>
    </row>
    <row r="18" spans="1:9">
      <c r="A18" s="35"/>
      <c r="B18" s="35"/>
      <c r="C18" s="35"/>
      <c r="D18" s="35"/>
      <c r="E18" s="35"/>
      <c r="F18" s="35"/>
      <c r="G18" s="35"/>
      <c r="H18" s="35"/>
      <c r="I18" s="33"/>
    </row>
    <row r="19" spans="1:9">
      <c r="A19" s="35"/>
      <c r="B19" s="35"/>
      <c r="C19" s="35"/>
      <c r="D19" s="35"/>
      <c r="E19" s="35"/>
      <c r="F19" s="35"/>
      <c r="G19" s="35"/>
      <c r="H19" s="35"/>
      <c r="I19" s="33"/>
    </row>
    <row r="20" spans="1:9">
      <c r="A20" s="35"/>
      <c r="B20" s="35"/>
      <c r="C20" s="35"/>
      <c r="D20" s="35"/>
      <c r="E20" s="35"/>
      <c r="F20" s="35"/>
      <c r="G20" s="35"/>
      <c r="H20" s="35"/>
      <c r="I20" s="33"/>
    </row>
    <row r="21" spans="1:9">
      <c r="A21" s="35"/>
      <c r="B21" s="35"/>
      <c r="C21" s="35"/>
      <c r="D21" s="35"/>
      <c r="E21" s="35"/>
      <c r="F21" s="35"/>
      <c r="G21" s="35"/>
      <c r="H21" s="35"/>
      <c r="I21" s="33"/>
    </row>
    <row r="22" spans="1:9">
      <c r="A22" s="35"/>
      <c r="B22" s="35"/>
      <c r="C22" s="35"/>
      <c r="D22" s="35"/>
      <c r="E22" s="35"/>
      <c r="F22" s="35"/>
      <c r="G22" s="35"/>
      <c r="H22" s="35"/>
      <c r="I22" s="33"/>
    </row>
    <row r="23" spans="1:9">
      <c r="A23" s="35"/>
      <c r="B23" s="35"/>
      <c r="C23" s="35"/>
      <c r="D23" s="35"/>
      <c r="E23" s="35"/>
      <c r="F23" s="35"/>
      <c r="G23" s="35"/>
      <c r="H23" s="35"/>
      <c r="I23" s="33"/>
    </row>
    <row r="24" spans="1:9">
      <c r="A24" s="35"/>
      <c r="B24" s="35"/>
      <c r="C24" s="35"/>
      <c r="D24" s="35"/>
      <c r="E24" s="35"/>
      <c r="F24" s="35"/>
      <c r="G24" s="35"/>
      <c r="H24" s="35"/>
      <c r="I24" s="33"/>
    </row>
    <row r="25" spans="1:9">
      <c r="A25" s="35"/>
      <c r="B25" s="35"/>
      <c r="C25" s="35"/>
      <c r="D25" s="35"/>
      <c r="E25" s="35"/>
      <c r="F25" s="35"/>
      <c r="G25" s="35"/>
      <c r="H25" s="35"/>
      <c r="I25" s="33"/>
    </row>
  </sheetData>
  <mergeCells count="1">
    <mergeCell ref="A1:I1"/>
  </mergeCells>
  <dataValidations count="2">
    <dataValidation showInputMessage="1" showErrorMessage="1" sqref="I6:I1048576 I2:I3 B2 C2:C3 A1:A2" xr:uid="{165A4291-1CD2-43BA-B7FC-9BD4F4F72A2F}"/>
    <dataValidation type="list" allowBlank="1" showInputMessage="1" showErrorMessage="1" sqref="F1:F1048576" xr:uid="{1BC87699-FFDB-44A3-B2DF-1C87F2A1F9B4}">
      <formula1>"A,CNAME,AAAA,MX,PTR,SRV,TXT,CAA"</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600A13E4-7BE9-0B48-808B-C88623C6E4E8}">
          <x14:formula1>
            <xm:f>drop_down_rule_set!$L$2:$L$44</xm:f>
          </x14:formula1>
          <xm:sqref>A3:A1048576</xm:sqref>
        </x14:dataValidation>
        <x14:dataValidation type="list" allowBlank="1" xr:uid="{10999981-4B7A-9D4E-929A-6B0585617731}">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6BB9A-F783-414D-B0BF-71DEBC6C9332}">
  <sheetPr>
    <tabColor theme="5" tint="0.59999389629810485"/>
  </sheetPr>
  <dimension ref="A1:K5"/>
  <sheetViews>
    <sheetView workbookViewId="0">
      <selection sqref="A1:F1"/>
    </sheetView>
  </sheetViews>
  <sheetFormatPr defaultColWidth="8.85546875" defaultRowHeight="15"/>
  <cols>
    <col min="1" max="1" width="10.42578125" customWidth="1"/>
    <col min="2" max="2" width="13.140625" customWidth="1"/>
    <col min="3" max="3" width="11.42578125" bestFit="1" customWidth="1"/>
    <col min="4" max="4" width="12.140625" bestFit="1" customWidth="1"/>
    <col min="5" max="5" width="21.85546875" bestFit="1" customWidth="1"/>
    <col min="6" max="7" width="20.42578125" bestFit="1" customWidth="1"/>
    <col min="8" max="8" width="22.42578125" bestFit="1" customWidth="1"/>
    <col min="9" max="9" width="13.42578125" bestFit="1" customWidth="1"/>
    <col min="10" max="10" width="57.140625" customWidth="1"/>
    <col min="11" max="11" width="11.42578125" bestFit="1" customWidth="1"/>
  </cols>
  <sheetData>
    <row r="1" spans="1:11" ht="191.25" customHeight="1">
      <c r="A1" s="144" t="s">
        <v>1318</v>
      </c>
      <c r="B1" s="145"/>
      <c r="C1" s="145"/>
      <c r="D1" s="145"/>
      <c r="E1" s="145"/>
      <c r="F1" s="145"/>
      <c r="G1" s="145"/>
      <c r="H1" s="145"/>
      <c r="I1" s="145"/>
      <c r="J1" s="145"/>
      <c r="K1" s="145"/>
    </row>
    <row r="2" spans="1:11" ht="30">
      <c r="A2" s="30" t="s">
        <v>0</v>
      </c>
      <c r="B2" s="31" t="s">
        <v>6</v>
      </c>
      <c r="C2" s="30" t="s">
        <v>10</v>
      </c>
      <c r="D2" s="30" t="s">
        <v>310</v>
      </c>
      <c r="E2" s="30" t="s">
        <v>1241</v>
      </c>
      <c r="F2" s="30" t="s">
        <v>1242</v>
      </c>
      <c r="G2" s="30" t="s">
        <v>1243</v>
      </c>
      <c r="H2" s="30" t="s">
        <v>1244</v>
      </c>
      <c r="I2" s="30" t="s">
        <v>1245</v>
      </c>
      <c r="J2" s="30" t="s">
        <v>1276</v>
      </c>
      <c r="K2" s="30" t="s">
        <v>402</v>
      </c>
    </row>
    <row r="3" spans="1:11" s="34" customFormat="1">
      <c r="A3" s="106" t="s">
        <v>4</v>
      </c>
      <c r="B3" s="106"/>
      <c r="C3" s="106"/>
      <c r="D3" s="106"/>
      <c r="E3" s="106"/>
      <c r="F3" s="106"/>
      <c r="G3" s="106"/>
      <c r="H3" s="106"/>
      <c r="I3" s="106"/>
      <c r="J3" s="106"/>
      <c r="K3" s="106"/>
    </row>
    <row r="4" spans="1:11" ht="75">
      <c r="A4" s="36" t="s">
        <v>314</v>
      </c>
      <c r="B4" s="36" t="s">
        <v>337</v>
      </c>
      <c r="C4" s="36" t="s">
        <v>455</v>
      </c>
      <c r="D4" s="36" t="s">
        <v>455</v>
      </c>
      <c r="E4" s="35" t="s">
        <v>1293</v>
      </c>
      <c r="F4" s="33" t="s">
        <v>1283</v>
      </c>
      <c r="G4" s="36" t="s">
        <v>458</v>
      </c>
      <c r="H4" s="33" t="s">
        <v>1285</v>
      </c>
      <c r="I4" s="32"/>
      <c r="J4" s="33" t="s">
        <v>1277</v>
      </c>
      <c r="K4" s="33"/>
    </row>
    <row r="5" spans="1:11" ht="29.25" customHeight="1">
      <c r="A5" s="35" t="s">
        <v>314</v>
      </c>
      <c r="B5" s="36" t="s">
        <v>337</v>
      </c>
      <c r="C5" s="36" t="s">
        <v>455</v>
      </c>
      <c r="D5" s="36" t="s">
        <v>455</v>
      </c>
      <c r="E5" s="35" t="s">
        <v>1293</v>
      </c>
      <c r="F5" s="33" t="s">
        <v>1284</v>
      </c>
      <c r="G5" s="36" t="s">
        <v>458</v>
      </c>
      <c r="H5" s="33" t="s">
        <v>1294</v>
      </c>
      <c r="I5" s="33"/>
      <c r="J5" s="33"/>
      <c r="K5" s="33"/>
    </row>
  </sheetData>
  <mergeCells count="1">
    <mergeCell ref="A1:K1"/>
  </mergeCells>
  <dataValidations disablePrompts="1" count="1">
    <dataValidation showInputMessage="1" showErrorMessage="1" sqref="K5 K2:K3 B2:C2 A1:A2" xr:uid="{BD276D38-C137-4D09-BE8C-B38DE724D54E}"/>
  </dataValidations>
  <pageMargins left="0.7" right="0.7" top="0.75" bottom="0.75" header="0.3" footer="0.3"/>
  <extLst>
    <ext xmlns:x14="http://schemas.microsoft.com/office/spreadsheetml/2009/9/main" uri="{CCE6A557-97BC-4b89-ADB6-D9C93CAAB3DF}">
      <x14:dataValidations xmlns:xm="http://schemas.microsoft.com/office/excel/2006/main" disablePrompts="1" count="4">
        <x14:dataValidation type="list" allowBlank="1" xr:uid="{7FE49E2F-6AC9-E44C-951A-95E664D2EEA6}">
          <x14:formula1>
            <xm:f>drop_down_rule_set!$L$2:$L$44</xm:f>
          </x14:formula1>
          <xm:sqref>A3:A1048576</xm:sqref>
        </x14:dataValidation>
        <x14:dataValidation type="list" allowBlank="1" xr:uid="{AFA164AF-620C-094B-A506-3677DE6B441D}">
          <x14:formula1>
            <xm:f>INDIRECT("drop_down_rule_comp!$D$2:$D$"&amp;drop_down_rule_comp!$C$3+1)</xm:f>
          </x14:formula1>
          <xm:sqref>B3:B1048576</xm:sqref>
        </x14:dataValidation>
        <x14:dataValidation type="list" allowBlank="1" xr:uid="{6394FF56-7227-5248-A9E2-5063C1C30624}">
          <x14:formula1>
            <xm:f>INDIRECT("drop_down_rule_set!$D$2:$D$"&amp;drop_down_rule_set!$G$6+1)</xm:f>
          </x14:formula1>
          <xm:sqref>C3:D1048576</xm:sqref>
        </x14:dataValidation>
        <x14:dataValidation type="list" allowBlank="1" xr:uid="{5F85697C-F1B1-7A4D-86C1-EDA1F3E23CC5}">
          <x14:formula1>
            <xm:f>INDIRECT("drop_down_rule_set!$AV$2:$AV$"&amp;drop_down_rule_set!$G$3+1)</xm:f>
          </x14:formula1>
          <xm:sqref>G3:G1048576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M1"/>
    </sheetView>
  </sheetViews>
  <sheetFormatPr defaultColWidth="8.85546875" defaultRowHeight="15"/>
  <cols>
    <col min="2" max="2" width="19.140625" bestFit="1" customWidth="1"/>
    <col min="3" max="3" width="12.140625" bestFit="1" customWidth="1"/>
    <col min="4" max="4" width="18.42578125" bestFit="1" customWidth="1"/>
    <col min="5" max="5" width="16.85546875" bestFit="1" customWidth="1"/>
    <col min="6" max="6" width="17" bestFit="1" customWidth="1"/>
    <col min="7" max="7" width="17.42578125" customWidth="1"/>
  </cols>
  <sheetData>
    <row r="1" spans="1:7" ht="72.75" customHeight="1">
      <c r="A1" s="129" t="s">
        <v>1319</v>
      </c>
      <c r="B1" s="129"/>
      <c r="C1" s="129"/>
      <c r="D1" s="129"/>
      <c r="E1" s="129"/>
      <c r="F1" s="129"/>
      <c r="G1" s="129"/>
    </row>
    <row r="2" spans="1:7" s="43" customFormat="1" ht="28.7" customHeight="1">
      <c r="A2" s="30" t="s">
        <v>0</v>
      </c>
      <c r="B2" s="30" t="s">
        <v>6</v>
      </c>
      <c r="C2" s="30" t="s">
        <v>310</v>
      </c>
      <c r="D2" s="31" t="s">
        <v>81</v>
      </c>
      <c r="E2" s="31" t="s">
        <v>82</v>
      </c>
      <c r="F2" s="31" t="s">
        <v>83</v>
      </c>
      <c r="G2" s="31" t="s">
        <v>402</v>
      </c>
    </row>
    <row r="3" spans="1:7" ht="44.25" customHeight="1">
      <c r="A3" s="36" t="s">
        <v>5</v>
      </c>
      <c r="B3" s="36" t="s">
        <v>343</v>
      </c>
      <c r="C3" s="36" t="s">
        <v>84</v>
      </c>
      <c r="D3" s="36" t="s">
        <v>56</v>
      </c>
      <c r="E3" s="36" t="s">
        <v>85</v>
      </c>
      <c r="F3" s="36" t="s">
        <v>98</v>
      </c>
      <c r="G3" s="35" t="s">
        <v>410</v>
      </c>
    </row>
    <row r="4" spans="1:7" ht="28.7" customHeight="1">
      <c r="A4" s="36" t="s">
        <v>5</v>
      </c>
      <c r="B4" s="36" t="s">
        <v>343</v>
      </c>
      <c r="C4" s="36" t="s">
        <v>86</v>
      </c>
      <c r="D4" s="36" t="s">
        <v>87</v>
      </c>
      <c r="E4" s="36" t="s">
        <v>85</v>
      </c>
      <c r="F4" s="36" t="s">
        <v>100</v>
      </c>
      <c r="G4" s="36"/>
    </row>
    <row r="5" spans="1:7" ht="28.7" customHeight="1">
      <c r="A5" s="36" t="s">
        <v>5</v>
      </c>
      <c r="B5" s="36" t="s">
        <v>343</v>
      </c>
      <c r="C5" s="36" t="s">
        <v>88</v>
      </c>
      <c r="D5" s="36" t="s">
        <v>56</v>
      </c>
      <c r="E5" s="36" t="s">
        <v>85</v>
      </c>
      <c r="F5" s="36" t="s">
        <v>336</v>
      </c>
      <c r="G5" s="36"/>
    </row>
    <row r="6" spans="1:7" ht="28.7" customHeight="1">
      <c r="A6" s="36" t="s">
        <v>4</v>
      </c>
      <c r="B6" s="36"/>
      <c r="C6" s="36"/>
      <c r="D6" s="36"/>
      <c r="E6" s="36"/>
      <c r="F6" s="36"/>
      <c r="G6" s="36"/>
    </row>
  </sheetData>
  <mergeCells count="1">
    <mergeCell ref="A1:G1"/>
  </mergeCells>
  <dataValidations count="1">
    <dataValidation allowBlank="1" sqref="F1:F2 A1:B2 C1:C1048576 D1:D2 E1:E1048576 G1:XFD1048576" xr:uid="{3E76EE7D-7304-354E-B6C1-554DF2E56C17}"/>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BECAA5-7B70-ED4B-A02C-6322136708F6}">
          <x14:formula1>
            <xm:f>drop_down_rule_set!$W$2:$W$4</xm:f>
          </x14:formula1>
          <xm:sqref>D3:D1048576</xm:sqref>
        </x14:dataValidation>
        <x14:dataValidation type="list" allowBlank="1" xr:uid="{3E3A1DE1-1D53-DE42-A139-2A2F24594BF0}">
          <x14:formula1>
            <xm:f>drop_down_rule_set!$V$2:$V$4</xm:f>
          </x14:formula1>
          <xm:sqref>F3:F1048576</xm:sqref>
        </x14:dataValidation>
        <x14:dataValidation type="list" allowBlank="1" xr:uid="{392C168D-A8AA-FC48-9915-83E3A099C052}">
          <x14:formula1>
            <xm:f>drop_down_rule_set!$L$2:$L$44</xm:f>
          </x14:formula1>
          <xm:sqref>A3:A1048576</xm:sqref>
        </x14:dataValidation>
        <x14:dataValidation type="list" allowBlank="1" xr:uid="{48BF80ED-9066-394C-8E50-141ADE7D07A2}">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V8"/>
  <sheetViews>
    <sheetView showFormulas="1" zoomScale="91" zoomScaleNormal="77" workbookViewId="0">
      <selection sqref="A1:H1"/>
    </sheetView>
  </sheetViews>
  <sheetFormatPr defaultColWidth="8.85546875" defaultRowHeight="15"/>
  <cols>
    <col min="1" max="1" width="4.42578125" customWidth="1"/>
    <col min="2" max="2" width="6.42578125" customWidth="1"/>
    <col min="3" max="3" width="8.140625" customWidth="1"/>
    <col min="4" max="4" width="6.42578125" customWidth="1"/>
    <col min="5" max="5" width="8" customWidth="1"/>
    <col min="6" max="6" width="6.85546875" style="1" customWidth="1"/>
    <col min="7" max="7" width="6.42578125" customWidth="1"/>
    <col min="8" max="8" width="5.42578125" customWidth="1"/>
    <col min="9" max="9" width="6.42578125" customWidth="1"/>
    <col min="10" max="10" width="11" customWidth="1"/>
    <col min="11" max="11" width="5" customWidth="1"/>
    <col min="12" max="12" width="7.42578125" customWidth="1"/>
    <col min="13" max="13" width="9" customWidth="1"/>
    <col min="14" max="14" width="8.85546875" customWidth="1"/>
    <col min="15" max="15" width="6.85546875" customWidth="1"/>
    <col min="16" max="16" width="7.85546875" customWidth="1"/>
    <col min="17" max="17" width="7.42578125" customWidth="1"/>
    <col min="18" max="18" width="8.85546875" customWidth="1"/>
    <col min="19" max="19" width="4" customWidth="1"/>
    <col min="20" max="20" width="6.42578125" customWidth="1"/>
    <col min="21" max="21" width="13.140625" customWidth="1"/>
    <col min="22" max="22" width="12.85546875" customWidth="1"/>
  </cols>
  <sheetData>
    <row r="1" spans="1:22" ht="275.45" customHeight="1">
      <c r="A1" s="146" t="s">
        <v>1408</v>
      </c>
      <c r="B1" s="147"/>
      <c r="C1" s="147"/>
      <c r="D1" s="147"/>
      <c r="E1" s="147"/>
      <c r="F1" s="147"/>
      <c r="G1" s="147"/>
      <c r="H1" s="148"/>
      <c r="I1" s="135" t="s">
        <v>1393</v>
      </c>
      <c r="J1" s="136"/>
      <c r="K1" s="136"/>
      <c r="L1" s="136"/>
      <c r="M1" s="136"/>
      <c r="N1" s="136"/>
      <c r="O1" s="136"/>
      <c r="P1" s="136"/>
      <c r="Q1" s="136"/>
      <c r="R1" s="136"/>
      <c r="S1" s="136"/>
      <c r="T1" s="136"/>
      <c r="U1" s="136"/>
      <c r="V1" s="137"/>
    </row>
    <row r="2" spans="1:22" s="43" customFormat="1" ht="52.5" customHeight="1">
      <c r="A2" s="30" t="s">
        <v>0</v>
      </c>
      <c r="B2" s="31" t="s">
        <v>6</v>
      </c>
      <c r="C2" s="31" t="s">
        <v>81</v>
      </c>
      <c r="D2" s="30" t="s">
        <v>310</v>
      </c>
      <c r="E2" s="31" t="s">
        <v>83</v>
      </c>
      <c r="F2" s="31" t="s">
        <v>39</v>
      </c>
      <c r="G2" s="30" t="s">
        <v>89</v>
      </c>
      <c r="H2" s="31" t="s">
        <v>90</v>
      </c>
      <c r="I2" s="30" t="s">
        <v>411</v>
      </c>
      <c r="J2" s="30" t="s">
        <v>82</v>
      </c>
      <c r="K2" s="31" t="s">
        <v>627</v>
      </c>
      <c r="L2" s="31" t="s">
        <v>628</v>
      </c>
      <c r="M2" s="31" t="s">
        <v>631</v>
      </c>
      <c r="N2" s="31" t="s">
        <v>632</v>
      </c>
      <c r="O2" s="31" t="s">
        <v>1353</v>
      </c>
      <c r="P2" s="30" t="s">
        <v>92</v>
      </c>
      <c r="Q2" s="30" t="s">
        <v>93</v>
      </c>
      <c r="R2" s="10" t="s">
        <v>421</v>
      </c>
      <c r="S2" s="30" t="s">
        <v>94</v>
      </c>
      <c r="T2" s="31" t="s">
        <v>95</v>
      </c>
      <c r="U2" s="31" t="s">
        <v>1211</v>
      </c>
      <c r="V2" s="30" t="s">
        <v>402</v>
      </c>
    </row>
    <row r="3" spans="1:22" ht="60">
      <c r="A3" s="36" t="s">
        <v>314</v>
      </c>
      <c r="B3" s="36" t="s">
        <v>337</v>
      </c>
      <c r="C3" s="36" t="s">
        <v>56</v>
      </c>
      <c r="D3" s="36" t="s">
        <v>663</v>
      </c>
      <c r="E3" s="36" t="s">
        <v>336</v>
      </c>
      <c r="F3" s="35" t="s">
        <v>1406</v>
      </c>
      <c r="G3" s="36" t="b">
        <v>0</v>
      </c>
      <c r="H3" s="36" t="s">
        <v>916</v>
      </c>
      <c r="I3" s="36" t="s">
        <v>412</v>
      </c>
      <c r="J3" s="77" t="s">
        <v>917</v>
      </c>
      <c r="K3" s="36">
        <v>8</v>
      </c>
      <c r="L3" s="36"/>
      <c r="M3" s="36"/>
      <c r="N3" s="36"/>
      <c r="O3" s="36"/>
      <c r="P3" s="36" t="s">
        <v>99</v>
      </c>
      <c r="Q3" s="36" t="s">
        <v>555</v>
      </c>
      <c r="R3" s="36"/>
      <c r="S3" s="36"/>
      <c r="T3" s="36"/>
      <c r="U3" s="36"/>
      <c r="V3" s="36"/>
    </row>
    <row r="4" spans="1:22">
      <c r="A4" s="8" t="s">
        <v>4</v>
      </c>
      <c r="B4" s="22"/>
      <c r="C4" s="8"/>
      <c r="D4" s="8"/>
      <c r="E4" s="8"/>
      <c r="F4" s="22"/>
      <c r="G4" s="8"/>
      <c r="H4" s="8"/>
      <c r="I4" s="8"/>
      <c r="J4" s="36"/>
      <c r="K4" s="8"/>
      <c r="L4" s="8"/>
      <c r="M4" s="8"/>
      <c r="N4" s="8"/>
      <c r="O4" s="8"/>
      <c r="P4" s="8"/>
      <c r="Q4" s="36"/>
      <c r="R4" s="36"/>
      <c r="S4" s="8"/>
      <c r="T4" s="8"/>
      <c r="U4" s="8"/>
      <c r="V4" s="36"/>
    </row>
    <row r="5" spans="1:22" ht="120">
      <c r="A5" s="52" t="s">
        <v>5</v>
      </c>
      <c r="B5" s="52" t="s">
        <v>337</v>
      </c>
      <c r="C5" s="52" t="s">
        <v>56</v>
      </c>
      <c r="D5" s="52" t="s">
        <v>377</v>
      </c>
      <c r="E5" s="52" t="s">
        <v>100</v>
      </c>
      <c r="F5" s="53" t="s">
        <v>375</v>
      </c>
      <c r="G5" s="52" t="b">
        <v>0</v>
      </c>
      <c r="H5" s="52"/>
      <c r="I5" s="52" t="s">
        <v>413</v>
      </c>
      <c r="J5" s="52" t="s">
        <v>331</v>
      </c>
      <c r="K5" s="52"/>
      <c r="L5" s="52"/>
      <c r="M5" s="52" t="b">
        <v>1</v>
      </c>
      <c r="N5" s="52"/>
      <c r="O5" s="52" t="s">
        <v>1247</v>
      </c>
      <c r="P5" s="52" t="s">
        <v>99</v>
      </c>
      <c r="Q5" s="52" t="s">
        <v>422</v>
      </c>
      <c r="R5" s="52" t="s">
        <v>351</v>
      </c>
      <c r="S5" s="52"/>
      <c r="T5" s="52" t="s">
        <v>88</v>
      </c>
      <c r="U5" s="53" t="s">
        <v>1344</v>
      </c>
      <c r="V5" s="53" t="s">
        <v>410</v>
      </c>
    </row>
    <row r="6" spans="1:22" ht="90">
      <c r="A6" s="52" t="s">
        <v>5</v>
      </c>
      <c r="B6" s="52" t="s">
        <v>319</v>
      </c>
      <c r="C6" s="52" t="s">
        <v>56</v>
      </c>
      <c r="D6" s="52" t="s">
        <v>378</v>
      </c>
      <c r="E6" s="52" t="s">
        <v>336</v>
      </c>
      <c r="F6" s="53" t="s">
        <v>320</v>
      </c>
      <c r="G6" s="52" t="b">
        <v>0</v>
      </c>
      <c r="H6" s="52"/>
      <c r="I6" s="52" t="s">
        <v>414</v>
      </c>
      <c r="J6" s="83" t="s">
        <v>101</v>
      </c>
      <c r="K6" s="83">
        <v>16</v>
      </c>
      <c r="L6" s="83">
        <v>55</v>
      </c>
      <c r="M6" s="83"/>
      <c r="N6" s="83"/>
      <c r="O6" s="83"/>
      <c r="P6" s="52" t="s">
        <v>99</v>
      </c>
      <c r="Q6" s="52" t="s">
        <v>376</v>
      </c>
      <c r="R6" s="52"/>
      <c r="S6" s="52" t="s">
        <v>373</v>
      </c>
      <c r="T6" s="52"/>
      <c r="U6" s="53" t="s">
        <v>1345</v>
      </c>
      <c r="V6" s="52"/>
    </row>
    <row r="7" spans="1:22" ht="90">
      <c r="A7" s="52" t="s">
        <v>5</v>
      </c>
      <c r="B7" s="52" t="s">
        <v>337</v>
      </c>
      <c r="C7" s="52" t="s">
        <v>56</v>
      </c>
      <c r="D7" s="52" t="s">
        <v>379</v>
      </c>
      <c r="E7" s="52" t="s">
        <v>100</v>
      </c>
      <c r="F7" s="53" t="s">
        <v>330</v>
      </c>
      <c r="G7" s="52" t="b">
        <v>0</v>
      </c>
      <c r="H7" s="52"/>
      <c r="I7" s="52" t="s">
        <v>413</v>
      </c>
      <c r="J7" s="83" t="s">
        <v>101</v>
      </c>
      <c r="K7" s="83"/>
      <c r="L7" s="83"/>
      <c r="M7" s="83"/>
      <c r="N7" s="83"/>
      <c r="O7" s="83"/>
      <c r="P7" s="52" t="s">
        <v>99</v>
      </c>
      <c r="Q7" s="52" t="s">
        <v>376</v>
      </c>
      <c r="R7" s="52"/>
      <c r="S7" s="52" t="s">
        <v>374</v>
      </c>
      <c r="T7" s="52"/>
      <c r="U7" s="52"/>
      <c r="V7" s="52"/>
    </row>
    <row r="8" spans="1:22" ht="90">
      <c r="A8" s="52" t="s">
        <v>5</v>
      </c>
      <c r="B8" s="52" t="s">
        <v>337</v>
      </c>
      <c r="C8" s="52" t="s">
        <v>56</v>
      </c>
      <c r="D8" s="52" t="s">
        <v>933</v>
      </c>
      <c r="E8" s="52" t="s">
        <v>336</v>
      </c>
      <c r="F8" s="53" t="s">
        <v>934</v>
      </c>
      <c r="G8" s="52" t="b">
        <v>0</v>
      </c>
      <c r="H8" s="52"/>
      <c r="I8" s="52" t="s">
        <v>932</v>
      </c>
      <c r="J8" s="83" t="s">
        <v>101</v>
      </c>
      <c r="K8" s="83"/>
      <c r="L8" s="83"/>
      <c r="M8" s="83"/>
      <c r="N8" s="83"/>
      <c r="O8" s="83"/>
      <c r="P8" s="52" t="s">
        <v>99</v>
      </c>
      <c r="Q8" s="52" t="s">
        <v>376</v>
      </c>
      <c r="R8" s="52"/>
      <c r="S8" s="52" t="s">
        <v>374</v>
      </c>
      <c r="T8" s="52"/>
      <c r="U8" s="52"/>
      <c r="V8" s="52"/>
    </row>
  </sheetData>
  <mergeCells count="2">
    <mergeCell ref="A1:H1"/>
    <mergeCell ref="I1:V1"/>
  </mergeCells>
  <dataValidations count="1">
    <dataValidation allowBlank="1" sqref="Q1:R2 A1:C2 D1:D1048576 S1:XFD1048576 E1:G2 H1:P1048576" xr:uid="{B727580F-A9BA-874F-B6B3-796C3608F9F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33326236-1F93-7340-A241-92CC3FDEE126}">
          <x14:formula1>
            <xm:f>drop_down_rule_comp!$B$2:$B$6</xm:f>
          </x14:formula1>
          <xm:sqref>R3:R1048576</xm:sqref>
        </x14:dataValidation>
        <x14:dataValidation type="list" allowBlank="1" xr:uid="{30FA0D2E-D10A-A343-878C-E48A2407AF2B}">
          <x14:formula1>
            <xm:f>drop_down_rule_set!$W$2:$W$4</xm:f>
          </x14:formula1>
          <xm:sqref>C3:C1048576</xm:sqref>
        </x14:dataValidation>
        <x14:dataValidation type="list" allowBlank="1" xr:uid="{03848065-859D-8D4B-8E1B-D4095C4DD306}">
          <x14:formula1>
            <xm:f>drop_down_rule_set!$V$2:$V$4</xm:f>
          </x14:formula1>
          <xm:sqref>E3:E1048576</xm:sqref>
        </x14:dataValidation>
        <x14:dataValidation type="list" allowBlank="1" xr:uid="{3CE03DC8-EEE1-3841-AE03-A49693E4E8D2}">
          <x14:formula1>
            <xm:f>drop_down_rule_set!$AD$2:$AD$3</xm:f>
          </x14:formula1>
          <xm:sqref>G3:G1048576</xm:sqref>
        </x14:dataValidation>
        <x14:dataValidation type="list" allowBlank="1" xr:uid="{1BCC17B4-33A3-F74B-958F-69B234A66703}">
          <x14:formula1>
            <xm:f>drop_down_rule_set!$X$2:$X$4</xm:f>
          </x14:formula1>
          <xm:sqref>Q3:Q1048576</xm:sqref>
        </x14:dataValidation>
        <x14:dataValidation type="list" allowBlank="1" xr:uid="{58CABDAC-3EC8-244C-8CC6-62411D89AED8}">
          <x14:formula1>
            <xm:f>drop_down_rule_set!$L$2:$L$44</xm:f>
          </x14:formula1>
          <xm:sqref>A3:A1048576</xm:sqref>
        </x14:dataValidation>
        <x14:dataValidation type="list" allowBlank="1" xr:uid="{FA9E97A5-BF62-FC44-A415-693980FFBD5A}">
          <x14:formula1>
            <xm:f>INDIRECT("drop_down_rule_set!$I$2:$I$"&amp;drop_down_rule_set!$G$3+1)</xm:f>
          </x14:formula1>
          <xm:sqref>F3:F1048576</xm:sqref>
        </x14:dataValidation>
        <x14:dataValidation type="list" allowBlank="1" xr:uid="{B3F1B72E-5D0D-554E-A90D-9FF5B8F2FB68}">
          <x14:formula1>
            <xm:f>INDIRECT("drop_down_rule_comp!$D$2:$D$"&amp;drop_down_rule_comp!$C$3+1)</xm:f>
          </x14:formula1>
          <xm:sqref>B3:B1048576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activeCell="K7" sqref="K7"/>
    </sheetView>
  </sheetViews>
  <sheetFormatPr defaultColWidth="8.85546875" defaultRowHeight="15"/>
  <cols>
    <col min="1" max="1" width="7.42578125" bestFit="1" customWidth="1"/>
    <col min="2" max="2" width="18.140625" bestFit="1" customWidth="1"/>
    <col min="3" max="3" width="16.42578125" bestFit="1" customWidth="1"/>
    <col min="4" max="4" width="11.28515625" bestFit="1" customWidth="1"/>
    <col min="5" max="5" width="9.7109375" bestFit="1" customWidth="1"/>
    <col min="6" max="6" width="14.85546875" bestFit="1" customWidth="1"/>
    <col min="7" max="7" width="11" bestFit="1" customWidth="1"/>
    <col min="8" max="8" width="16.42578125" bestFit="1" customWidth="1"/>
    <col min="9" max="9" width="13" customWidth="1"/>
    <col min="10" max="10" width="20.140625" customWidth="1"/>
    <col min="11" max="11" width="20.140625" bestFit="1" customWidth="1"/>
    <col min="12" max="12" width="9.140625" customWidth="1"/>
    <col min="13" max="13" width="22.28515625" customWidth="1"/>
    <col min="14" max="14" width="12" customWidth="1"/>
    <col min="15" max="15" width="13.140625" customWidth="1"/>
    <col min="17" max="17" width="18.42578125" customWidth="1"/>
    <col min="18" max="18" width="23.7109375" bestFit="1" customWidth="1"/>
  </cols>
  <sheetData>
    <row r="1" spans="1:18" ht="183.95" customHeight="1">
      <c r="A1" s="135" t="s">
        <v>1493</v>
      </c>
      <c r="B1" s="136"/>
      <c r="C1" s="136"/>
      <c r="D1" s="136"/>
      <c r="E1" s="136"/>
      <c r="F1" s="136"/>
      <c r="G1" s="136"/>
      <c r="H1" s="136"/>
      <c r="I1" s="136"/>
      <c r="J1" s="136"/>
      <c r="K1" s="136"/>
      <c r="L1" s="136"/>
      <c r="M1" s="136"/>
      <c r="N1" s="136"/>
      <c r="O1" s="136"/>
      <c r="P1" s="136"/>
      <c r="Q1" s="136"/>
      <c r="R1" s="137"/>
    </row>
    <row r="2" spans="1:18" s="43" customFormat="1" ht="60">
      <c r="A2" s="30" t="s">
        <v>0</v>
      </c>
      <c r="B2" s="30" t="s">
        <v>6</v>
      </c>
      <c r="C2" s="30" t="s">
        <v>102</v>
      </c>
      <c r="D2" s="30" t="s">
        <v>1304</v>
      </c>
      <c r="E2" s="30" t="s">
        <v>103</v>
      </c>
      <c r="F2" s="31" t="s">
        <v>81</v>
      </c>
      <c r="G2" s="31" t="s">
        <v>104</v>
      </c>
      <c r="H2" s="31" t="s">
        <v>105</v>
      </c>
      <c r="I2" s="31" t="s">
        <v>634</v>
      </c>
      <c r="J2" s="31" t="s">
        <v>411</v>
      </c>
      <c r="K2" s="31" t="s">
        <v>1473</v>
      </c>
      <c r="L2" s="31" t="s">
        <v>1474</v>
      </c>
      <c r="M2" s="31" t="s">
        <v>1475</v>
      </c>
      <c r="N2" s="31" t="s">
        <v>1479</v>
      </c>
      <c r="O2" s="31" t="s">
        <v>633</v>
      </c>
      <c r="P2" s="31" t="s">
        <v>93</v>
      </c>
      <c r="Q2" s="31" t="s">
        <v>421</v>
      </c>
      <c r="R2" s="31" t="s">
        <v>402</v>
      </c>
    </row>
    <row r="3" spans="1:18" ht="31.7" customHeight="1">
      <c r="A3" s="36" t="s">
        <v>4</v>
      </c>
      <c r="B3" s="35"/>
      <c r="C3" s="36"/>
      <c r="D3" s="36"/>
      <c r="E3" s="36"/>
      <c r="F3" s="36"/>
      <c r="G3" s="36"/>
      <c r="H3" s="36"/>
      <c r="I3" s="36"/>
      <c r="J3" s="36"/>
      <c r="K3" s="36"/>
      <c r="L3" s="36"/>
      <c r="M3" s="36"/>
      <c r="N3" s="36"/>
      <c r="O3" s="36"/>
      <c r="P3" s="36"/>
      <c r="Q3" s="36"/>
      <c r="R3" s="36"/>
    </row>
    <row r="4" spans="1:18" ht="31.7" customHeight="1">
      <c r="A4" s="52" t="s">
        <v>5</v>
      </c>
      <c r="B4" s="52" t="s">
        <v>319</v>
      </c>
      <c r="C4" s="52" t="s">
        <v>380</v>
      </c>
      <c r="D4" s="52">
        <v>40</v>
      </c>
      <c r="E4" s="52">
        <v>150</v>
      </c>
      <c r="F4" s="52" t="s">
        <v>56</v>
      </c>
      <c r="G4" s="52" t="s">
        <v>378</v>
      </c>
      <c r="H4" s="52" t="s">
        <v>106</v>
      </c>
      <c r="I4" s="53" t="s">
        <v>635</v>
      </c>
      <c r="J4" s="128" t="s">
        <v>1476</v>
      </c>
      <c r="K4" s="128" t="s">
        <v>1477</v>
      </c>
      <c r="L4" s="128">
        <v>100</v>
      </c>
      <c r="M4" s="128" t="s">
        <v>1478</v>
      </c>
      <c r="N4" s="128" t="s">
        <v>1494</v>
      </c>
      <c r="O4" s="84" t="b">
        <v>1</v>
      </c>
      <c r="P4" s="84"/>
      <c r="Q4" s="52" t="s">
        <v>351</v>
      </c>
      <c r="R4" s="53" t="s">
        <v>410</v>
      </c>
    </row>
    <row r="5" spans="1:18" ht="28.7" customHeight="1">
      <c r="A5" s="52" t="s">
        <v>5</v>
      </c>
      <c r="B5" s="52" t="s">
        <v>329</v>
      </c>
      <c r="C5" s="52" t="s">
        <v>381</v>
      </c>
      <c r="D5" s="52"/>
      <c r="E5" s="52">
        <v>150</v>
      </c>
      <c r="F5" s="52" t="s">
        <v>56</v>
      </c>
      <c r="G5" s="52" t="s">
        <v>379</v>
      </c>
      <c r="H5" s="85" t="s">
        <v>106</v>
      </c>
      <c r="I5" s="53"/>
      <c r="J5" s="53"/>
      <c r="K5" s="53"/>
      <c r="L5" s="53"/>
      <c r="M5" s="53"/>
      <c r="N5" s="53"/>
      <c r="O5" s="52"/>
      <c r="P5" s="52"/>
      <c r="Q5" s="86"/>
      <c r="R5" s="52"/>
    </row>
  </sheetData>
  <mergeCells count="1">
    <mergeCell ref="A1:R1"/>
  </mergeCells>
  <dataValidations count="4">
    <dataValidation allowBlank="1" sqref="P1:Q2 A1:B2 C1:E1048576 F1:F2 G1:G1048576 H1:H2 R1:XFD1048576 I1:J1048576 L1:M1048576 O1:O1048576 N1" xr:uid="{27200735-BA45-464C-B081-283647F0A5D1}"/>
    <dataValidation type="list" sqref="K1:K1048576" xr:uid="{A1158DE4-4170-0243-84A0-D138A9D4B2ED}">
      <formula1>"BOTH,PERFORMANCE_BASED,DETACHED_VOLUME"</formula1>
    </dataValidation>
    <dataValidation showInputMessage="1" showErrorMessage="1" sqref="N2" xr:uid="{C4CCE843-79AA-504C-BF62-D4EBDF3E64DE}"/>
    <dataValidation type="list" allowBlank="1" sqref="N3:N1048576" xr:uid="{89021FF3-2542-294F-A73C-EBAF79D8492C}">
      <formula1>"On,Off"</formula1>
    </dataValidation>
  </dataValidations>
  <pageMargins left="0.7" right="0.7" top="0.75" bottom="0.75" header="0.3" footer="0.3"/>
  <pageSetup orientation="portrait" r:id="rId1"/>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0"/>
  <sheetViews>
    <sheetView zoomScale="89" workbookViewId="0">
      <selection sqref="A1:XFD2"/>
    </sheetView>
  </sheetViews>
  <sheetFormatPr defaultColWidth="8.85546875" defaultRowHeight="24" customHeight="1"/>
  <cols>
    <col min="2" max="2" width="18.42578125" bestFit="1" customWidth="1"/>
    <col min="3" max="3" width="17.140625" customWidth="1"/>
    <col min="4" max="4" width="12.42578125" customWidth="1"/>
    <col min="5" max="5" width="19" style="1" customWidth="1"/>
    <col min="6" max="6" width="14.42578125" bestFit="1" customWidth="1"/>
    <col min="7" max="7" width="12.140625" bestFit="1" customWidth="1"/>
    <col min="8" max="8" width="12.140625" customWidth="1"/>
    <col min="9" max="10" width="8.42578125" customWidth="1"/>
    <col min="11" max="11" width="9.28515625" customWidth="1"/>
    <col min="12" max="12" width="10.7109375" customWidth="1"/>
    <col min="13" max="13" width="7.42578125" customWidth="1"/>
    <col min="14" max="14" width="13.42578125" bestFit="1" customWidth="1"/>
    <col min="15" max="15" width="17.140625" customWidth="1"/>
    <col min="16" max="16" width="6" customWidth="1"/>
    <col min="17" max="17" width="8.42578125" customWidth="1"/>
    <col min="18" max="18" width="16.7109375" customWidth="1"/>
    <col min="19" max="21" width="13.42578125" customWidth="1"/>
    <col min="22" max="22" width="12.42578125" customWidth="1"/>
  </cols>
  <sheetData>
    <row r="1" spans="1:22" ht="132.94999999999999" customHeight="1">
      <c r="A1" s="135" t="s">
        <v>1497</v>
      </c>
      <c r="B1" s="136"/>
      <c r="C1" s="136"/>
      <c r="D1" s="136"/>
      <c r="E1" s="136"/>
      <c r="F1" s="136"/>
      <c r="G1" s="136"/>
      <c r="H1" s="136"/>
      <c r="I1" s="136"/>
      <c r="J1" s="136"/>
      <c r="K1" s="136"/>
      <c r="L1" s="137"/>
      <c r="M1" s="149" t="s">
        <v>415</v>
      </c>
      <c r="N1" s="150"/>
      <c r="O1" s="150"/>
      <c r="P1" s="150"/>
      <c r="Q1" s="150"/>
      <c r="R1" s="150"/>
      <c r="S1" s="150"/>
      <c r="T1" s="150"/>
      <c r="U1" s="150"/>
      <c r="V1" s="151"/>
    </row>
    <row r="2" spans="1:22" s="1" customFormat="1" ht="63" customHeight="1">
      <c r="A2" s="10" t="s">
        <v>0</v>
      </c>
      <c r="B2" s="10" t="s">
        <v>6</v>
      </c>
      <c r="C2" s="10" t="s">
        <v>81</v>
      </c>
      <c r="D2" s="10" t="s">
        <v>107</v>
      </c>
      <c r="E2" s="10" t="s">
        <v>108</v>
      </c>
      <c r="F2" s="10" t="s">
        <v>109</v>
      </c>
      <c r="G2" s="10" t="s">
        <v>110</v>
      </c>
      <c r="H2" s="10" t="s">
        <v>94</v>
      </c>
      <c r="I2" s="10" t="s">
        <v>111</v>
      </c>
      <c r="J2" s="31" t="s">
        <v>1500</v>
      </c>
      <c r="K2" s="31" t="s">
        <v>1495</v>
      </c>
      <c r="L2" s="31" t="s">
        <v>1496</v>
      </c>
      <c r="M2" s="10" t="s">
        <v>112</v>
      </c>
      <c r="N2" s="10" t="s">
        <v>113</v>
      </c>
      <c r="O2" s="10" t="s">
        <v>114</v>
      </c>
      <c r="P2" s="10" t="s">
        <v>115</v>
      </c>
      <c r="Q2" s="10" t="s">
        <v>116</v>
      </c>
      <c r="R2" s="10" t="s">
        <v>117</v>
      </c>
      <c r="S2" s="10" t="s">
        <v>118</v>
      </c>
      <c r="T2" s="31" t="s">
        <v>1514</v>
      </c>
      <c r="U2" s="31" t="s">
        <v>1498</v>
      </c>
      <c r="V2" s="10" t="s">
        <v>402</v>
      </c>
    </row>
    <row r="3" spans="1:22" ht="24" customHeight="1">
      <c r="A3" s="36" t="s">
        <v>4</v>
      </c>
      <c r="B3" s="36"/>
      <c r="C3" s="36"/>
      <c r="D3" s="36"/>
      <c r="E3" s="35" t="s">
        <v>582</v>
      </c>
      <c r="F3" s="36"/>
      <c r="G3" s="36"/>
      <c r="H3" s="36"/>
      <c r="I3" s="36"/>
      <c r="J3" s="36"/>
      <c r="K3" s="36"/>
      <c r="L3" s="36"/>
      <c r="M3" s="36"/>
      <c r="N3" s="36"/>
      <c r="O3" s="36"/>
      <c r="P3" s="36"/>
      <c r="Q3" s="36"/>
      <c r="R3" s="36"/>
      <c r="S3" s="36"/>
      <c r="T3" s="36"/>
      <c r="U3" s="36"/>
      <c r="V3" s="36"/>
    </row>
    <row r="4" spans="1:22" ht="75">
      <c r="A4" s="87" t="s">
        <v>5</v>
      </c>
      <c r="B4" s="52" t="s">
        <v>337</v>
      </c>
      <c r="C4" s="87" t="s">
        <v>87</v>
      </c>
      <c r="D4" s="87" t="s">
        <v>119</v>
      </c>
      <c r="E4" s="53" t="s">
        <v>375</v>
      </c>
      <c r="F4" s="87"/>
      <c r="G4" s="87" t="s">
        <v>120</v>
      </c>
      <c r="H4" s="53" t="s">
        <v>403</v>
      </c>
      <c r="I4" s="87" t="s">
        <v>121</v>
      </c>
      <c r="J4" s="52"/>
      <c r="K4" s="52"/>
      <c r="L4" s="52"/>
      <c r="M4" s="87" t="s">
        <v>485</v>
      </c>
      <c r="N4" s="87"/>
      <c r="O4" s="87"/>
      <c r="P4" s="87"/>
      <c r="Q4" s="87"/>
      <c r="R4" s="87"/>
      <c r="S4" s="87"/>
      <c r="T4" s="52"/>
      <c r="U4" s="52"/>
      <c r="V4" s="53" t="s">
        <v>410</v>
      </c>
    </row>
    <row r="5" spans="1:22" ht="24" customHeight="1">
      <c r="A5" s="87"/>
      <c r="B5" s="52"/>
      <c r="C5" s="87"/>
      <c r="D5" s="87"/>
      <c r="E5" s="88"/>
      <c r="F5" s="87"/>
      <c r="G5" s="87"/>
      <c r="H5" s="52"/>
      <c r="I5" s="87"/>
      <c r="J5" s="52"/>
      <c r="K5" s="52"/>
      <c r="L5" s="52"/>
      <c r="M5" s="87" t="s">
        <v>485</v>
      </c>
      <c r="N5" s="87" t="s">
        <v>122</v>
      </c>
      <c r="O5" s="87" t="s">
        <v>123</v>
      </c>
      <c r="P5" s="87"/>
      <c r="Q5" s="87"/>
      <c r="R5" s="87"/>
      <c r="S5" s="87"/>
      <c r="T5" s="52"/>
      <c r="U5" s="52"/>
      <c r="V5" s="52"/>
    </row>
    <row r="6" spans="1:22" ht="24" customHeight="1">
      <c r="A6" s="87"/>
      <c r="B6" s="82"/>
      <c r="C6" s="87"/>
      <c r="D6" s="87"/>
      <c r="E6" s="88"/>
      <c r="F6" s="87"/>
      <c r="G6" s="87"/>
      <c r="H6" s="52"/>
      <c r="I6" s="87"/>
      <c r="J6" s="52"/>
      <c r="K6" s="52"/>
      <c r="L6" s="52"/>
      <c r="M6" s="87" t="s">
        <v>485</v>
      </c>
      <c r="N6" s="87" t="s">
        <v>124</v>
      </c>
      <c r="O6" s="87" t="s">
        <v>125</v>
      </c>
      <c r="P6" s="87"/>
      <c r="Q6" s="87"/>
      <c r="R6" s="87"/>
      <c r="S6" s="87"/>
      <c r="T6" s="52"/>
      <c r="U6" s="52"/>
      <c r="V6" s="52"/>
    </row>
    <row r="7" spans="1:22" ht="45">
      <c r="A7" s="87" t="s">
        <v>5</v>
      </c>
      <c r="B7" s="52" t="s">
        <v>337</v>
      </c>
      <c r="C7" s="87" t="s">
        <v>87</v>
      </c>
      <c r="D7" s="87" t="s">
        <v>119</v>
      </c>
      <c r="E7" s="53" t="s">
        <v>375</v>
      </c>
      <c r="F7" s="87"/>
      <c r="G7" s="87"/>
      <c r="H7" s="52"/>
      <c r="I7" s="87" t="s">
        <v>126</v>
      </c>
      <c r="J7" s="52"/>
      <c r="K7" s="52"/>
      <c r="L7" s="52"/>
      <c r="M7" s="87" t="s">
        <v>486</v>
      </c>
      <c r="N7" s="87"/>
      <c r="O7" s="87"/>
      <c r="P7" s="87"/>
      <c r="Q7" s="87"/>
      <c r="R7" s="87"/>
      <c r="S7" s="87"/>
      <c r="T7" s="52"/>
      <c r="U7" s="52"/>
      <c r="V7" s="52"/>
    </row>
    <row r="8" spans="1:22" ht="45">
      <c r="A8" s="87" t="s">
        <v>5</v>
      </c>
      <c r="B8" s="52" t="s">
        <v>337</v>
      </c>
      <c r="C8" s="87" t="s">
        <v>96</v>
      </c>
      <c r="D8" s="87" t="s">
        <v>127</v>
      </c>
      <c r="E8" s="53" t="s">
        <v>375</v>
      </c>
      <c r="F8" s="87"/>
      <c r="G8" s="87"/>
      <c r="H8" s="52"/>
      <c r="I8" s="87" t="s">
        <v>128</v>
      </c>
      <c r="J8" s="52"/>
      <c r="K8" s="52"/>
      <c r="L8" s="52"/>
      <c r="M8" s="87" t="s">
        <v>487</v>
      </c>
      <c r="N8" s="87" t="s">
        <v>129</v>
      </c>
      <c r="O8" s="87" t="s">
        <v>123</v>
      </c>
      <c r="P8" s="87"/>
      <c r="Q8" s="87"/>
      <c r="R8" s="87"/>
      <c r="S8" s="87"/>
      <c r="T8" s="52"/>
      <c r="U8" s="52"/>
      <c r="V8" s="52"/>
    </row>
    <row r="9" spans="1:22" ht="45">
      <c r="A9" s="87" t="s">
        <v>5</v>
      </c>
      <c r="B9" s="52" t="s">
        <v>337</v>
      </c>
      <c r="C9" s="87" t="s">
        <v>96</v>
      </c>
      <c r="D9" s="87" t="s">
        <v>130</v>
      </c>
      <c r="E9" s="53" t="s">
        <v>375</v>
      </c>
      <c r="F9" s="87"/>
      <c r="G9" s="87"/>
      <c r="H9" s="52"/>
      <c r="I9" s="87" t="s">
        <v>128</v>
      </c>
      <c r="J9" s="52"/>
      <c r="K9" s="52"/>
      <c r="L9" s="52"/>
      <c r="M9" s="87" t="s">
        <v>487</v>
      </c>
      <c r="N9" s="87" t="s">
        <v>131</v>
      </c>
      <c r="O9" s="87" t="s">
        <v>125</v>
      </c>
      <c r="P9" s="87"/>
      <c r="Q9" s="87"/>
      <c r="R9" s="87"/>
      <c r="S9" s="87"/>
      <c r="T9" s="52"/>
      <c r="U9" s="52"/>
      <c r="V9" s="52"/>
    </row>
    <row r="10" spans="1:22" ht="45">
      <c r="A10" s="87" t="s">
        <v>5</v>
      </c>
      <c r="B10" s="52" t="s">
        <v>337</v>
      </c>
      <c r="C10" s="87" t="s">
        <v>87</v>
      </c>
      <c r="D10" s="87" t="s">
        <v>132</v>
      </c>
      <c r="E10" s="53" t="s">
        <v>375</v>
      </c>
      <c r="F10" s="87"/>
      <c r="G10" s="87"/>
      <c r="H10" s="52"/>
      <c r="I10" s="87" t="s">
        <v>133</v>
      </c>
      <c r="J10" s="52"/>
      <c r="K10" s="52"/>
      <c r="L10" s="52"/>
      <c r="M10" s="87" t="s">
        <v>488</v>
      </c>
      <c r="N10" s="87"/>
      <c r="O10" s="87"/>
      <c r="P10" s="87"/>
      <c r="Q10" s="87"/>
      <c r="R10" s="87"/>
      <c r="S10" s="87"/>
      <c r="T10" s="52"/>
      <c r="U10" s="52"/>
      <c r="V10" s="52"/>
    </row>
  </sheetData>
  <mergeCells count="2">
    <mergeCell ref="M1:V1"/>
    <mergeCell ref="A1:L1"/>
  </mergeCells>
  <dataValidations count="2">
    <dataValidation allowBlank="1" sqref="B2:C2 D2:D1048576 F2:L1048576 A1:A2 E2 M1:S1048576 U1:XFD1048576" xr:uid="{6585BFD1-FCAD-AB4B-A467-E55533136206}"/>
    <dataValidation showInputMessage="1" showErrorMessage="1" sqref="T1:T1048576" xr:uid="{B2C1DC0D-AB56-E344-B3BC-0C930F5E74F4}"/>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xr:uid="{18FDC144-F62B-A645-8F57-A06287FCDF85}">
          <x14:formula1>
            <xm:f>drop_down_rule_set!$W$2:$W$4</xm:f>
          </x14:formula1>
          <xm:sqref>C3:C1048576</xm:sqref>
        </x14:dataValidation>
        <x14:dataValidation type="list" allowBlank="1" xr:uid="{0757FBA8-DB93-E44F-A921-A9517A7362D6}">
          <x14:formula1>
            <xm:f>drop_down_rule_set!$L$2:$L$44</xm:f>
          </x14:formula1>
          <xm:sqref>A3:A1048576</xm:sqref>
        </x14:dataValidation>
        <x14:dataValidation type="list" allowBlank="1" xr:uid="{D580B2C6-6646-994B-8170-A6A419C3AF31}">
          <x14:formula1>
            <xm:f>INDIRECT("drop_down_rule_comp!$D$2:$D$"&amp;drop_down_rule_comp!$C$3+1)</xm:f>
          </x14:formula1>
          <xm:sqref>B3:B1048576</xm:sqref>
        </x14:dataValidation>
        <x14:dataValidation type="list" allowBlank="1" xr:uid="{E8D0A9A7-F2C5-2845-8719-87DB59CC7B20}">
          <x14:formula1>
            <xm:f>INDIRECT("drop_down_rule_set!$I$2:$I$"&amp;drop_down_rule_set!$G$3+1)</xm:f>
          </x14:formula1>
          <xm:sqref>E3:E1048576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5FE3-2D63-BD4D-9BED-4A49D98211B8}">
  <sheetPr>
    <tabColor theme="3" tint="0.59999389629810485"/>
  </sheetPr>
  <dimension ref="A1:AI6"/>
  <sheetViews>
    <sheetView zoomScaleNormal="86" workbookViewId="0">
      <selection sqref="A1:O1"/>
    </sheetView>
  </sheetViews>
  <sheetFormatPr defaultColWidth="6.42578125" defaultRowHeight="15" customHeight="1"/>
  <cols>
    <col min="1" max="1" width="9" customWidth="1"/>
    <col min="2" max="2" width="12" customWidth="1"/>
    <col min="3" max="3" width="8.28515625" customWidth="1"/>
    <col min="4" max="4" width="11.42578125" customWidth="1"/>
    <col min="5" max="5" width="11.28515625" customWidth="1"/>
    <col min="6" max="6" width="16.85546875" customWidth="1"/>
    <col min="7" max="7" width="14.28515625" customWidth="1"/>
    <col min="8" max="8" width="16.42578125" customWidth="1"/>
    <col min="9" max="9" width="17.140625" customWidth="1"/>
    <col min="10" max="10" width="15" customWidth="1"/>
    <col min="11" max="11" width="12.42578125" customWidth="1"/>
    <col min="12" max="12" width="13.140625" customWidth="1"/>
    <col min="13" max="13" width="15" customWidth="1"/>
    <col min="14" max="14" width="24" customWidth="1"/>
    <col min="15" max="15" width="11.140625" customWidth="1"/>
    <col min="16" max="16" width="9.7109375" customWidth="1"/>
    <col min="17" max="17" width="18.42578125" customWidth="1"/>
    <col min="18" max="18" width="8" customWidth="1"/>
    <col min="19" max="19" width="14.42578125" customWidth="1"/>
    <col min="20" max="20" width="9.140625" customWidth="1"/>
    <col min="21" max="21" width="14.140625" customWidth="1"/>
    <col min="22" max="22" width="16.140625" customWidth="1"/>
    <col min="23" max="23" width="10.42578125" customWidth="1"/>
    <col min="24" max="24" width="15.140625" customWidth="1"/>
    <col min="25" max="25" width="8.28515625" customWidth="1"/>
    <col min="26" max="26" width="9.140625" customWidth="1"/>
    <col min="27" max="27" width="16.85546875" customWidth="1"/>
    <col min="28" max="28" width="22.42578125" customWidth="1"/>
    <col min="29" max="29" width="14.140625" customWidth="1"/>
    <col min="30" max="30" width="10.42578125" customWidth="1"/>
    <col min="31" max="31" width="11" customWidth="1"/>
    <col min="32" max="32" width="12.42578125" customWidth="1"/>
    <col min="33" max="34" width="7.7109375" customWidth="1"/>
    <col min="35" max="35" width="24.42578125" customWidth="1"/>
  </cols>
  <sheetData>
    <row r="1" spans="1:35" ht="144.94999999999999" customHeight="1">
      <c r="A1" s="135" t="s">
        <v>1409</v>
      </c>
      <c r="B1" s="136"/>
      <c r="C1" s="136"/>
      <c r="D1" s="136"/>
      <c r="E1" s="136"/>
      <c r="F1" s="136"/>
      <c r="G1" s="136"/>
      <c r="H1" s="136"/>
      <c r="I1" s="136"/>
      <c r="J1" s="136"/>
      <c r="K1" s="136"/>
      <c r="L1" s="136"/>
      <c r="M1" s="136"/>
      <c r="N1" s="136"/>
      <c r="O1" s="137"/>
      <c r="P1" s="146" t="s">
        <v>1320</v>
      </c>
      <c r="Q1" s="147"/>
      <c r="R1" s="147"/>
      <c r="S1" s="147"/>
      <c r="T1" s="147"/>
      <c r="U1" s="147"/>
      <c r="V1" s="147"/>
      <c r="W1" s="147"/>
      <c r="X1" s="147"/>
      <c r="Y1" s="147"/>
      <c r="Z1" s="147"/>
      <c r="AA1" s="147"/>
      <c r="AB1" s="147"/>
      <c r="AC1" s="147"/>
      <c r="AD1" s="147"/>
      <c r="AE1" s="147"/>
      <c r="AF1" s="147"/>
      <c r="AG1" s="147"/>
      <c r="AH1" s="147"/>
      <c r="AI1" s="147"/>
    </row>
    <row r="2" spans="1:35" s="1" customFormat="1" ht="62.1" customHeight="1">
      <c r="A2" s="31" t="s">
        <v>0</v>
      </c>
      <c r="B2" s="31" t="s">
        <v>6</v>
      </c>
      <c r="C2" s="31" t="s">
        <v>966</v>
      </c>
      <c r="D2" s="31" t="s">
        <v>1410</v>
      </c>
      <c r="E2" s="31" t="s">
        <v>965</v>
      </c>
      <c r="F2" s="31" t="s">
        <v>964</v>
      </c>
      <c r="G2" s="31" t="s">
        <v>963</v>
      </c>
      <c r="H2" s="31" t="s">
        <v>962</v>
      </c>
      <c r="I2" s="31" t="s">
        <v>961</v>
      </c>
      <c r="J2" s="31" t="s">
        <v>960</v>
      </c>
      <c r="K2" s="31" t="s">
        <v>959</v>
      </c>
      <c r="L2" s="31" t="s">
        <v>958</v>
      </c>
      <c r="M2" s="31" t="s">
        <v>957</v>
      </c>
      <c r="N2" s="31" t="s">
        <v>1414</v>
      </c>
      <c r="O2" s="31" t="s">
        <v>956</v>
      </c>
      <c r="P2" s="31" t="s">
        <v>955</v>
      </c>
      <c r="Q2" s="31" t="s">
        <v>82</v>
      </c>
      <c r="R2" s="31" t="s">
        <v>627</v>
      </c>
      <c r="S2" s="31" t="s">
        <v>411</v>
      </c>
      <c r="T2" s="31" t="s">
        <v>628</v>
      </c>
      <c r="U2" s="31" t="s">
        <v>954</v>
      </c>
      <c r="V2" s="31" t="s">
        <v>953</v>
      </c>
      <c r="W2" s="31" t="s">
        <v>81</v>
      </c>
      <c r="X2" s="31" t="s">
        <v>1418</v>
      </c>
      <c r="Y2" s="31" t="s">
        <v>952</v>
      </c>
      <c r="Z2" s="31" t="s">
        <v>951</v>
      </c>
      <c r="AA2" s="31" t="s">
        <v>950</v>
      </c>
      <c r="AB2" s="31" t="s">
        <v>949</v>
      </c>
      <c r="AC2" s="31" t="s">
        <v>92</v>
      </c>
      <c r="AD2" s="31" t="s">
        <v>402</v>
      </c>
      <c r="AE2" s="31" t="s">
        <v>948</v>
      </c>
      <c r="AF2" s="31" t="s">
        <v>947</v>
      </c>
      <c r="AG2" s="31" t="s">
        <v>1421</v>
      </c>
      <c r="AH2" s="31" t="s">
        <v>1422</v>
      </c>
      <c r="AI2" s="31" t="s">
        <v>1427</v>
      </c>
    </row>
    <row r="3" spans="1:35" ht="15" customHeight="1">
      <c r="A3"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6"/>
      <c r="AF3" s="36"/>
      <c r="AG3" s="36"/>
      <c r="AH3" s="36"/>
      <c r="AI3" s="36"/>
    </row>
    <row r="4" spans="1:35" ht="18.95" customHeight="1">
      <c r="A4" s="53" t="s">
        <v>314</v>
      </c>
      <c r="B4" s="96" t="s">
        <v>425</v>
      </c>
      <c r="C4" s="96" t="s">
        <v>946</v>
      </c>
      <c r="D4" s="96" t="s">
        <v>1411</v>
      </c>
      <c r="E4" s="96" t="s">
        <v>1413</v>
      </c>
      <c r="F4" s="96" t="s">
        <v>945</v>
      </c>
      <c r="G4" s="96" t="b">
        <v>1</v>
      </c>
      <c r="H4" s="96" t="s">
        <v>970</v>
      </c>
      <c r="I4" s="96" t="s">
        <v>970</v>
      </c>
      <c r="J4" s="53" t="b">
        <v>0</v>
      </c>
      <c r="K4" s="96" t="s">
        <v>944</v>
      </c>
      <c r="L4" s="96" t="s">
        <v>943</v>
      </c>
      <c r="M4" s="96" t="s">
        <v>856</v>
      </c>
      <c r="N4" s="96" t="s">
        <v>1415</v>
      </c>
      <c r="O4" s="96" t="s">
        <v>1413</v>
      </c>
      <c r="P4" s="96">
        <v>1</v>
      </c>
      <c r="Q4" s="96" t="s">
        <v>935</v>
      </c>
      <c r="R4" s="96">
        <v>32</v>
      </c>
      <c r="S4" s="96" t="s">
        <v>973</v>
      </c>
      <c r="T4" s="96">
        <v>32</v>
      </c>
      <c r="U4" s="96" t="s">
        <v>855</v>
      </c>
      <c r="V4" s="96" t="s">
        <v>971</v>
      </c>
      <c r="W4" s="96" t="s">
        <v>96</v>
      </c>
      <c r="X4" s="96" t="s">
        <v>1419</v>
      </c>
      <c r="Y4" s="96"/>
      <c r="Z4" s="96"/>
      <c r="AA4" s="96"/>
      <c r="AB4" s="97" t="s">
        <v>942</v>
      </c>
      <c r="AC4" s="96" t="s">
        <v>99</v>
      </c>
      <c r="AD4" s="96"/>
      <c r="AE4" s="97"/>
      <c r="AF4" s="97"/>
      <c r="AG4" s="97"/>
      <c r="AH4" s="97"/>
      <c r="AI4" s="97"/>
    </row>
    <row r="5" spans="1:35" ht="45">
      <c r="A5" s="53" t="s">
        <v>314</v>
      </c>
      <c r="B5" s="53"/>
      <c r="C5" s="53"/>
      <c r="D5" s="96"/>
      <c r="E5" s="52"/>
      <c r="F5" s="53"/>
      <c r="G5" s="53"/>
      <c r="H5" s="53"/>
      <c r="I5" s="53"/>
      <c r="J5" s="53"/>
      <c r="K5" s="53"/>
      <c r="L5" s="53"/>
      <c r="M5" s="53"/>
      <c r="N5" s="53" t="s">
        <v>1416</v>
      </c>
      <c r="O5" s="96" t="s">
        <v>1413</v>
      </c>
      <c r="P5" s="53">
        <v>2</v>
      </c>
      <c r="Q5" s="53" t="s">
        <v>940</v>
      </c>
      <c r="R5" s="53">
        <v>16</v>
      </c>
      <c r="S5" s="53" t="s">
        <v>973</v>
      </c>
      <c r="T5" s="53">
        <v>32</v>
      </c>
      <c r="U5" s="53"/>
      <c r="V5" s="96" t="s">
        <v>971</v>
      </c>
      <c r="W5" s="53" t="s">
        <v>87</v>
      </c>
      <c r="X5" s="96" t="s">
        <v>1420</v>
      </c>
      <c r="Y5" s="53"/>
      <c r="Z5" s="53"/>
      <c r="AA5" s="53"/>
      <c r="AB5" s="52" t="s">
        <v>939</v>
      </c>
      <c r="AC5" s="53" t="s">
        <v>99</v>
      </c>
      <c r="AD5" s="53"/>
      <c r="AE5" s="52"/>
      <c r="AF5" s="52"/>
      <c r="AG5" s="52"/>
      <c r="AH5" s="52"/>
      <c r="AI5" s="52"/>
    </row>
    <row r="6" spans="1:35" ht="60">
      <c r="A6" s="53" t="s">
        <v>314</v>
      </c>
      <c r="B6" s="96" t="s">
        <v>425</v>
      </c>
      <c r="C6" s="53" t="s">
        <v>938</v>
      </c>
      <c r="D6" s="53" t="s">
        <v>1412</v>
      </c>
      <c r="E6" s="53" t="s">
        <v>1413</v>
      </c>
      <c r="F6" s="53" t="s">
        <v>937</v>
      </c>
      <c r="G6" s="53" t="b">
        <v>0</v>
      </c>
      <c r="H6" s="96" t="s">
        <v>970</v>
      </c>
      <c r="I6" s="53" t="s">
        <v>970</v>
      </c>
      <c r="J6" s="53" t="b">
        <v>0</v>
      </c>
      <c r="K6" s="53"/>
      <c r="L6" s="53"/>
      <c r="M6" s="53"/>
      <c r="N6" s="53" t="s">
        <v>1417</v>
      </c>
      <c r="O6" s="96" t="s">
        <v>1413</v>
      </c>
      <c r="P6" s="53">
        <v>1</v>
      </c>
      <c r="Q6" s="53" t="s">
        <v>935</v>
      </c>
      <c r="R6" s="53">
        <v>32</v>
      </c>
      <c r="S6" s="53" t="s">
        <v>973</v>
      </c>
      <c r="T6" s="53">
        <v>32</v>
      </c>
      <c r="U6" s="96" t="s">
        <v>855</v>
      </c>
      <c r="V6" s="96" t="s">
        <v>971</v>
      </c>
      <c r="W6" s="53" t="s">
        <v>96</v>
      </c>
      <c r="X6" s="96" t="s">
        <v>1420</v>
      </c>
      <c r="Y6" s="53">
        <v>2</v>
      </c>
      <c r="Z6" s="53"/>
      <c r="AA6" s="96" t="s">
        <v>971</v>
      </c>
      <c r="AB6" s="98"/>
      <c r="AC6" s="53" t="s">
        <v>99</v>
      </c>
      <c r="AD6" s="53"/>
      <c r="AE6" s="52"/>
      <c r="AF6" s="52"/>
      <c r="AG6" s="52"/>
      <c r="AH6" s="52"/>
      <c r="AI6" s="53" t="s">
        <v>1428</v>
      </c>
    </row>
  </sheetData>
  <mergeCells count="2">
    <mergeCell ref="A1:O1"/>
    <mergeCell ref="P1:AI1"/>
  </mergeCells>
  <dataValidations count="2">
    <dataValidation allowBlank="1" sqref="A1:B2 Y2:Z1048576 E1:J2 D3:D1048576 AA2 V2:W2 O4:P6 C1:C1048576 D1 K1:M1048576 N1 N3:N1048576 Q7:U1048576 O1:P2 P2:U6 AB2:AH1048576 AJ1:XFD1048576 AI2:AI1048576" xr:uid="{BC97A670-8A5B-A94F-B55A-F39918CE145C}"/>
    <dataValidation showInputMessage="1" showErrorMessage="1" sqref="D2 N2 X2" xr:uid="{7425B720-18A0-FB40-A761-84BBB0ED442A}"/>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C718A702-3D73-044B-8C14-3F7957362FC6}">
          <x14:formula1>
            <xm:f>drop_down_rule_set!$AS$2:$AS$4</xm:f>
          </x14:formula1>
          <xm:sqref>E7:E1048576 E3 E5 O3:P3 O7:P1048576</xm:sqref>
        </x14:dataValidation>
        <x14:dataValidation type="list" allowBlank="1" xr:uid="{1B3657DD-26FC-D741-A9DF-2CA5BDF2305B}">
          <x14:formula1>
            <xm:f>drop_down_rule_set!$AQ$2:$AQ$3</xm:f>
          </x14:formula1>
          <xm:sqref>F3:F1048576</xm:sqref>
        </x14:dataValidation>
        <x14:dataValidation type="list" allowBlank="1" xr:uid="{5EF0EE8B-53A5-EE4C-80E8-8CDF2222F7E1}">
          <x14:formula1>
            <xm:f>drop_down_rule_set!$AR$2:$AR$3</xm:f>
          </x14:formula1>
          <xm:sqref>G3:G1048576 J3:J1048576</xm:sqref>
        </x14:dataValidation>
        <x14:dataValidation type="list" allowBlank="1" xr:uid="{B0E5EC79-F5E9-4843-B071-8E82D7E4DE18}">
          <x14:formula1>
            <xm:f>drop_down_rule_set!$W$2:$W$4</xm:f>
          </x14:formula1>
          <xm:sqref>W3:W1048576 X3 X7:X1048576</xm:sqref>
        </x14:dataValidation>
        <x14:dataValidation type="list" allowBlank="1" prompt="Select an OCI Region." xr:uid="{495D32CE-3F1F-3245-8FCB-48744197D742}">
          <x14:formula1>
            <xm:f>drop_down_rule_set!$L$2:$L$44</xm:f>
          </x14:formula1>
          <xm:sqref>A3:A1048576</xm:sqref>
        </x14:dataValidation>
        <x14:dataValidation type="list" allowBlank="1" xr:uid="{A98A18C2-26F6-D345-86BC-D21D8A49EE1E}">
          <x14:formula1>
            <xm:f>INDIRECT("drop_down_rule_comp!$D$2:$D$"&amp;drop_down_rule_comp!$C$3+1)</xm:f>
          </x14:formula1>
          <xm:sqref>B3:B1048576</xm:sqref>
        </x14:dataValidation>
        <x14:dataValidation type="list" allowBlank="1" xr:uid="{01141FC9-3849-204C-8867-84E6ED5987EA}">
          <x14:formula1>
            <xm:f>INDIRECT("drop_down_rule_set!$I$2:$I$"&amp;drop_down_rule_set!$G$3+1)</xm:f>
          </x14:formula1>
          <xm:sqref>H3:I1048576 V3:V1048576 AA3:AA1048576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defaultColWidth="8.85546875" defaultRowHeight="15"/>
  <cols>
    <col min="2" max="2" width="12.42578125" bestFit="1" customWidth="1"/>
    <col min="3" max="3" width="9.140625" bestFit="1" customWidth="1"/>
    <col min="4" max="4" width="16.85546875" customWidth="1"/>
    <col min="5" max="6" width="19.140625" customWidth="1"/>
    <col min="7" max="7" width="11.42578125" customWidth="1"/>
    <col min="8" max="8" width="12.42578125" customWidth="1"/>
    <col min="10" max="10" width="11.42578125" bestFit="1" customWidth="1"/>
    <col min="11" max="11" width="25" customWidth="1"/>
    <col min="12" max="12" width="14.85546875" bestFit="1" customWidth="1"/>
    <col min="14" max="14" width="7.42578125" customWidth="1"/>
    <col min="16" max="16" width="28.140625" customWidth="1"/>
    <col min="17" max="17" width="13.42578125" customWidth="1"/>
  </cols>
  <sheetData>
    <row r="1" spans="1:19" ht="122.45" customHeight="1">
      <c r="A1" s="129" t="s">
        <v>1321</v>
      </c>
      <c r="B1" s="129"/>
      <c r="C1" s="129"/>
      <c r="D1" s="129"/>
      <c r="E1" s="129"/>
      <c r="F1" s="129"/>
      <c r="G1" s="129"/>
      <c r="H1" s="129"/>
      <c r="I1" s="129"/>
      <c r="J1" s="129"/>
      <c r="K1" s="129"/>
      <c r="L1" s="129"/>
      <c r="M1" s="129"/>
      <c r="N1" s="129"/>
      <c r="O1" s="129"/>
      <c r="P1" s="129"/>
      <c r="Q1" s="129"/>
      <c r="R1" s="129"/>
      <c r="S1" s="129"/>
    </row>
    <row r="2" spans="1:19" ht="42.95" customHeight="1">
      <c r="A2" s="19" t="s">
        <v>0</v>
      </c>
      <c r="B2" s="19" t="s">
        <v>6</v>
      </c>
      <c r="C2" s="6" t="s">
        <v>134</v>
      </c>
      <c r="D2" s="19" t="s">
        <v>625</v>
      </c>
      <c r="E2" s="19" t="s">
        <v>520</v>
      </c>
      <c r="F2" s="19" t="s">
        <v>521</v>
      </c>
      <c r="G2" s="19" t="s">
        <v>135</v>
      </c>
      <c r="H2" s="19" t="s">
        <v>136</v>
      </c>
      <c r="I2" s="19" t="s">
        <v>94</v>
      </c>
      <c r="J2" s="19" t="s">
        <v>636</v>
      </c>
      <c r="K2" s="19" t="s">
        <v>137</v>
      </c>
      <c r="L2" s="19" t="s">
        <v>138</v>
      </c>
      <c r="M2" s="19" t="s">
        <v>139</v>
      </c>
      <c r="N2" s="19" t="s">
        <v>140</v>
      </c>
      <c r="O2" s="19" t="s">
        <v>141</v>
      </c>
      <c r="P2" s="19" t="s">
        <v>142</v>
      </c>
      <c r="Q2" s="19" t="s">
        <v>387</v>
      </c>
      <c r="R2" s="19" t="s">
        <v>388</v>
      </c>
      <c r="S2" s="31" t="s">
        <v>402</v>
      </c>
    </row>
    <row r="3" spans="1:19" ht="43.5" customHeight="1">
      <c r="A3" s="35" t="s">
        <v>4</v>
      </c>
      <c r="B3" s="35"/>
      <c r="C3" s="36"/>
      <c r="D3" s="35"/>
      <c r="E3" s="35"/>
      <c r="F3" s="35"/>
      <c r="G3" s="35"/>
      <c r="H3" s="36"/>
      <c r="I3" s="35"/>
      <c r="J3" s="35"/>
      <c r="K3" s="35"/>
      <c r="L3" s="35"/>
      <c r="M3" s="35"/>
      <c r="N3" s="35"/>
      <c r="O3" s="35"/>
      <c r="P3" s="35"/>
      <c r="Q3" s="36"/>
      <c r="R3" s="36"/>
      <c r="S3" s="36"/>
    </row>
    <row r="4" spans="1:19" ht="65.45" customHeight="1">
      <c r="A4" s="52" t="s">
        <v>5</v>
      </c>
      <c r="B4" s="52" t="s">
        <v>337</v>
      </c>
      <c r="C4" s="52" t="s">
        <v>382</v>
      </c>
      <c r="D4" s="52" t="s">
        <v>143</v>
      </c>
      <c r="E4" s="52"/>
      <c r="F4" s="52"/>
      <c r="G4" s="53" t="s">
        <v>375</v>
      </c>
      <c r="H4" s="52" t="b">
        <v>1</v>
      </c>
      <c r="I4" s="52"/>
      <c r="J4" s="52"/>
      <c r="K4" s="53" t="s">
        <v>144</v>
      </c>
      <c r="L4" s="52" t="s">
        <v>145</v>
      </c>
      <c r="M4" s="52"/>
      <c r="N4" s="52"/>
      <c r="O4" s="52" t="s">
        <v>146</v>
      </c>
      <c r="P4" s="53" t="s">
        <v>147</v>
      </c>
      <c r="Q4" s="52" t="s">
        <v>397</v>
      </c>
      <c r="R4" s="89" t="s">
        <v>399</v>
      </c>
      <c r="S4" s="53" t="s">
        <v>410</v>
      </c>
    </row>
    <row r="5" spans="1:19" ht="37.5" customHeight="1">
      <c r="A5" s="52"/>
      <c r="B5" s="52"/>
      <c r="C5" s="52"/>
      <c r="D5" s="52"/>
      <c r="E5" s="52"/>
      <c r="F5" s="52"/>
      <c r="G5" s="52"/>
      <c r="H5" s="52"/>
      <c r="I5" s="52"/>
      <c r="J5" s="52"/>
      <c r="K5" s="53"/>
      <c r="L5" s="52" t="s">
        <v>148</v>
      </c>
      <c r="M5" s="52"/>
      <c r="N5" s="52"/>
      <c r="O5" s="52" t="s">
        <v>146</v>
      </c>
      <c r="P5" s="53" t="s">
        <v>147</v>
      </c>
      <c r="Q5" s="52"/>
      <c r="R5" s="52"/>
      <c r="S5" s="52"/>
    </row>
    <row r="6" spans="1:19" ht="43.5" customHeight="1">
      <c r="A6" s="52" t="s">
        <v>5</v>
      </c>
      <c r="B6" s="52" t="s">
        <v>337</v>
      </c>
      <c r="C6" s="52" t="s">
        <v>383</v>
      </c>
      <c r="D6" s="52" t="s">
        <v>149</v>
      </c>
      <c r="E6" s="52"/>
      <c r="F6" s="52"/>
      <c r="G6" s="53" t="s">
        <v>375</v>
      </c>
      <c r="H6" s="52" t="b">
        <v>0</v>
      </c>
      <c r="I6" s="52" t="s">
        <v>370</v>
      </c>
      <c r="J6" s="52"/>
      <c r="K6" s="53" t="s">
        <v>150</v>
      </c>
      <c r="L6" s="52" t="s">
        <v>151</v>
      </c>
      <c r="M6" s="52" t="s">
        <v>146</v>
      </c>
      <c r="N6" s="52" t="s">
        <v>152</v>
      </c>
      <c r="O6" s="52" t="s">
        <v>146</v>
      </c>
      <c r="P6" s="52" t="s">
        <v>146</v>
      </c>
      <c r="Q6" s="52"/>
      <c r="R6" s="52"/>
      <c r="S6" s="52"/>
    </row>
  </sheetData>
  <mergeCells count="1">
    <mergeCell ref="A1:S1"/>
  </mergeCells>
  <dataValidations count="1">
    <dataValidation allowBlank="1" sqref="A1:B2 C1:C1048576 D1:D2 E1:F1048576 I1:XFD1048576 G1:H2" xr:uid="{C8927803-2D2B-AB45-948A-B668C7EF2B0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A71DA92D-BD21-9744-9160-AB514C920D39}">
          <x14:formula1>
            <xm:f>drop_down_rule_set!$AE$2:$AE$5</xm:f>
          </x14:formula1>
          <xm:sqref>D3:D1048576</xm:sqref>
        </x14:dataValidation>
        <x14:dataValidation type="list" allowBlank="1" xr:uid="{ECADF60A-5131-934D-BF35-A63E6A318C63}">
          <x14:formula1>
            <xm:f>drop_down_rule_set!$U$2:$U$3</xm:f>
          </x14:formula1>
          <xm:sqref>H3:H1048576</xm:sqref>
        </x14:dataValidation>
        <x14:dataValidation type="list" allowBlank="1" prompt="Select an OCI Region." xr:uid="{70DBC8A3-2943-444E-98B8-3FCF198F865C}">
          <x14:formula1>
            <xm:f>drop_down_rule_set!$L$2:$L$44</xm:f>
          </x14:formula1>
          <xm:sqref>A3:A1048576</xm:sqref>
        </x14:dataValidation>
        <x14:dataValidation type="list" allowBlank="1" xr:uid="{DB54799F-B616-8242-9E27-3A455C12B7D5}">
          <x14:formula1>
            <xm:f>INDIRECT("drop_down_rule_comp!$D$2:$D$"&amp;drop_down_rule_comp!$C$3+1)</xm:f>
          </x14:formula1>
          <xm:sqref>B3:B1048576</xm:sqref>
        </x14:dataValidation>
        <x14:dataValidation type="list" allowBlank="1" xr:uid="{2D2A44B0-FE6C-FB4E-AEAC-FB413CAE1219}">
          <x14:formula1>
            <xm:f>INDIRECT("drop_down_rule_set!$I$2:$I$"&amp;drop_down_rule_set!$G$3+1)</xm:f>
          </x14:formula1>
          <xm:sqref>G3:G1048576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defaultColWidth="8.85546875" defaultRowHeight="15"/>
  <cols>
    <col min="2" max="2" width="20.140625" customWidth="1"/>
    <col min="3" max="3" width="11" customWidth="1"/>
    <col min="4" max="6" width="10.85546875" customWidth="1"/>
    <col min="7" max="7" width="18" customWidth="1"/>
    <col min="8" max="8" width="18.85546875" customWidth="1"/>
    <col min="9" max="9" width="16.140625" customWidth="1"/>
    <col min="10" max="10" width="11.85546875" customWidth="1"/>
    <col min="11" max="13" width="14.42578125" customWidth="1"/>
    <col min="15" max="15" width="23.42578125" customWidth="1"/>
    <col min="17" max="17" width="12.42578125" customWidth="1"/>
    <col min="18" max="18" width="14.85546875" customWidth="1"/>
    <col min="22" max="22" width="11.42578125" customWidth="1"/>
  </cols>
  <sheetData>
    <row r="1" spans="1:22" ht="117.95" customHeight="1">
      <c r="A1" s="135" t="s">
        <v>637</v>
      </c>
      <c r="B1" s="136"/>
      <c r="C1" s="136"/>
      <c r="D1" s="136"/>
      <c r="E1" s="136"/>
      <c r="F1" s="136"/>
      <c r="G1" s="136"/>
      <c r="H1" s="136"/>
      <c r="I1" s="136"/>
      <c r="J1" s="136"/>
      <c r="K1" s="136"/>
      <c r="L1" s="136"/>
      <c r="M1" s="136"/>
      <c r="N1" s="136"/>
      <c r="O1" s="136"/>
      <c r="P1" s="136"/>
      <c r="Q1" s="136"/>
      <c r="R1" s="136"/>
      <c r="S1" s="136"/>
      <c r="T1" s="136"/>
      <c r="U1" s="136"/>
      <c r="V1" s="137"/>
    </row>
    <row r="2" spans="1:22" ht="58.5" customHeight="1">
      <c r="A2" s="37" t="s">
        <v>0</v>
      </c>
      <c r="B2" s="37" t="s">
        <v>6</v>
      </c>
      <c r="C2" s="38" t="s">
        <v>134</v>
      </c>
      <c r="D2" s="31" t="s">
        <v>629</v>
      </c>
      <c r="E2" s="37" t="s">
        <v>639</v>
      </c>
      <c r="F2" s="37" t="s">
        <v>153</v>
      </c>
      <c r="G2" s="37" t="s">
        <v>626</v>
      </c>
      <c r="H2" s="37" t="s">
        <v>154</v>
      </c>
      <c r="I2" s="37" t="s">
        <v>155</v>
      </c>
      <c r="J2" s="37" t="s">
        <v>156</v>
      </c>
      <c r="K2" s="37" t="s">
        <v>157</v>
      </c>
      <c r="L2" s="37" t="s">
        <v>420</v>
      </c>
      <c r="M2" s="37" t="s">
        <v>158</v>
      </c>
      <c r="N2" s="37" t="s">
        <v>159</v>
      </c>
      <c r="O2" s="37" t="s">
        <v>160</v>
      </c>
      <c r="P2" s="37" t="s">
        <v>161</v>
      </c>
      <c r="Q2" s="37" t="s">
        <v>162</v>
      </c>
      <c r="R2" s="11" t="s">
        <v>163</v>
      </c>
      <c r="S2" s="31" t="s">
        <v>387</v>
      </c>
      <c r="T2" s="31" t="s">
        <v>386</v>
      </c>
      <c r="U2" s="31" t="s">
        <v>418</v>
      </c>
      <c r="V2" s="31" t="s">
        <v>419</v>
      </c>
    </row>
    <row r="3" spans="1:22">
      <c r="A3" s="36" t="s">
        <v>4</v>
      </c>
      <c r="B3" s="36"/>
      <c r="C3" s="36"/>
      <c r="D3" s="36"/>
      <c r="E3" s="36"/>
      <c r="F3" s="36"/>
      <c r="G3" s="36"/>
      <c r="H3" s="36"/>
      <c r="I3" s="36"/>
      <c r="J3" s="36"/>
      <c r="K3" s="36"/>
      <c r="L3" s="36"/>
      <c r="M3" s="36"/>
      <c r="N3" s="36"/>
      <c r="O3" s="36"/>
      <c r="P3" s="36"/>
      <c r="Q3" s="36"/>
      <c r="R3" s="36"/>
      <c r="S3" s="36"/>
      <c r="T3" s="36"/>
      <c r="U3" s="36"/>
      <c r="V3" s="36"/>
    </row>
    <row r="4" spans="1:22" ht="43.5" customHeight="1">
      <c r="A4" s="52" t="s">
        <v>5</v>
      </c>
      <c r="B4" s="52" t="s">
        <v>337</v>
      </c>
      <c r="C4" s="52" t="s">
        <v>382</v>
      </c>
      <c r="D4" s="52"/>
      <c r="E4" s="52"/>
      <c r="F4" s="52" t="s">
        <v>164</v>
      </c>
      <c r="G4" s="52" t="s">
        <v>967</v>
      </c>
      <c r="H4" s="52" t="s">
        <v>165</v>
      </c>
      <c r="I4" s="52" t="s">
        <v>166</v>
      </c>
      <c r="J4" s="52">
        <v>80</v>
      </c>
      <c r="K4" s="52" t="s">
        <v>167</v>
      </c>
      <c r="L4" s="52">
        <v>10000</v>
      </c>
      <c r="M4" s="52" t="s">
        <v>168</v>
      </c>
      <c r="N4" s="52" t="s">
        <v>169</v>
      </c>
      <c r="O4" s="52" t="b">
        <v>1</v>
      </c>
      <c r="P4" s="52" t="s">
        <v>167</v>
      </c>
      <c r="Q4" s="52" t="s">
        <v>23</v>
      </c>
      <c r="R4" s="52" t="s">
        <v>97</v>
      </c>
      <c r="S4" s="52" t="s">
        <v>397</v>
      </c>
      <c r="T4" s="90" t="s">
        <v>398</v>
      </c>
      <c r="U4" s="52">
        <v>2</v>
      </c>
      <c r="V4" s="52" t="b">
        <v>1</v>
      </c>
    </row>
    <row r="5" spans="1:22">
      <c r="A5" s="52"/>
      <c r="B5" s="52"/>
      <c r="C5" s="52"/>
      <c r="D5" s="52" t="s">
        <v>151</v>
      </c>
      <c r="E5" s="52"/>
      <c r="F5" s="52" t="s">
        <v>170</v>
      </c>
      <c r="G5" s="52" t="s">
        <v>968</v>
      </c>
      <c r="H5" s="52" t="s">
        <v>165</v>
      </c>
      <c r="I5" s="52" t="s">
        <v>166</v>
      </c>
      <c r="J5" s="52">
        <v>443</v>
      </c>
      <c r="K5" s="52"/>
      <c r="L5" s="52"/>
      <c r="M5" s="52" t="s">
        <v>171</v>
      </c>
      <c r="N5" s="52" t="s">
        <v>172</v>
      </c>
      <c r="O5" s="52" t="b">
        <v>1</v>
      </c>
      <c r="P5" s="52"/>
      <c r="Q5" s="52" t="s">
        <v>21</v>
      </c>
      <c r="R5" s="52"/>
      <c r="S5" s="52"/>
      <c r="T5" s="52"/>
      <c r="U5" s="52"/>
      <c r="V5" s="52"/>
    </row>
    <row r="6" spans="1:22" ht="28.7" customHeight="1">
      <c r="A6" s="52" t="s">
        <v>5</v>
      </c>
      <c r="B6" s="52" t="s">
        <v>337</v>
      </c>
      <c r="C6" s="52" t="s">
        <v>383</v>
      </c>
      <c r="D6" s="52"/>
      <c r="E6" s="52"/>
      <c r="F6" s="52" t="s">
        <v>173</v>
      </c>
      <c r="G6" s="52" t="s">
        <v>969</v>
      </c>
      <c r="H6" s="52" t="s">
        <v>165</v>
      </c>
      <c r="I6" s="52" t="s">
        <v>166</v>
      </c>
      <c r="J6" s="52">
        <v>80</v>
      </c>
      <c r="K6" s="52" t="s">
        <v>167</v>
      </c>
      <c r="L6" s="52"/>
      <c r="M6" s="52" t="s">
        <v>23</v>
      </c>
      <c r="N6" s="52"/>
      <c r="O6" s="52" t="b">
        <v>0</v>
      </c>
      <c r="P6" s="52"/>
      <c r="Q6" s="52" t="s">
        <v>23</v>
      </c>
      <c r="R6" s="52"/>
      <c r="S6" s="52"/>
      <c r="T6" s="52"/>
      <c r="U6" s="52"/>
      <c r="V6" s="52"/>
    </row>
  </sheetData>
  <mergeCells count="1">
    <mergeCell ref="A1:V1"/>
  </mergeCells>
  <dataValidations count="1">
    <dataValidation allowBlank="1" sqref="A1:B2 C1:G1048576 H1:I2 J1:L1048576 M1:M2 N1:N1048576 P1:XFD1048576 O1:O2" xr:uid="{5EA97B9A-6B1D-874A-B14E-34E3029ADC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98DE8954-9F37-7E4A-835D-0BD9CB2BCB30}">
          <x14:formula1>
            <xm:f>drop_down_rule_set!$AF$2:$AF$4</xm:f>
          </x14:formula1>
          <xm:sqref>H3:H1048576</xm:sqref>
        </x14:dataValidation>
        <x14:dataValidation type="list" allowBlank="1" xr:uid="{903834EB-0041-DD42-A71A-31211CE02D1F}">
          <x14:formula1>
            <xm:f>drop_down_rule_set!$AG$2:$AG$3</xm:f>
          </x14:formula1>
          <xm:sqref>I3:I1048576</xm:sqref>
        </x14:dataValidation>
        <x14:dataValidation type="list" allowBlank="1" xr:uid="{445D8195-6E9A-7F4F-852E-6893FE32C7BC}">
          <x14:formula1>
            <xm:f>drop_down_rule_set!$AH$2:$AH$4</xm:f>
          </x14:formula1>
          <xm:sqref>M3:M1048576</xm:sqref>
        </x14:dataValidation>
        <x14:dataValidation type="list" allowBlank="1" xr:uid="{53FF32E7-841C-294B-8835-4E5B26E2EAD3}">
          <x14:formula1>
            <xm:f>drop_down_rule_set!$AD$2:$AD$3</xm:f>
          </x14:formula1>
          <xm:sqref>O3:O1048576</xm:sqref>
        </x14:dataValidation>
        <x14:dataValidation type="list" allowBlank="1" prompt="Select an OCI Region." xr:uid="{157E81DB-16B2-444D-9949-C33EC0A87EFF}">
          <x14:formula1>
            <xm:f>drop_down_rule_set!$L$2:$L$44</xm:f>
          </x14:formula1>
          <xm:sqref>A3:A1048576</xm:sqref>
        </x14:dataValidation>
        <x14:dataValidation type="list" allowBlank="1" xr:uid="{45CB2C48-FD26-B54E-B01D-F34BF2E37B38}">
          <x14:formula1>
            <xm:f>INDIRECT("drop_down_rule_comp!$D$2:$D$"&amp;drop_down_rule_comp!$C$3+1)</xm:f>
          </x14:formula1>
          <xm:sqref>B3:B1048576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Q6"/>
  <sheetViews>
    <sheetView workbookViewId="0">
      <selection sqref="A1:Q1"/>
    </sheetView>
  </sheetViews>
  <sheetFormatPr defaultColWidth="8.85546875" defaultRowHeight="15"/>
  <cols>
    <col min="2" max="2" width="9.42578125" customWidth="1"/>
    <col min="3" max="3" width="10.42578125" customWidth="1"/>
    <col min="4" max="4" width="17.85546875" customWidth="1"/>
    <col min="5" max="5" width="9.85546875" customWidth="1"/>
    <col min="7" max="7" width="11.85546875" customWidth="1"/>
    <col min="8" max="9" width="12.42578125" customWidth="1"/>
    <col min="10" max="10" width="15" customWidth="1"/>
    <col min="13" max="13" width="10.140625" customWidth="1"/>
    <col min="17" max="17" width="11.42578125" customWidth="1"/>
  </cols>
  <sheetData>
    <row r="1" spans="1:17" ht="120" customHeight="1">
      <c r="A1" s="129" t="s">
        <v>638</v>
      </c>
      <c r="B1" s="129"/>
      <c r="C1" s="129"/>
      <c r="D1" s="129"/>
      <c r="E1" s="129"/>
      <c r="F1" s="129"/>
      <c r="G1" s="129"/>
      <c r="H1" s="129"/>
      <c r="I1" s="129"/>
      <c r="J1" s="129"/>
      <c r="K1" s="129"/>
      <c r="L1" s="129"/>
      <c r="M1" s="129"/>
      <c r="N1" s="129"/>
      <c r="O1" s="129"/>
      <c r="P1" s="129"/>
      <c r="Q1" s="129"/>
    </row>
    <row r="2" spans="1:17" ht="46.5" customHeight="1">
      <c r="A2" s="10" t="s">
        <v>0</v>
      </c>
      <c r="B2" s="10" t="s">
        <v>134</v>
      </c>
      <c r="C2" s="10" t="s">
        <v>153</v>
      </c>
      <c r="D2" s="7" t="s">
        <v>238</v>
      </c>
      <c r="E2" s="10" t="s">
        <v>227</v>
      </c>
      <c r="F2" s="10" t="s">
        <v>239</v>
      </c>
      <c r="G2" s="10" t="s">
        <v>240</v>
      </c>
      <c r="H2" s="31" t="s">
        <v>629</v>
      </c>
      <c r="I2" s="31" t="s">
        <v>639</v>
      </c>
      <c r="J2" s="10" t="s">
        <v>241</v>
      </c>
      <c r="K2" s="7" t="s">
        <v>407</v>
      </c>
      <c r="L2" s="7" t="s">
        <v>242</v>
      </c>
      <c r="M2" s="18" t="s">
        <v>243</v>
      </c>
      <c r="N2" s="31" t="s">
        <v>387</v>
      </c>
      <c r="O2" s="31" t="s">
        <v>386</v>
      </c>
      <c r="P2" s="31" t="s">
        <v>418</v>
      </c>
      <c r="Q2" s="31" t="s">
        <v>419</v>
      </c>
    </row>
    <row r="3" spans="1:17">
      <c r="A3" s="36" t="s">
        <v>4</v>
      </c>
      <c r="B3" s="36"/>
      <c r="C3" s="36"/>
      <c r="D3" s="36"/>
      <c r="E3" s="36"/>
      <c r="F3" s="36"/>
      <c r="G3" s="36"/>
      <c r="H3" s="36"/>
      <c r="I3" s="36"/>
      <c r="J3" s="36"/>
      <c r="K3" s="36"/>
      <c r="L3" s="36"/>
      <c r="M3" s="36"/>
      <c r="N3" s="36"/>
      <c r="O3" s="36"/>
      <c r="P3" s="36"/>
      <c r="Q3" s="36"/>
    </row>
    <row r="4" spans="1:17">
      <c r="A4" s="52" t="s">
        <v>5</v>
      </c>
      <c r="B4" s="52" t="s">
        <v>382</v>
      </c>
      <c r="C4" s="52" t="s">
        <v>164</v>
      </c>
      <c r="D4" s="52" t="s">
        <v>244</v>
      </c>
      <c r="E4" s="52" t="s">
        <v>229</v>
      </c>
      <c r="F4" s="52" t="s">
        <v>189</v>
      </c>
      <c r="G4" s="52" t="s">
        <v>23</v>
      </c>
      <c r="H4" s="52"/>
      <c r="I4" s="52"/>
      <c r="J4" s="52" t="s">
        <v>352</v>
      </c>
      <c r="K4" s="52"/>
      <c r="L4" s="52"/>
      <c r="M4" s="52"/>
      <c r="N4" s="52" t="s">
        <v>397</v>
      </c>
      <c r="O4" s="90" t="s">
        <v>398</v>
      </c>
      <c r="P4" s="52">
        <v>2</v>
      </c>
      <c r="Q4" s="52" t="b">
        <v>1</v>
      </c>
    </row>
    <row r="5" spans="1:17">
      <c r="A5" s="52"/>
      <c r="B5" s="52"/>
      <c r="C5" s="52" t="s">
        <v>170</v>
      </c>
      <c r="D5" s="52"/>
      <c r="E5" s="52" t="s">
        <v>232</v>
      </c>
      <c r="F5" s="52" t="s">
        <v>225</v>
      </c>
      <c r="G5" s="52" t="s">
        <v>23</v>
      </c>
      <c r="H5" s="52"/>
      <c r="I5" s="52"/>
      <c r="J5" s="52" t="s">
        <v>405</v>
      </c>
      <c r="K5" s="52"/>
      <c r="L5" s="52"/>
      <c r="M5" s="52"/>
      <c r="N5" s="52"/>
      <c r="O5" s="52"/>
      <c r="P5" s="52"/>
      <c r="Q5" s="52"/>
    </row>
    <row r="6" spans="1:17">
      <c r="A6" s="52" t="s">
        <v>5</v>
      </c>
      <c r="B6" s="52" t="s">
        <v>383</v>
      </c>
      <c r="C6" s="52" t="s">
        <v>173</v>
      </c>
      <c r="D6" s="52" t="s">
        <v>245</v>
      </c>
      <c r="E6" s="52" t="s">
        <v>235</v>
      </c>
      <c r="F6" s="52" t="s">
        <v>246</v>
      </c>
      <c r="G6" s="52" t="s">
        <v>21</v>
      </c>
      <c r="H6" s="52" t="s">
        <v>151</v>
      </c>
      <c r="I6" s="52"/>
      <c r="J6" s="52" t="s">
        <v>247</v>
      </c>
      <c r="K6" s="52" t="s">
        <v>166</v>
      </c>
      <c r="L6" s="52">
        <v>80</v>
      </c>
      <c r="M6" s="52">
        <v>5</v>
      </c>
      <c r="N6" s="52"/>
      <c r="O6" s="52"/>
      <c r="P6" s="52"/>
      <c r="Q6" s="52"/>
    </row>
  </sheetData>
  <mergeCells count="1">
    <mergeCell ref="A1:Q1"/>
  </mergeCells>
  <dataValidations count="1">
    <dataValidation allowBlank="1" prompt="Select an OCI region" sqref="A1:A2 B1:J1048576 L1:XFD1048576 K1:K2" xr:uid="{9392C9D8-9AE8-4A43-8A71-82012B36194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127699A5-466C-B140-B79E-BAF8B14A5918}">
          <x14:formula1>
            <xm:f>drop_down_rule_set!$AG$2:$AG$3</xm:f>
          </x14:formula1>
          <xm:sqref>K3:K1048576</xm:sqref>
        </x14:dataValidation>
        <x14:dataValidation type="list" allowBlank="1" prompt="Select an OCI Region." xr:uid="{D1F99000-9956-7C46-A142-556AC0160147}">
          <x14:formula1>
            <xm:f>drop_down_rule_set!$L$2:$L$44</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S23"/>
  <sheetViews>
    <sheetView zoomScale="102" zoomScaleNormal="102" workbookViewId="0">
      <selection sqref="A1:I1"/>
    </sheetView>
  </sheetViews>
  <sheetFormatPr defaultColWidth="8.85546875" defaultRowHeight="15"/>
  <cols>
    <col min="2" max="2" width="8.85546875" customWidth="1"/>
    <col min="4" max="4" width="27.42578125" customWidth="1"/>
    <col min="5" max="5" width="13.85546875" customWidth="1"/>
    <col min="6" max="6" width="17.42578125" customWidth="1"/>
    <col min="7" max="7" width="16.42578125" customWidth="1"/>
    <col min="8" max="8" width="19.140625" customWidth="1"/>
    <col min="9" max="9" width="13.42578125" customWidth="1"/>
    <col min="10" max="10" width="12.42578125" customWidth="1"/>
    <col min="11" max="11" width="13.140625" customWidth="1"/>
    <col min="13" max="13" width="15.140625" customWidth="1"/>
    <col min="14" max="16" width="13.85546875" customWidth="1"/>
    <col min="17" max="17" width="21.140625" customWidth="1"/>
    <col min="18" max="18" width="17.140625" customWidth="1"/>
  </cols>
  <sheetData>
    <row r="1" spans="1:19" ht="115.7" customHeight="1">
      <c r="A1" s="135" t="s">
        <v>408</v>
      </c>
      <c r="B1" s="136"/>
      <c r="C1" s="136"/>
      <c r="D1" s="136"/>
      <c r="E1" s="136"/>
      <c r="F1" s="136"/>
      <c r="G1" s="136"/>
      <c r="H1" s="136"/>
      <c r="I1" s="136"/>
      <c r="J1" s="138" t="s">
        <v>417</v>
      </c>
      <c r="K1" s="152"/>
      <c r="L1" s="152"/>
      <c r="M1" s="152"/>
      <c r="N1" s="152"/>
      <c r="O1" s="152"/>
      <c r="P1" s="152"/>
      <c r="Q1" s="152"/>
      <c r="R1" s="152"/>
      <c r="S1" s="153"/>
    </row>
    <row r="2" spans="1:19" ht="58.7" customHeight="1">
      <c r="A2" s="10" t="s">
        <v>0</v>
      </c>
      <c r="B2" s="9" t="s">
        <v>134</v>
      </c>
      <c r="C2" s="10" t="s">
        <v>174</v>
      </c>
      <c r="D2" s="10" t="s">
        <v>175</v>
      </c>
      <c r="E2" s="10" t="s">
        <v>176</v>
      </c>
      <c r="F2" s="10" t="s">
        <v>177</v>
      </c>
      <c r="G2" s="10" t="s">
        <v>178</v>
      </c>
      <c r="H2" s="10" t="s">
        <v>179</v>
      </c>
      <c r="I2" s="10" t="s">
        <v>180</v>
      </c>
      <c r="J2" s="10" t="s">
        <v>181</v>
      </c>
      <c r="K2" s="10" t="s">
        <v>182</v>
      </c>
      <c r="L2" s="10" t="s">
        <v>183</v>
      </c>
      <c r="M2" s="10" t="s">
        <v>184</v>
      </c>
      <c r="N2" s="10" t="s">
        <v>185</v>
      </c>
      <c r="O2" s="31" t="s">
        <v>416</v>
      </c>
      <c r="P2" s="10" t="s">
        <v>186</v>
      </c>
      <c r="Q2" s="10" t="s">
        <v>187</v>
      </c>
      <c r="R2" s="10" t="s">
        <v>188</v>
      </c>
      <c r="S2" s="10" t="s">
        <v>26</v>
      </c>
    </row>
    <row r="3" spans="1:19" ht="21.75" customHeight="1">
      <c r="A3" s="36" t="s">
        <v>4</v>
      </c>
      <c r="B3" s="36"/>
      <c r="C3" s="36"/>
      <c r="D3" s="36"/>
      <c r="E3" s="36"/>
      <c r="F3" s="36"/>
      <c r="G3" s="36"/>
      <c r="H3" s="36"/>
      <c r="I3" s="36"/>
      <c r="J3" s="36"/>
      <c r="K3" s="36"/>
      <c r="L3" s="36"/>
      <c r="M3" s="36"/>
      <c r="N3" s="36"/>
      <c r="O3" s="36"/>
      <c r="P3" s="36"/>
      <c r="Q3" s="36"/>
      <c r="R3" s="36"/>
      <c r="S3" s="36"/>
    </row>
    <row r="4" spans="1:19">
      <c r="A4" s="52" t="s">
        <v>5</v>
      </c>
      <c r="B4" s="52" t="s">
        <v>382</v>
      </c>
      <c r="C4" s="52" t="s">
        <v>189</v>
      </c>
      <c r="D4" s="52" t="s">
        <v>190</v>
      </c>
      <c r="E4" s="52" t="s">
        <v>385</v>
      </c>
      <c r="F4" s="52"/>
      <c r="G4" s="52"/>
      <c r="H4" s="52"/>
      <c r="I4" s="52"/>
      <c r="J4" s="52"/>
      <c r="K4" s="52"/>
      <c r="L4" s="52"/>
      <c r="M4" s="52"/>
      <c r="N4" s="52"/>
      <c r="O4" s="52"/>
      <c r="P4" s="52"/>
      <c r="Q4" s="52"/>
      <c r="R4" s="52">
        <v>405</v>
      </c>
      <c r="S4" s="52"/>
    </row>
    <row r="5" spans="1:19">
      <c r="A5" s="52"/>
      <c r="B5" s="52"/>
      <c r="C5" s="52"/>
      <c r="D5" s="52"/>
      <c r="E5" s="52" t="s">
        <v>192</v>
      </c>
      <c r="F5" s="52"/>
      <c r="G5" s="52"/>
      <c r="H5" s="52"/>
      <c r="I5" s="52"/>
      <c r="J5" s="52"/>
      <c r="K5" s="52"/>
      <c r="L5" s="52"/>
      <c r="M5" s="52"/>
      <c r="N5" s="52"/>
      <c r="O5" s="52"/>
      <c r="P5" s="52"/>
      <c r="Q5" s="52"/>
      <c r="R5" s="52"/>
      <c r="S5" s="52"/>
    </row>
    <row r="6" spans="1:19">
      <c r="A6" s="52"/>
      <c r="B6" s="52"/>
      <c r="C6" s="52"/>
      <c r="D6" s="52"/>
      <c r="E6" s="52" t="s">
        <v>193</v>
      </c>
      <c r="F6" s="52"/>
      <c r="G6" s="52"/>
      <c r="H6" s="52"/>
      <c r="I6" s="52"/>
      <c r="J6" s="52"/>
      <c r="K6" s="52"/>
      <c r="L6" s="52"/>
      <c r="M6" s="52"/>
      <c r="N6" s="52"/>
      <c r="O6" s="52"/>
      <c r="P6" s="52"/>
      <c r="Q6" s="52"/>
      <c r="R6" s="52"/>
      <c r="S6" s="52"/>
    </row>
    <row r="7" spans="1:19">
      <c r="A7" s="52"/>
      <c r="B7" s="52"/>
      <c r="C7" s="52"/>
      <c r="D7" s="52"/>
      <c r="E7" s="52" t="s">
        <v>194</v>
      </c>
      <c r="F7" s="52"/>
      <c r="G7" s="52"/>
      <c r="H7" s="52"/>
      <c r="I7" s="52"/>
      <c r="J7" s="52"/>
      <c r="K7" s="52"/>
      <c r="L7" s="52"/>
      <c r="M7" s="52"/>
      <c r="N7" s="52"/>
      <c r="O7" s="52"/>
      <c r="P7" s="52"/>
      <c r="Q7" s="52"/>
      <c r="R7" s="52"/>
      <c r="S7" s="52"/>
    </row>
    <row r="8" spans="1:19">
      <c r="A8" s="52"/>
      <c r="B8" s="52"/>
      <c r="C8" s="52"/>
      <c r="D8" s="52"/>
      <c r="E8" s="52" t="s">
        <v>195</v>
      </c>
      <c r="F8" s="52"/>
      <c r="G8" s="52"/>
      <c r="H8" s="52"/>
      <c r="I8" s="52"/>
      <c r="J8" s="52"/>
      <c r="K8" s="52"/>
      <c r="L8" s="52"/>
      <c r="M8" s="52"/>
      <c r="N8" s="52"/>
      <c r="O8" s="52"/>
      <c r="P8" s="52"/>
      <c r="Q8" s="52"/>
      <c r="R8" s="52"/>
      <c r="S8" s="52"/>
    </row>
    <row r="9" spans="1:19">
      <c r="A9" s="52"/>
      <c r="B9" s="52"/>
      <c r="C9" s="52"/>
      <c r="D9" s="52" t="s">
        <v>196</v>
      </c>
      <c r="E9" s="52"/>
      <c r="F9" s="52" t="b">
        <v>1</v>
      </c>
      <c r="G9" s="52">
        <v>32</v>
      </c>
      <c r="H9" s="52"/>
      <c r="I9" s="52"/>
      <c r="J9" s="52"/>
      <c r="K9" s="52"/>
      <c r="L9" s="52"/>
      <c r="M9" s="52"/>
      <c r="N9" s="52"/>
      <c r="O9" s="52"/>
      <c r="P9" s="52"/>
      <c r="Q9" s="52"/>
      <c r="R9" s="52"/>
      <c r="S9" s="52"/>
    </row>
    <row r="10" spans="1:19">
      <c r="A10" s="52"/>
      <c r="B10" s="52"/>
      <c r="C10" s="52"/>
      <c r="D10" s="52" t="s">
        <v>197</v>
      </c>
      <c r="E10" s="52"/>
      <c r="F10" s="52"/>
      <c r="G10" s="52"/>
      <c r="H10" s="52" t="s">
        <v>198</v>
      </c>
      <c r="I10" s="52" t="s">
        <v>199</v>
      </c>
      <c r="J10" s="52" t="s">
        <v>200</v>
      </c>
      <c r="K10" s="52"/>
      <c r="L10" s="52"/>
      <c r="M10" s="52"/>
      <c r="N10" s="52"/>
      <c r="O10" s="52"/>
      <c r="P10" s="52"/>
      <c r="Q10" s="52"/>
      <c r="R10" s="52"/>
      <c r="S10" s="52"/>
    </row>
    <row r="11" spans="1:19">
      <c r="A11" s="52"/>
      <c r="B11" s="52"/>
      <c r="C11" s="52"/>
      <c r="D11" s="52" t="s">
        <v>201</v>
      </c>
      <c r="E11" s="52"/>
      <c r="F11" s="52"/>
      <c r="G11" s="52"/>
      <c r="H11" s="52" t="s">
        <v>202</v>
      </c>
      <c r="I11" s="52" t="s">
        <v>203</v>
      </c>
      <c r="J11" s="52"/>
      <c r="K11" s="52" t="s">
        <v>204</v>
      </c>
      <c r="L11" s="52"/>
      <c r="M11" s="52" t="s">
        <v>205</v>
      </c>
      <c r="N11" s="52" t="s">
        <v>206</v>
      </c>
      <c r="O11" s="52"/>
      <c r="P11" s="52">
        <v>302</v>
      </c>
      <c r="Q11" s="52"/>
      <c r="R11" s="52"/>
      <c r="S11" s="52"/>
    </row>
    <row r="12" spans="1:19">
      <c r="A12" s="52"/>
      <c r="B12" s="52"/>
      <c r="C12" s="52"/>
      <c r="D12" s="52" t="s">
        <v>201</v>
      </c>
      <c r="E12" s="52"/>
      <c r="F12" s="52"/>
      <c r="G12" s="52"/>
      <c r="H12" s="52" t="s">
        <v>202</v>
      </c>
      <c r="I12" s="52" t="s">
        <v>207</v>
      </c>
      <c r="J12" s="52"/>
      <c r="K12" s="52" t="s">
        <v>208</v>
      </c>
      <c r="L12" s="52"/>
      <c r="M12" s="52" t="s">
        <v>209</v>
      </c>
      <c r="N12" s="52" t="s">
        <v>206</v>
      </c>
      <c r="O12" s="52"/>
      <c r="P12" s="52">
        <v>303</v>
      </c>
      <c r="Q12" s="52"/>
      <c r="R12" s="52"/>
      <c r="S12" s="52"/>
    </row>
    <row r="13" spans="1:19">
      <c r="A13" s="52"/>
      <c r="B13" s="52"/>
      <c r="C13" s="52"/>
      <c r="D13" s="52" t="s">
        <v>210</v>
      </c>
      <c r="E13" s="52"/>
      <c r="F13" s="52"/>
      <c r="G13" s="52"/>
      <c r="H13" s="52"/>
      <c r="I13" s="52"/>
      <c r="J13" s="52"/>
      <c r="K13" s="52"/>
      <c r="L13" s="52" t="s">
        <v>211</v>
      </c>
      <c r="M13" s="52"/>
      <c r="N13" s="52"/>
      <c r="O13" s="52"/>
      <c r="P13" s="52"/>
      <c r="Q13" s="52" t="s">
        <v>212</v>
      </c>
      <c r="R13" s="52"/>
      <c r="S13" s="52"/>
    </row>
    <row r="14" spans="1:19">
      <c r="A14" s="52"/>
      <c r="B14" s="52"/>
      <c r="C14" s="52"/>
      <c r="D14" s="52" t="s">
        <v>213</v>
      </c>
      <c r="E14" s="52"/>
      <c r="F14" s="52"/>
      <c r="G14" s="52"/>
      <c r="H14" s="52"/>
      <c r="I14" s="52"/>
      <c r="J14" s="52"/>
      <c r="K14" s="52"/>
      <c r="L14" s="52" t="s">
        <v>214</v>
      </c>
      <c r="M14" s="52"/>
      <c r="N14" s="52"/>
      <c r="O14" s="52"/>
      <c r="P14" s="52"/>
      <c r="Q14" s="52"/>
      <c r="R14" s="52"/>
      <c r="S14" s="52" t="s">
        <v>152</v>
      </c>
    </row>
    <row r="15" spans="1:19">
      <c r="A15" s="52"/>
      <c r="B15" s="52"/>
      <c r="C15" s="52"/>
      <c r="D15" s="52" t="s">
        <v>215</v>
      </c>
      <c r="E15" s="52"/>
      <c r="F15" s="52"/>
      <c r="G15" s="52"/>
      <c r="H15" s="52"/>
      <c r="I15" s="52"/>
      <c r="J15" s="52"/>
      <c r="K15" s="52"/>
      <c r="L15" s="52" t="s">
        <v>216</v>
      </c>
      <c r="M15" s="52"/>
      <c r="N15" s="52"/>
      <c r="O15" s="52"/>
      <c r="P15" s="52"/>
      <c r="Q15" s="52"/>
      <c r="R15" s="52"/>
      <c r="S15" s="52"/>
    </row>
    <row r="16" spans="1:19">
      <c r="A16" s="52"/>
      <c r="B16" s="52"/>
      <c r="C16" s="52"/>
      <c r="D16" s="52" t="s">
        <v>217</v>
      </c>
      <c r="E16" s="52"/>
      <c r="F16" s="52"/>
      <c r="G16" s="52"/>
      <c r="H16" s="52"/>
      <c r="I16" s="52"/>
      <c r="J16" s="52"/>
      <c r="K16" s="52"/>
      <c r="L16" s="52" t="s">
        <v>218</v>
      </c>
      <c r="M16" s="52"/>
      <c r="N16" s="52"/>
      <c r="O16" s="52"/>
      <c r="P16" s="52"/>
      <c r="Q16" s="52"/>
      <c r="R16" s="52"/>
      <c r="S16" s="52" t="s">
        <v>219</v>
      </c>
    </row>
    <row r="17" spans="1:19">
      <c r="A17" s="52"/>
      <c r="B17" s="52"/>
      <c r="C17" s="52"/>
      <c r="D17" s="52" t="s">
        <v>220</v>
      </c>
      <c r="E17" s="52"/>
      <c r="F17" s="52"/>
      <c r="G17" s="52"/>
      <c r="H17" s="52"/>
      <c r="I17" s="52"/>
      <c r="J17" s="52"/>
      <c r="K17" s="52"/>
      <c r="L17" s="52" t="s">
        <v>221</v>
      </c>
      <c r="M17" s="52"/>
      <c r="N17" s="52"/>
      <c r="O17" s="52"/>
      <c r="P17" s="52"/>
      <c r="Q17" s="52"/>
      <c r="R17" s="52"/>
      <c r="S17" s="52"/>
    </row>
    <row r="18" spans="1:19">
      <c r="A18" s="52"/>
      <c r="B18" s="52"/>
      <c r="C18" s="52"/>
      <c r="D18" s="52" t="s">
        <v>222</v>
      </c>
      <c r="E18" s="52"/>
      <c r="F18" s="52"/>
      <c r="G18" s="52"/>
      <c r="H18" s="52"/>
      <c r="I18" s="52"/>
      <c r="J18" s="52"/>
      <c r="K18" s="52"/>
      <c r="L18" s="52" t="s">
        <v>223</v>
      </c>
      <c r="M18" s="52"/>
      <c r="N18" s="52"/>
      <c r="O18" s="52"/>
      <c r="P18" s="52"/>
      <c r="Q18" s="52" t="s">
        <v>224</v>
      </c>
      <c r="R18" s="52"/>
      <c r="S18" s="52"/>
    </row>
    <row r="19" spans="1:19">
      <c r="A19" s="52"/>
      <c r="B19" s="52"/>
      <c r="C19" s="52"/>
      <c r="D19" s="52"/>
      <c r="E19" s="52"/>
      <c r="F19" s="52"/>
      <c r="G19" s="52"/>
      <c r="H19" s="52"/>
      <c r="I19" s="52"/>
      <c r="J19" s="52"/>
      <c r="K19" s="52"/>
      <c r="L19" s="52"/>
      <c r="M19" s="52"/>
      <c r="N19" s="52"/>
      <c r="O19" s="52"/>
      <c r="P19" s="52"/>
      <c r="Q19" s="52"/>
      <c r="R19" s="52"/>
      <c r="S19" s="52"/>
    </row>
    <row r="20" spans="1:19">
      <c r="A20" s="52"/>
      <c r="B20" s="52"/>
      <c r="C20" s="52" t="s">
        <v>225</v>
      </c>
      <c r="D20" s="52" t="s">
        <v>190</v>
      </c>
      <c r="E20" s="52" t="s">
        <v>191</v>
      </c>
      <c r="F20" s="52"/>
      <c r="G20" s="52"/>
      <c r="H20" s="52"/>
      <c r="I20" s="52"/>
      <c r="J20" s="52"/>
      <c r="K20" s="52"/>
      <c r="L20" s="52"/>
      <c r="M20" s="52"/>
      <c r="N20" s="52"/>
      <c r="O20" s="52"/>
      <c r="P20" s="52"/>
      <c r="Q20" s="52"/>
      <c r="R20" s="52"/>
      <c r="S20" s="52"/>
    </row>
    <row r="21" spans="1:19">
      <c r="A21" s="52"/>
      <c r="B21" s="52"/>
      <c r="C21" s="52"/>
      <c r="D21" s="52"/>
      <c r="E21" s="52" t="s">
        <v>192</v>
      </c>
      <c r="F21" s="52"/>
      <c r="G21" s="52"/>
      <c r="H21" s="52"/>
      <c r="I21" s="52"/>
      <c r="J21" s="52"/>
      <c r="K21" s="52"/>
      <c r="L21" s="52"/>
      <c r="M21" s="52"/>
      <c r="N21" s="52"/>
      <c r="O21" s="52"/>
      <c r="P21" s="52"/>
      <c r="Q21" s="52"/>
      <c r="R21" s="52"/>
      <c r="S21" s="52"/>
    </row>
    <row r="22" spans="1:19">
      <c r="A22" s="52" t="s">
        <v>5</v>
      </c>
      <c r="B22" s="52" t="s">
        <v>383</v>
      </c>
      <c r="C22" s="52" t="s">
        <v>226</v>
      </c>
      <c r="D22" s="52" t="s">
        <v>190</v>
      </c>
      <c r="E22" s="52" t="s">
        <v>191</v>
      </c>
      <c r="F22" s="52"/>
      <c r="G22" s="52"/>
      <c r="H22" s="52"/>
      <c r="I22" s="52"/>
      <c r="J22" s="52"/>
      <c r="K22" s="52"/>
      <c r="L22" s="52"/>
      <c r="M22" s="52"/>
      <c r="N22" s="52"/>
      <c r="O22" s="52"/>
      <c r="P22" s="52"/>
      <c r="Q22" s="52"/>
      <c r="R22" s="52"/>
      <c r="S22" s="52"/>
    </row>
    <row r="23" spans="1:19">
      <c r="A23" s="52"/>
      <c r="B23" s="52"/>
      <c r="C23" s="52"/>
      <c r="D23" s="52"/>
      <c r="E23" s="52" t="s">
        <v>192</v>
      </c>
      <c r="F23" s="52"/>
      <c r="G23" s="52"/>
      <c r="H23" s="52"/>
      <c r="I23" s="52"/>
      <c r="J23" s="52"/>
      <c r="K23" s="52"/>
      <c r="L23" s="52"/>
      <c r="M23" s="52"/>
      <c r="N23" s="52"/>
      <c r="O23" s="52"/>
      <c r="P23" s="52"/>
      <c r="Q23" s="52"/>
      <c r="R23" s="52"/>
      <c r="S23" s="52"/>
    </row>
  </sheetData>
  <mergeCells count="2">
    <mergeCell ref="A1:I1"/>
    <mergeCell ref="J1:S1"/>
  </mergeCells>
  <dataValidations count="1">
    <dataValidation allowBlank="1" sqref="A1:A2 B1:C1048576 D1:D2 E1:E2 F1:F1048576 G1:G2 H1:H2 I1:J1048576 K1:K2 L1:O1048576 Q1:XFD1048576 P1:P2" xr:uid="{00000000-0002-0000-15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2CE59EFC-FF39-354E-9F68-E68CC50936CF}">
          <x14:formula1>
            <xm:f>drop_down_rule_set!$AI$2:$AI$11</xm:f>
          </x14:formula1>
          <xm:sqref>D3:D1048576</xm:sqref>
        </x14:dataValidation>
        <x14:dataValidation type="list" allowBlank="1" xr:uid="{43410ADC-9ACE-484F-BAEE-1BFFB36E024A}">
          <x14:formula1>
            <xm:f>drop_down_rule_set!$AJ$2:$AJ$40</xm:f>
          </x14:formula1>
          <xm:sqref>E3:E1048576</xm:sqref>
        </x14:dataValidation>
        <x14:dataValidation type="list" allowBlank="1" xr:uid="{8DFCFE9C-9D57-414D-BBC0-63A0BD0D46D2}">
          <x14:formula1>
            <xm:f>drop_down_rule_set!$AN$2:$AN$5</xm:f>
          </x14:formula1>
          <xm:sqref>G3:G1048576</xm:sqref>
        </x14:dataValidation>
        <x14:dataValidation type="list" allowBlank="1" xr:uid="{9D51E339-C6FC-2C4B-8631-A16B1187547D}">
          <x14:formula1>
            <xm:f>drop_down_rule_set!$AL$2:$AL$4</xm:f>
          </x14:formula1>
          <xm:sqref>H3:H1048576</xm:sqref>
        </x14:dataValidation>
        <x14:dataValidation type="list" allowBlank="1" xr:uid="{3E7482B5-022B-1547-A907-0CB02FD3F1A3}">
          <x14:formula1>
            <xm:f>drop_down_rule_set!$AK$2:$AK$5</xm:f>
          </x14:formula1>
          <xm:sqref>K3:K1048576</xm:sqref>
        </x14:dataValidation>
        <x14:dataValidation type="list" allowBlank="1" xr:uid="{C427EDC0-1FBB-1D48-A511-FC5F95587629}">
          <x14:formula1>
            <xm:f>drop_down_rule_set!$AM$2:$AM$6</xm:f>
          </x14:formula1>
          <xm:sqref>P3:P1048576</xm:sqref>
        </x14:dataValidation>
        <x14:dataValidation type="list" allowBlank="1" prompt="Select an OCI Region." xr:uid="{FABB9673-D6FB-2840-9E7F-64313010E2A3}">
          <x14:formula1>
            <xm:f>drop_down_rule_set!$L$2:$L$44</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F7"/>
  <sheetViews>
    <sheetView workbookViewId="0">
      <selection activeCell="C29" sqref="C29"/>
    </sheetView>
  </sheetViews>
  <sheetFormatPr defaultColWidth="8.85546875" defaultRowHeight="15"/>
  <cols>
    <col min="2" max="2" width="15.42578125" customWidth="1"/>
    <col min="3" max="3" width="26.140625" customWidth="1"/>
    <col min="4" max="4" width="20.140625" customWidth="1"/>
    <col min="6" max="6" width="28.42578125" customWidth="1"/>
  </cols>
  <sheetData>
    <row r="1" spans="1:6" s="43" customFormat="1" ht="44.45" customHeight="1">
      <c r="A1" s="154" t="s">
        <v>409</v>
      </c>
      <c r="B1" s="155"/>
      <c r="C1" s="155"/>
      <c r="D1" s="155"/>
      <c r="E1" s="155"/>
      <c r="F1" s="156"/>
    </row>
    <row r="2" spans="1:6" ht="14.45" customHeight="1">
      <c r="A2" s="19" t="s">
        <v>0</v>
      </c>
      <c r="B2" s="6" t="s">
        <v>134</v>
      </c>
      <c r="C2" s="19" t="s">
        <v>227</v>
      </c>
      <c r="D2" s="19" t="s">
        <v>153</v>
      </c>
      <c r="E2" s="19" t="s">
        <v>112</v>
      </c>
      <c r="F2" s="19" t="s">
        <v>228</v>
      </c>
    </row>
    <row r="3" spans="1:6">
      <c r="A3" s="36" t="s">
        <v>4</v>
      </c>
      <c r="B3" s="36"/>
      <c r="C3" s="36"/>
      <c r="D3" s="36"/>
      <c r="E3" s="36"/>
      <c r="F3" s="36"/>
    </row>
    <row r="4" spans="1:6">
      <c r="A4" s="52" t="s">
        <v>5</v>
      </c>
      <c r="B4" s="52" t="s">
        <v>382</v>
      </c>
      <c r="C4" s="52" t="s">
        <v>229</v>
      </c>
      <c r="D4" s="52" t="s">
        <v>164</v>
      </c>
      <c r="E4" s="52" t="s">
        <v>230</v>
      </c>
      <c r="F4" s="52" t="s">
        <v>204</v>
      </c>
    </row>
    <row r="5" spans="1:6">
      <c r="A5" s="52"/>
      <c r="B5" s="52"/>
      <c r="C5" s="52"/>
      <c r="D5" s="52" t="s">
        <v>170</v>
      </c>
      <c r="E5" s="52" t="s">
        <v>231</v>
      </c>
      <c r="F5" s="52" t="s">
        <v>208</v>
      </c>
    </row>
    <row r="6" spans="1:6">
      <c r="A6" s="52"/>
      <c r="B6" s="52"/>
      <c r="C6" s="52" t="s">
        <v>232</v>
      </c>
      <c r="D6" s="52" t="s">
        <v>164</v>
      </c>
      <c r="E6" s="52" t="s">
        <v>233</v>
      </c>
      <c r="F6" s="52" t="s">
        <v>234</v>
      </c>
    </row>
    <row r="7" spans="1:6">
      <c r="A7" s="52" t="s">
        <v>5</v>
      </c>
      <c r="B7" s="52" t="s">
        <v>383</v>
      </c>
      <c r="C7" s="52" t="s">
        <v>235</v>
      </c>
      <c r="D7" s="52" t="s">
        <v>173</v>
      </c>
      <c r="E7" s="52" t="s">
        <v>236</v>
      </c>
      <c r="F7" s="52" t="s">
        <v>237</v>
      </c>
    </row>
  </sheetData>
  <mergeCells count="1">
    <mergeCell ref="A1:F1"/>
  </mergeCells>
  <dataValidations count="1">
    <dataValidation allowBlank="1" sqref="A1:A2 B1:E1048576 G1:XFD1048576 F1:F2" xr:uid="{EC0E3CB6-0518-934F-8FBF-D74A2735A75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2D6FA416-558E-FD40-BB41-F4E9C515920A}">
          <x14:formula1>
            <xm:f>drop_down_rule_set!$AK$2:$AK$5</xm:f>
          </x14:formula1>
          <xm:sqref>F3:F1048576</xm:sqref>
        </x14:dataValidation>
        <x14:dataValidation type="list" allowBlank="1" prompt="Select an OCI Region." xr:uid="{6380B836-06D0-5446-A658-4DCBC3C02C93}">
          <x14:formula1>
            <xm:f>drop_down_rule_set!$L$2:$L$44</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2" tint="-0.249977111117893"/>
  </sheetPr>
  <dimension ref="A1:T26"/>
  <sheetViews>
    <sheetView workbookViewId="0">
      <selection activeCell="A2" sqref="A2:XFD2"/>
    </sheetView>
  </sheetViews>
  <sheetFormatPr defaultColWidth="8.42578125" defaultRowHeight="15"/>
  <cols>
    <col min="1" max="1" width="8.42578125" customWidth="1"/>
    <col min="2" max="2" width="12.42578125" customWidth="1"/>
    <col min="3" max="3" width="10.42578125" customWidth="1"/>
    <col min="4" max="4" width="20.140625" bestFit="1" customWidth="1"/>
    <col min="5" max="5" width="15.42578125" customWidth="1"/>
    <col min="6" max="6" width="12.140625" bestFit="1" customWidth="1"/>
    <col min="7" max="8" width="12.42578125" customWidth="1"/>
    <col min="9" max="9" width="12" customWidth="1"/>
    <col min="10" max="11" width="8.42578125" customWidth="1"/>
    <col min="12" max="12" width="16.140625" customWidth="1"/>
    <col min="13" max="14" width="8.42578125" customWidth="1"/>
    <col min="15" max="20" width="8.42578125" style="80"/>
  </cols>
  <sheetData>
    <row r="1" spans="1:14" ht="26.1" customHeight="1">
      <c r="A1" s="135" t="s">
        <v>662</v>
      </c>
      <c r="B1" s="136"/>
      <c r="C1" s="136"/>
      <c r="D1" s="136"/>
      <c r="E1" s="136"/>
      <c r="F1" s="136"/>
      <c r="G1" s="136"/>
      <c r="H1" s="136"/>
      <c r="I1" s="136"/>
      <c r="J1" s="136"/>
      <c r="K1" s="136"/>
      <c r="L1" s="136"/>
      <c r="M1" s="136"/>
      <c r="N1" s="137"/>
    </row>
    <row r="2" spans="1:14" ht="57.95" customHeight="1">
      <c r="A2" s="31" t="s">
        <v>0</v>
      </c>
      <c r="B2" s="31" t="s">
        <v>6</v>
      </c>
      <c r="C2" s="30" t="s">
        <v>645</v>
      </c>
      <c r="D2" s="31" t="s">
        <v>39</v>
      </c>
      <c r="E2" s="31" t="s">
        <v>646</v>
      </c>
      <c r="F2" s="31" t="s">
        <v>94</v>
      </c>
      <c r="G2" s="19" t="s">
        <v>136</v>
      </c>
      <c r="H2" s="19" t="s">
        <v>90</v>
      </c>
      <c r="I2" s="31" t="s">
        <v>647</v>
      </c>
      <c r="J2" s="31" t="s">
        <v>241</v>
      </c>
      <c r="K2" s="31" t="s">
        <v>153</v>
      </c>
      <c r="L2" s="31" t="s">
        <v>648</v>
      </c>
      <c r="M2" s="31" t="s">
        <v>242</v>
      </c>
      <c r="N2" s="31" t="s">
        <v>402</v>
      </c>
    </row>
    <row r="3" spans="1:14">
      <c r="A3" s="36" t="s">
        <v>4</v>
      </c>
      <c r="B3" s="36"/>
      <c r="C3" s="36"/>
      <c r="D3" s="36"/>
      <c r="E3" s="36"/>
      <c r="F3" s="36"/>
      <c r="G3" s="32"/>
      <c r="H3" s="32"/>
      <c r="I3" s="36"/>
      <c r="J3" s="36"/>
      <c r="K3" s="36"/>
      <c r="L3" s="36"/>
      <c r="M3" s="36"/>
      <c r="N3" s="36"/>
    </row>
    <row r="4" spans="1:14" ht="60">
      <c r="A4" s="53" t="s">
        <v>564</v>
      </c>
      <c r="B4" s="53" t="s">
        <v>337</v>
      </c>
      <c r="C4" s="53" t="s">
        <v>653</v>
      </c>
      <c r="D4" s="53" t="s">
        <v>915</v>
      </c>
      <c r="E4" s="53" t="b">
        <v>0</v>
      </c>
      <c r="F4" s="53" t="s">
        <v>921</v>
      </c>
      <c r="G4" s="53" t="b">
        <v>1</v>
      </c>
      <c r="H4" s="53"/>
      <c r="I4" s="53"/>
      <c r="J4" s="53" t="s">
        <v>654</v>
      </c>
      <c r="K4" s="53" t="s">
        <v>655</v>
      </c>
      <c r="L4" s="53" t="s">
        <v>668</v>
      </c>
      <c r="M4" s="53">
        <v>7003</v>
      </c>
      <c r="N4" s="53"/>
    </row>
    <row r="5" spans="1:14" s="80" customFormat="1">
      <c r="A5" s="53" t="s">
        <v>564</v>
      </c>
      <c r="B5" s="53" t="s">
        <v>337</v>
      </c>
      <c r="C5" s="53" t="s">
        <v>649</v>
      </c>
      <c r="D5" s="53" t="s">
        <v>667</v>
      </c>
      <c r="E5" s="53" t="b">
        <v>1</v>
      </c>
      <c r="F5" s="53"/>
      <c r="G5" s="53" t="b">
        <v>0</v>
      </c>
      <c r="H5" s="53"/>
      <c r="I5" s="53" t="s">
        <v>666</v>
      </c>
      <c r="J5" s="53" t="s">
        <v>650</v>
      </c>
      <c r="K5" s="53" t="s">
        <v>651</v>
      </c>
      <c r="L5" s="53" t="s">
        <v>652</v>
      </c>
      <c r="M5" s="53">
        <v>53</v>
      </c>
      <c r="N5" s="53"/>
    </row>
    <row r="6" spans="1:14" s="80" customFormat="1">
      <c r="A6" s="53"/>
      <c r="B6" s="53"/>
      <c r="C6" s="53"/>
      <c r="D6" s="53"/>
      <c r="E6" s="53"/>
      <c r="F6" s="53"/>
      <c r="G6" s="53"/>
      <c r="H6" s="53"/>
      <c r="I6" s="53"/>
      <c r="J6" s="53" t="s">
        <v>664</v>
      </c>
      <c r="K6" s="53" t="s">
        <v>665</v>
      </c>
      <c r="L6" s="53" t="s">
        <v>553</v>
      </c>
      <c r="M6" s="53">
        <v>22</v>
      </c>
      <c r="N6" s="53"/>
    </row>
    <row r="7" spans="1:14" s="80" customFormat="1">
      <c r="A7"/>
      <c r="B7"/>
      <c r="C7"/>
      <c r="D7"/>
      <c r="E7"/>
      <c r="F7"/>
      <c r="G7"/>
      <c r="H7"/>
      <c r="I7"/>
      <c r="J7"/>
      <c r="K7"/>
      <c r="L7"/>
      <c r="M7"/>
      <c r="N7"/>
    </row>
    <row r="8" spans="1:14" s="80" customFormat="1">
      <c r="A8"/>
      <c r="B8"/>
      <c r="C8"/>
      <c r="D8"/>
      <c r="E8"/>
      <c r="F8"/>
      <c r="G8"/>
      <c r="H8"/>
      <c r="I8"/>
      <c r="J8"/>
      <c r="K8"/>
      <c r="L8"/>
      <c r="M8"/>
      <c r="N8"/>
    </row>
    <row r="9" spans="1:14" s="80" customFormat="1">
      <c r="A9"/>
      <c r="B9"/>
      <c r="C9"/>
      <c r="D9"/>
      <c r="E9"/>
      <c r="F9"/>
      <c r="G9"/>
      <c r="H9"/>
      <c r="I9"/>
      <c r="J9"/>
      <c r="K9"/>
      <c r="L9"/>
      <c r="M9"/>
      <c r="N9"/>
    </row>
    <row r="10" spans="1:14" s="80" customFormat="1">
      <c r="A10"/>
      <c r="B10"/>
      <c r="C10"/>
      <c r="D10"/>
      <c r="E10"/>
      <c r="F10"/>
      <c r="G10"/>
      <c r="H10"/>
      <c r="I10"/>
      <c r="J10"/>
      <c r="K10"/>
      <c r="L10"/>
      <c r="M10"/>
      <c r="N10"/>
    </row>
    <row r="11" spans="1:14" s="80" customFormat="1">
      <c r="A11"/>
      <c r="B11"/>
      <c r="C11"/>
      <c r="D11"/>
      <c r="E11"/>
      <c r="F11"/>
      <c r="G11"/>
      <c r="H11"/>
      <c r="I11"/>
      <c r="J11"/>
      <c r="K11"/>
      <c r="L11"/>
      <c r="M11"/>
      <c r="N11"/>
    </row>
    <row r="12" spans="1:14" s="80" customFormat="1">
      <c r="A12"/>
      <c r="B12"/>
      <c r="C12"/>
      <c r="D12"/>
      <c r="E12"/>
      <c r="F12"/>
      <c r="G12"/>
      <c r="H12"/>
      <c r="I12"/>
      <c r="J12"/>
      <c r="K12"/>
      <c r="L12"/>
      <c r="M12"/>
      <c r="N12"/>
    </row>
    <row r="13" spans="1:14" s="80" customFormat="1">
      <c r="A13"/>
      <c r="B13"/>
      <c r="C13"/>
      <c r="D13"/>
      <c r="E13"/>
      <c r="F13"/>
      <c r="G13"/>
      <c r="H13"/>
      <c r="I13"/>
      <c r="J13"/>
      <c r="K13"/>
      <c r="L13"/>
      <c r="M13"/>
      <c r="N13"/>
    </row>
    <row r="14" spans="1:14" s="80" customFormat="1">
      <c r="A14"/>
      <c r="B14"/>
      <c r="C14"/>
      <c r="D14"/>
      <c r="E14"/>
      <c r="F14"/>
      <c r="G14"/>
      <c r="H14"/>
      <c r="I14"/>
      <c r="J14"/>
      <c r="K14"/>
      <c r="L14"/>
      <c r="M14"/>
      <c r="N14"/>
    </row>
    <row r="15" spans="1:14" s="80" customFormat="1">
      <c r="A15"/>
      <c r="B15"/>
      <c r="C15"/>
      <c r="D15"/>
      <c r="E15"/>
      <c r="F15"/>
      <c r="G15"/>
      <c r="H15"/>
      <c r="I15"/>
      <c r="J15"/>
      <c r="K15"/>
      <c r="L15"/>
      <c r="M15"/>
      <c r="N15"/>
    </row>
    <row r="16" spans="1:14" s="80" customFormat="1">
      <c r="A16"/>
      <c r="B16"/>
      <c r="C16"/>
      <c r="D16"/>
      <c r="E16"/>
      <c r="F16"/>
      <c r="G16"/>
      <c r="H16"/>
      <c r="I16"/>
      <c r="J16"/>
      <c r="K16"/>
      <c r="L16"/>
      <c r="M16"/>
      <c r="N16"/>
    </row>
    <row r="17" spans="1:14" s="80" customFormat="1">
      <c r="A17"/>
      <c r="B17"/>
      <c r="C17"/>
      <c r="D17"/>
      <c r="E17"/>
      <c r="F17"/>
      <c r="G17"/>
      <c r="H17"/>
      <c r="I17"/>
      <c r="J17"/>
      <c r="K17"/>
      <c r="L17"/>
      <c r="M17"/>
      <c r="N17"/>
    </row>
    <row r="18" spans="1:14" s="80" customFormat="1">
      <c r="A18"/>
      <c r="B18"/>
      <c r="C18"/>
      <c r="D18"/>
      <c r="E18"/>
      <c r="F18"/>
      <c r="G18"/>
      <c r="H18"/>
      <c r="I18"/>
      <c r="J18"/>
      <c r="K18"/>
      <c r="L18"/>
      <c r="M18"/>
      <c r="N18"/>
    </row>
    <row r="19" spans="1:14" s="80" customFormat="1">
      <c r="A19"/>
      <c r="B19"/>
      <c r="C19"/>
      <c r="D19"/>
      <c r="E19"/>
      <c r="F19"/>
      <c r="G19"/>
      <c r="H19"/>
      <c r="I19"/>
      <c r="J19"/>
      <c r="K19"/>
      <c r="L19"/>
      <c r="M19"/>
      <c r="N19"/>
    </row>
    <row r="20" spans="1:14" s="80" customFormat="1">
      <c r="A20"/>
      <c r="B20"/>
      <c r="C20"/>
      <c r="D20"/>
      <c r="E20"/>
      <c r="F20"/>
      <c r="G20"/>
      <c r="H20"/>
      <c r="I20"/>
      <c r="J20"/>
      <c r="K20"/>
      <c r="L20"/>
      <c r="M20"/>
      <c r="N20"/>
    </row>
    <row r="21" spans="1:14" s="80" customFormat="1">
      <c r="A21"/>
      <c r="B21"/>
      <c r="C21"/>
      <c r="D21"/>
      <c r="E21"/>
      <c r="F21"/>
      <c r="G21"/>
      <c r="H21"/>
      <c r="I21"/>
      <c r="J21"/>
      <c r="K21"/>
      <c r="L21"/>
      <c r="M21"/>
      <c r="N21"/>
    </row>
    <row r="22" spans="1:14" s="80" customFormat="1">
      <c r="A22"/>
      <c r="B22"/>
      <c r="C22"/>
      <c r="D22"/>
      <c r="E22"/>
      <c r="F22"/>
      <c r="G22"/>
      <c r="H22"/>
      <c r="I22"/>
      <c r="J22"/>
      <c r="K22"/>
      <c r="L22"/>
      <c r="M22"/>
      <c r="N22"/>
    </row>
    <row r="23" spans="1:14" s="80" customFormat="1">
      <c r="A23"/>
      <c r="B23"/>
      <c r="C23"/>
      <c r="D23"/>
      <c r="E23"/>
      <c r="F23"/>
      <c r="G23"/>
      <c r="H23"/>
      <c r="I23"/>
      <c r="J23"/>
      <c r="K23"/>
      <c r="L23"/>
      <c r="M23"/>
      <c r="N23"/>
    </row>
    <row r="24" spans="1:14" s="80" customFormat="1">
      <c r="A24"/>
      <c r="B24"/>
      <c r="C24"/>
      <c r="D24"/>
      <c r="E24"/>
      <c r="F24"/>
      <c r="G24"/>
      <c r="H24"/>
      <c r="I24"/>
      <c r="J24"/>
      <c r="K24"/>
      <c r="L24"/>
      <c r="M24"/>
      <c r="N24"/>
    </row>
    <row r="25" spans="1:14" s="80" customFormat="1">
      <c r="A25"/>
      <c r="B25"/>
      <c r="C25"/>
      <c r="D25"/>
      <c r="E25"/>
      <c r="F25"/>
      <c r="G25"/>
      <c r="H25"/>
      <c r="I25"/>
      <c r="J25"/>
      <c r="K25"/>
      <c r="L25"/>
      <c r="M25"/>
      <c r="N25"/>
    </row>
    <row r="26" spans="1:14" s="80" customFormat="1">
      <c r="A26"/>
      <c r="B26"/>
      <c r="C26"/>
      <c r="D26"/>
      <c r="E26"/>
      <c r="F26"/>
      <c r="G26"/>
      <c r="H26"/>
      <c r="I26"/>
      <c r="J26"/>
      <c r="K26"/>
      <c r="L26"/>
      <c r="M26"/>
      <c r="N26"/>
    </row>
  </sheetData>
  <mergeCells count="1">
    <mergeCell ref="A1:N1"/>
  </mergeCells>
  <dataValidations count="2">
    <dataValidation allowBlank="1" sqref="A1:B2 C1:C1048576 D1:D2 E1:F1048576 I1:XFD1048576" xr:uid="{95388908-3FB0-AC4A-B7CF-C1A85A6B88EA}"/>
    <dataValidation showInputMessage="1" showErrorMessage="1" sqref="G1:H2" xr:uid="{90CB1BA8-37B7-48B0-8DCC-868B39CB115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A005A43-7826-9A4D-BC50-B9071086F652}">
          <x14:formula1>
            <xm:f>drop_down_rule_set!$L$2:$L$44</xm:f>
          </x14:formula1>
          <xm:sqref>A3:A1048576</xm:sqref>
        </x14:dataValidation>
        <x14:dataValidation type="list" allowBlank="1" xr:uid="{DAF1AE86-F50D-C744-877E-7F2717C04715}">
          <x14:formula1>
            <xm:f>INDIRECT("drop_down_rule_comp!$D$2:$D$"&amp;drop_down_rule_comp!$C$3+1)</xm:f>
          </x14:formula1>
          <xm:sqref>B3:B1048576</xm:sqref>
        </x14:dataValidation>
        <x14:dataValidation type="list" allowBlank="1" xr:uid="{9710D3AA-F1AC-5F45-9455-6A8A1DFB3E1C}">
          <x14:formula1>
            <xm:f>INDIRECT("drop_down_rule_set!$I$2:$I$"&amp;drop_down_rule_set!$G$3+1)</xm:f>
          </x14:formula1>
          <xm:sqref>D3:D1048576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2" tint="-0.249977111117893"/>
  </sheetPr>
  <dimension ref="A1:L6"/>
  <sheetViews>
    <sheetView workbookViewId="0">
      <selection sqref="A1:L1"/>
    </sheetView>
  </sheetViews>
  <sheetFormatPr defaultColWidth="8.42578125" defaultRowHeight="15"/>
  <cols>
    <col min="1" max="1" width="8.42578125" customWidth="1"/>
    <col min="2" max="2" width="13.85546875" customWidth="1"/>
    <col min="3" max="4" width="10.42578125" customWidth="1"/>
    <col min="5" max="5" width="19.42578125" customWidth="1"/>
    <col min="6" max="6" width="10.42578125" customWidth="1"/>
    <col min="7" max="11" width="12.42578125" customWidth="1"/>
    <col min="12" max="12" width="38.140625" bestFit="1" customWidth="1"/>
    <col min="13" max="16" width="8.42578125" customWidth="1"/>
  </cols>
  <sheetData>
    <row r="1" spans="1:12" ht="24" customHeight="1">
      <c r="A1" s="135" t="s">
        <v>662</v>
      </c>
      <c r="B1" s="136"/>
      <c r="C1" s="136"/>
      <c r="D1" s="136"/>
      <c r="E1" s="136"/>
      <c r="F1" s="136"/>
      <c r="G1" s="136"/>
      <c r="H1" s="136"/>
      <c r="I1" s="136"/>
      <c r="J1" s="136"/>
      <c r="K1" s="136"/>
      <c r="L1" s="136"/>
    </row>
    <row r="2" spans="1:12" ht="72.75" customHeight="1">
      <c r="A2" s="31" t="s">
        <v>0</v>
      </c>
      <c r="B2" s="31" t="s">
        <v>6</v>
      </c>
      <c r="C2" s="30" t="s">
        <v>645</v>
      </c>
      <c r="D2" s="31" t="s">
        <v>153</v>
      </c>
      <c r="E2" s="31" t="s">
        <v>656</v>
      </c>
      <c r="F2" s="31" t="s">
        <v>657</v>
      </c>
      <c r="G2" s="31" t="s">
        <v>1485</v>
      </c>
      <c r="H2" s="31" t="s">
        <v>1480</v>
      </c>
      <c r="I2" s="31" t="s">
        <v>156</v>
      </c>
      <c r="J2" s="31" t="s">
        <v>157</v>
      </c>
      <c r="K2" s="31" t="s">
        <v>420</v>
      </c>
      <c r="L2" s="31" t="s">
        <v>626</v>
      </c>
    </row>
    <row r="3" spans="1:12" ht="29.25" customHeight="1">
      <c r="A3" s="36" t="s">
        <v>4</v>
      </c>
      <c r="B3" s="36"/>
      <c r="C3" s="36"/>
      <c r="D3" s="36"/>
      <c r="E3" s="36"/>
      <c r="F3" s="36"/>
      <c r="G3" s="36"/>
      <c r="H3" s="36"/>
      <c r="I3" s="36"/>
      <c r="J3" s="36"/>
      <c r="K3" s="36"/>
      <c r="L3" s="36"/>
    </row>
    <row r="4" spans="1:12">
      <c r="A4" s="53" t="s">
        <v>564</v>
      </c>
      <c r="B4" s="53" t="s">
        <v>337</v>
      </c>
      <c r="C4" s="53" t="s">
        <v>653</v>
      </c>
      <c r="D4" s="53" t="s">
        <v>655</v>
      </c>
      <c r="E4" s="53" t="s">
        <v>658</v>
      </c>
      <c r="F4" s="53" t="b">
        <v>0</v>
      </c>
      <c r="G4" s="53" t="s">
        <v>166</v>
      </c>
      <c r="H4" s="53"/>
      <c r="I4" s="53">
        <v>7003</v>
      </c>
      <c r="J4" s="53" t="s">
        <v>660</v>
      </c>
      <c r="K4" s="53">
        <v>10000</v>
      </c>
      <c r="L4" s="53" t="s">
        <v>919</v>
      </c>
    </row>
    <row r="5" spans="1:12" ht="30">
      <c r="A5" s="53" t="s">
        <v>564</v>
      </c>
      <c r="B5" s="53" t="s">
        <v>337</v>
      </c>
      <c r="C5" s="53" t="s">
        <v>649</v>
      </c>
      <c r="D5" s="53" t="s">
        <v>651</v>
      </c>
      <c r="E5" s="53" t="s">
        <v>659</v>
      </c>
      <c r="F5" s="53" t="b">
        <v>1</v>
      </c>
      <c r="G5" s="53" t="s">
        <v>652</v>
      </c>
      <c r="H5" s="53"/>
      <c r="I5" s="53">
        <v>10</v>
      </c>
      <c r="J5" s="53"/>
      <c r="K5" s="53">
        <v>10000</v>
      </c>
      <c r="L5" s="53" t="s">
        <v>920</v>
      </c>
    </row>
    <row r="6" spans="1:12" ht="30">
      <c r="A6" s="53"/>
      <c r="B6" s="53"/>
      <c r="C6" s="53"/>
      <c r="D6" s="53" t="s">
        <v>665</v>
      </c>
      <c r="E6" s="53" t="s">
        <v>661</v>
      </c>
      <c r="F6" s="53" t="b">
        <v>0</v>
      </c>
      <c r="G6" s="53" t="s">
        <v>1487</v>
      </c>
      <c r="H6" s="53" t="s">
        <v>1486</v>
      </c>
      <c r="I6" s="53">
        <v>53</v>
      </c>
      <c r="J6" s="53"/>
      <c r="K6" s="53">
        <v>20000</v>
      </c>
      <c r="L6" s="53" t="s">
        <v>918</v>
      </c>
    </row>
  </sheetData>
  <mergeCells count="1">
    <mergeCell ref="A1:L1"/>
  </mergeCells>
  <dataValidations count="1">
    <dataValidation allowBlank="1" prompt="Select an OCI Region." sqref="C1:XFD1048576 A1:B2" xr:uid="{1ABC95D3-B5E4-F049-91C0-16A166A785E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3D632E20-FF0D-924C-B919-17BE836AE6DD}">
          <x14:formula1>
            <xm:f>drop_down_rule_set!$L$2:$L$44</xm:f>
          </x14:formula1>
          <xm:sqref>A3:A1048576</xm:sqref>
        </x14:dataValidation>
        <x14:dataValidation type="list" allowBlank="1" xr:uid="{5C31BFDD-5880-4A40-AB78-7AD28ACA8BD1}">
          <x14:formula1>
            <xm:f>INDIRECT("drop_down_rule_comp!$D$2:$D$"&amp;drop_down_rule_comp!$C$3+1)</xm:f>
          </x14:formula1>
          <xm:sqref>B3:B1048576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P4"/>
  <sheetViews>
    <sheetView zoomScale="90" zoomScaleNormal="90" workbookViewId="0">
      <selection sqref="A1:Q1"/>
    </sheetView>
  </sheetViews>
  <sheetFormatPr defaultColWidth="8.85546875" defaultRowHeight="15"/>
  <cols>
    <col min="2" max="2" width="13.42578125" customWidth="1"/>
    <col min="4" max="4" width="12" customWidth="1"/>
    <col min="5" max="5" width="10.42578125" customWidth="1"/>
    <col min="7" max="7" width="13.85546875" customWidth="1"/>
    <col min="8" max="8" width="13.140625" customWidth="1"/>
    <col min="10" max="10" width="8.85546875" customWidth="1"/>
    <col min="11" max="11" width="11.140625" customWidth="1"/>
    <col min="12" max="12" width="17.140625" bestFit="1" customWidth="1"/>
    <col min="13" max="13" width="9.42578125" customWidth="1"/>
    <col min="14" max="14" width="10.85546875" customWidth="1"/>
  </cols>
  <sheetData>
    <row r="1" spans="1:16" ht="159.94999999999999" customHeight="1">
      <c r="A1" s="135" t="s">
        <v>1322</v>
      </c>
      <c r="B1" s="136"/>
      <c r="C1" s="136"/>
      <c r="D1" s="136"/>
      <c r="E1" s="136"/>
      <c r="F1" s="136"/>
      <c r="G1" s="136"/>
      <c r="H1" s="136"/>
      <c r="I1" s="136"/>
      <c r="J1" s="136"/>
      <c r="K1" s="136"/>
      <c r="L1" s="136"/>
      <c r="M1" s="136"/>
      <c r="N1" s="136"/>
      <c r="O1" s="136"/>
      <c r="P1" s="136"/>
    </row>
    <row r="2" spans="1:16" ht="60">
      <c r="A2" s="19" t="s">
        <v>0</v>
      </c>
      <c r="B2" s="19" t="s">
        <v>6</v>
      </c>
      <c r="C2" s="50" t="s">
        <v>922</v>
      </c>
      <c r="D2" s="19" t="s">
        <v>39</v>
      </c>
      <c r="E2" s="19" t="s">
        <v>923</v>
      </c>
      <c r="F2" s="19" t="s">
        <v>311</v>
      </c>
      <c r="G2" s="49" t="s">
        <v>586</v>
      </c>
      <c r="H2" s="81" t="s">
        <v>312</v>
      </c>
      <c r="I2" s="19" t="s">
        <v>585</v>
      </c>
      <c r="J2" s="19" t="s">
        <v>924</v>
      </c>
      <c r="K2" s="19" t="s">
        <v>925</v>
      </c>
      <c r="L2" s="50" t="s">
        <v>590</v>
      </c>
      <c r="M2" s="49" t="s">
        <v>317</v>
      </c>
      <c r="N2" s="49" t="s">
        <v>318</v>
      </c>
      <c r="O2" s="49" t="s">
        <v>94</v>
      </c>
      <c r="P2" s="19" t="s">
        <v>402</v>
      </c>
    </row>
    <row r="3" spans="1:16">
      <c r="A3" s="36" t="s">
        <v>4</v>
      </c>
      <c r="B3" s="36"/>
      <c r="C3" s="36"/>
      <c r="D3" s="36"/>
      <c r="E3" s="36"/>
      <c r="F3" s="36"/>
      <c r="G3" s="36"/>
      <c r="H3" s="36"/>
      <c r="I3" s="36"/>
      <c r="J3" s="36"/>
      <c r="K3" s="36"/>
      <c r="L3" s="36"/>
      <c r="M3" s="36"/>
      <c r="N3" s="36"/>
      <c r="O3" s="36"/>
      <c r="P3" s="36"/>
    </row>
    <row r="4" spans="1:16" ht="45">
      <c r="A4" s="52" t="s">
        <v>314</v>
      </c>
      <c r="B4" s="52" t="s">
        <v>427</v>
      </c>
      <c r="C4" s="52" t="s">
        <v>927</v>
      </c>
      <c r="D4" s="53" t="s">
        <v>608</v>
      </c>
      <c r="E4" s="52"/>
      <c r="F4" s="52" t="s">
        <v>926</v>
      </c>
      <c r="G4" s="52"/>
      <c r="H4" s="91" t="s">
        <v>325</v>
      </c>
      <c r="I4" s="52"/>
      <c r="J4" s="52"/>
      <c r="K4" s="52" t="s">
        <v>316</v>
      </c>
      <c r="L4" s="52" t="s">
        <v>322</v>
      </c>
      <c r="M4" s="52" t="s">
        <v>327</v>
      </c>
      <c r="N4" s="52" t="s">
        <v>328</v>
      </c>
      <c r="O4" s="52"/>
      <c r="P4" s="52"/>
    </row>
  </sheetData>
  <mergeCells count="1">
    <mergeCell ref="A1:P1"/>
  </mergeCells>
  <dataValidations count="1">
    <dataValidation allowBlank="1" sqref="A1:B2 C1:C1048576 D1:D2 E1:F1048576 G1:G2 H1:J1048576 O1:XFD1048576 K1:N2" xr:uid="{F4F70FBF-9A07-F64C-AC2C-59C8947F780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928DB6F9-A5F0-034F-94BC-6163184D0DCB}">
          <x14:formula1>
            <xm:f>Database_Dropdown!$B$2:$B$5</xm:f>
          </x14:formula1>
          <xm:sqref>G3:G1048576</xm:sqref>
        </x14:dataValidation>
        <x14:dataValidation type="list" allowBlank="1" xr:uid="{F05EAC4E-3211-4E44-9962-1E9D8D10A23B}">
          <x14:formula1>
            <xm:f>Database_Dropdown!$L$2:$L$5</xm:f>
          </x14:formula1>
          <xm:sqref>K3:K1048576</xm:sqref>
        </x14:dataValidation>
        <x14:dataValidation type="list" allowBlank="1" prompt="Select an OCI Region." xr:uid="{EAC153CE-F4DB-ED48-A658-4918B22430C3}">
          <x14:formula1>
            <xm:f>Database_Dropdown!$F$2:$F$3</xm:f>
          </x14:formula1>
          <xm:sqref>L3:L1048576</xm:sqref>
        </x14:dataValidation>
        <x14:dataValidation type="list" allowBlank="1" xr:uid="{04507519-2569-DF4E-9787-239AAB2F76CA}">
          <x14:formula1>
            <xm:f>Database_Dropdown!$H$2:$H$108</xm:f>
          </x14:formula1>
          <xm:sqref>M3:M1048576</xm:sqref>
        </x14:dataValidation>
        <x14:dataValidation type="list" allowBlank="1" xr:uid="{89AC9940-E5E7-1D4B-91F8-45121D8F4F03}">
          <x14:formula1>
            <xm:f>Database_Dropdown!$G$2:$G$3</xm:f>
          </x14:formula1>
          <xm:sqref>N3:N1048576</xm:sqref>
        </x14:dataValidation>
        <x14:dataValidation type="list" allowBlank="1" prompt="Select an OCI Region." xr:uid="{2EB1E11B-8A5E-F045-AA13-2A768C6AA1E7}">
          <x14:formula1>
            <xm:f>drop_down_rule_set!$L$2:$L$44</xm:f>
          </x14:formula1>
          <xm:sqref>A3:A1048576</xm:sqref>
        </x14:dataValidation>
        <x14:dataValidation type="list" allowBlank="1" xr:uid="{C98297C9-168E-B445-A86D-0993CE5E27C7}">
          <x14:formula1>
            <xm:f>INDIRECT("drop_down_rule_comp!$D$2:$D$"&amp;drop_down_rule_comp!$C$3+1)</xm:f>
          </x14:formula1>
          <xm:sqref>B3:B1048576</xm:sqref>
        </x14:dataValidation>
        <x14:dataValidation type="list" allowBlank="1" xr:uid="{554A398C-350B-1744-B731-74DB1772512B}">
          <x14:formula1>
            <xm:f>INDIRECT("drop_down_rule_set!$I$2:$I$"&amp;drop_down_rule_set!$G$3+1)</xm:f>
          </x14:formula1>
          <xm:sqref>D3:D1048576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A998"/>
  <sheetViews>
    <sheetView zoomScaleNormal="84" workbookViewId="0">
      <selection activeCell="B9" sqref="B9"/>
    </sheetView>
  </sheetViews>
  <sheetFormatPr defaultColWidth="20.42578125" defaultRowHeight="15"/>
  <cols>
    <col min="1" max="1" width="10.140625" customWidth="1"/>
    <col min="2" max="2" width="14" customWidth="1"/>
    <col min="3" max="3" width="13.42578125" customWidth="1"/>
    <col min="4" max="4" width="15.42578125" bestFit="1" customWidth="1"/>
    <col min="5" max="5" width="15.42578125" customWidth="1"/>
    <col min="6" max="6" width="14.140625" customWidth="1"/>
    <col min="7" max="8" width="11.42578125" customWidth="1"/>
    <col min="9" max="9" width="27.42578125" customWidth="1"/>
    <col min="10" max="11" width="13" customWidth="1"/>
    <col min="12" max="12" width="16.42578125" customWidth="1"/>
    <col min="13" max="13" width="14.42578125" customWidth="1"/>
    <col min="16" max="16" width="20.42578125" style="3"/>
    <col min="20" max="20" width="23" bestFit="1" customWidth="1"/>
    <col min="24" max="24" width="23.140625" bestFit="1" customWidth="1"/>
    <col min="25" max="25" width="23.140625" customWidth="1"/>
    <col min="26" max="26" width="13.42578125" customWidth="1"/>
    <col min="28" max="28" width="23.140625" bestFit="1" customWidth="1"/>
  </cols>
  <sheetData>
    <row r="1" spans="1:27" s="1" customFormat="1" ht="135.75" customHeight="1">
      <c r="A1" s="135" t="s">
        <v>1323</v>
      </c>
      <c r="B1" s="136"/>
      <c r="C1" s="136"/>
      <c r="D1" s="136"/>
      <c r="E1" s="136"/>
      <c r="F1" s="136"/>
      <c r="G1" s="136"/>
      <c r="H1" s="136"/>
      <c r="I1" s="136"/>
      <c r="J1" s="136"/>
      <c r="K1" s="136"/>
      <c r="L1" s="136"/>
      <c r="M1" s="136"/>
      <c r="N1" s="136"/>
      <c r="O1" s="136"/>
      <c r="P1" s="136"/>
      <c r="Q1" s="136"/>
      <c r="R1" s="136"/>
      <c r="S1" s="136"/>
      <c r="T1" s="136"/>
      <c r="U1" s="136"/>
      <c r="V1" s="136"/>
      <c r="W1" s="136"/>
      <c r="X1" s="136"/>
      <c r="Y1" s="136"/>
      <c r="Z1" s="136"/>
      <c r="AA1" s="137"/>
    </row>
    <row r="2" spans="1:27" s="48" customFormat="1" ht="45">
      <c r="A2" s="49" t="s">
        <v>0</v>
      </c>
      <c r="B2" s="49" t="s">
        <v>6</v>
      </c>
      <c r="C2" s="49" t="s">
        <v>81</v>
      </c>
      <c r="D2" s="49" t="s">
        <v>39</v>
      </c>
      <c r="E2" s="50" t="s">
        <v>583</v>
      </c>
      <c r="F2" s="49" t="s">
        <v>82</v>
      </c>
      <c r="G2" s="49" t="s">
        <v>584</v>
      </c>
      <c r="H2" s="49" t="s">
        <v>585</v>
      </c>
      <c r="I2" s="49" t="s">
        <v>586</v>
      </c>
      <c r="J2" s="49" t="s">
        <v>587</v>
      </c>
      <c r="K2" s="65" t="s">
        <v>588</v>
      </c>
      <c r="L2" s="49" t="s">
        <v>589</v>
      </c>
      <c r="M2" s="50" t="s">
        <v>590</v>
      </c>
      <c r="N2" s="49" t="s">
        <v>389</v>
      </c>
      <c r="O2" s="49" t="s">
        <v>311</v>
      </c>
      <c r="P2" s="49" t="s">
        <v>390</v>
      </c>
      <c r="Q2" s="49" t="s">
        <v>391</v>
      </c>
      <c r="R2" s="49" t="s">
        <v>392</v>
      </c>
      <c r="S2" s="49" t="s">
        <v>591</v>
      </c>
      <c r="T2" s="49" t="s">
        <v>592</v>
      </c>
      <c r="U2" s="49" t="s">
        <v>92</v>
      </c>
      <c r="V2" s="49" t="s">
        <v>317</v>
      </c>
      <c r="W2" s="49" t="s">
        <v>318</v>
      </c>
      <c r="X2" s="49" t="s">
        <v>593</v>
      </c>
      <c r="Y2" s="49" t="s">
        <v>423</v>
      </c>
      <c r="Z2" s="49" t="s">
        <v>94</v>
      </c>
      <c r="AA2" s="49" t="s">
        <v>402</v>
      </c>
    </row>
    <row r="3" spans="1:27">
      <c r="A3" s="36" t="s">
        <v>4</v>
      </c>
      <c r="B3" s="36"/>
      <c r="C3" s="28"/>
      <c r="D3" s="35"/>
      <c r="E3" s="36"/>
      <c r="F3" s="36"/>
      <c r="G3" s="45"/>
      <c r="H3" s="36"/>
      <c r="I3" s="36"/>
      <c r="J3" s="36"/>
      <c r="K3" s="45"/>
      <c r="L3" s="36"/>
      <c r="M3" s="36"/>
      <c r="N3" s="36"/>
      <c r="O3" s="36"/>
      <c r="P3" s="41"/>
      <c r="Q3" s="36"/>
      <c r="R3" s="36"/>
      <c r="S3" s="36"/>
      <c r="T3" s="36"/>
      <c r="U3" s="36"/>
      <c r="V3" s="36"/>
      <c r="W3" s="36"/>
      <c r="X3" s="36"/>
      <c r="Y3" s="36"/>
      <c r="Z3" s="36"/>
      <c r="AA3" s="36"/>
    </row>
    <row r="4" spans="1:27" ht="30">
      <c r="A4" s="85" t="s">
        <v>314</v>
      </c>
      <c r="B4" s="85" t="s">
        <v>427</v>
      </c>
      <c r="C4" s="85" t="s">
        <v>56</v>
      </c>
      <c r="D4" s="53" t="s">
        <v>608</v>
      </c>
      <c r="E4" s="92" t="s">
        <v>609</v>
      </c>
      <c r="F4" s="91" t="s">
        <v>331</v>
      </c>
      <c r="G4" s="91">
        <v>1</v>
      </c>
      <c r="H4" s="91"/>
      <c r="I4" s="91" t="s">
        <v>395</v>
      </c>
      <c r="J4" s="91">
        <v>256</v>
      </c>
      <c r="K4" s="91"/>
      <c r="L4" s="91" t="s">
        <v>321</v>
      </c>
      <c r="M4" s="91" t="s">
        <v>322</v>
      </c>
      <c r="N4" s="91" t="s">
        <v>610</v>
      </c>
      <c r="O4" s="91" t="s">
        <v>323</v>
      </c>
      <c r="P4" s="93" t="s">
        <v>393</v>
      </c>
      <c r="Q4" s="91" t="s">
        <v>324</v>
      </c>
      <c r="R4" s="91" t="s">
        <v>325</v>
      </c>
      <c r="S4" s="91" t="s">
        <v>326</v>
      </c>
      <c r="T4" s="91" t="b">
        <v>1</v>
      </c>
      <c r="U4" s="91" t="s">
        <v>99</v>
      </c>
      <c r="V4" s="52" t="s">
        <v>327</v>
      </c>
      <c r="W4" s="52" t="s">
        <v>328</v>
      </c>
      <c r="X4" s="52">
        <v>15</v>
      </c>
      <c r="Y4" s="52" t="s">
        <v>424</v>
      </c>
      <c r="Z4" s="52"/>
      <c r="AA4" s="52"/>
    </row>
    <row r="5" spans="1:27" ht="45">
      <c r="A5" s="94" t="s">
        <v>314</v>
      </c>
      <c r="B5" s="85" t="s">
        <v>427</v>
      </c>
      <c r="C5" s="85" t="s">
        <v>87</v>
      </c>
      <c r="D5" s="53" t="s">
        <v>615</v>
      </c>
      <c r="E5" s="92" t="s">
        <v>611</v>
      </c>
      <c r="F5" s="91" t="s">
        <v>332</v>
      </c>
      <c r="G5" s="91">
        <v>2</v>
      </c>
      <c r="H5" s="91">
        <v>4</v>
      </c>
      <c r="I5" s="91" t="s">
        <v>333</v>
      </c>
      <c r="J5" s="91">
        <v>256</v>
      </c>
      <c r="K5" s="91"/>
      <c r="L5" s="91" t="s">
        <v>321</v>
      </c>
      <c r="M5" s="91" t="s">
        <v>322</v>
      </c>
      <c r="N5" s="91" t="s">
        <v>612</v>
      </c>
      <c r="O5" s="91" t="s">
        <v>334</v>
      </c>
      <c r="P5" s="93" t="s">
        <v>393</v>
      </c>
      <c r="Q5" s="91" t="s">
        <v>324</v>
      </c>
      <c r="R5" s="91" t="s">
        <v>325</v>
      </c>
      <c r="S5" s="91" t="s">
        <v>326</v>
      </c>
      <c r="T5" s="91" t="b">
        <v>1</v>
      </c>
      <c r="U5" s="91" t="s">
        <v>99</v>
      </c>
      <c r="V5" s="52" t="s">
        <v>327</v>
      </c>
      <c r="W5" s="52" t="s">
        <v>328</v>
      </c>
      <c r="X5" s="52">
        <v>15</v>
      </c>
      <c r="Y5" s="52" t="s">
        <v>424</v>
      </c>
      <c r="Z5" s="52"/>
      <c r="AA5" s="52"/>
    </row>
    <row r="6" spans="1:27">
      <c r="D6" s="1"/>
    </row>
    <row r="7" spans="1:27">
      <c r="D7" s="1"/>
    </row>
    <row r="8" spans="1:27">
      <c r="D8" s="1"/>
    </row>
    <row r="9" spans="1:27">
      <c r="D9" s="1"/>
    </row>
    <row r="10" spans="1:27">
      <c r="D10" s="1"/>
    </row>
    <row r="11" spans="1:27">
      <c r="D11" s="1"/>
    </row>
    <row r="12" spans="1:27">
      <c r="D12" s="1"/>
    </row>
    <row r="13" spans="1:27">
      <c r="D13" s="1"/>
    </row>
    <row r="14" spans="1:27">
      <c r="D14" s="1"/>
    </row>
    <row r="15" spans="1:27">
      <c r="D15" s="1"/>
    </row>
    <row r="16" spans="1:27">
      <c r="D16" s="1"/>
    </row>
    <row r="17" spans="4:4">
      <c r="D17" s="1"/>
    </row>
    <row r="18" spans="4:4">
      <c r="D18" s="1"/>
    </row>
    <row r="19" spans="4:4">
      <c r="D19" s="1"/>
    </row>
    <row r="20" spans="4:4">
      <c r="D20" s="1"/>
    </row>
    <row r="21" spans="4:4">
      <c r="D21" s="1"/>
    </row>
    <row r="22" spans="4:4">
      <c r="D22" s="1"/>
    </row>
    <row r="23" spans="4:4">
      <c r="D23" s="1"/>
    </row>
    <row r="24" spans="4:4">
      <c r="D24" s="1"/>
    </row>
    <row r="25" spans="4:4">
      <c r="D25" s="1"/>
    </row>
    <row r="26" spans="4:4">
      <c r="D26" s="1"/>
    </row>
    <row r="27" spans="4:4">
      <c r="D27" s="1"/>
    </row>
    <row r="28" spans="4:4">
      <c r="D28" s="1"/>
    </row>
    <row r="29" spans="4:4">
      <c r="D29" s="1"/>
    </row>
    <row r="30" spans="4:4">
      <c r="D30" s="1"/>
    </row>
    <row r="31" spans="4:4">
      <c r="D31" s="1"/>
    </row>
    <row r="32" spans="4:4">
      <c r="D32" s="1"/>
    </row>
    <row r="33" spans="4:4">
      <c r="D33" s="1"/>
    </row>
    <row r="34" spans="4:4">
      <c r="D34" s="1"/>
    </row>
    <row r="35" spans="4:4">
      <c r="D35" s="1"/>
    </row>
    <row r="36" spans="4:4">
      <c r="D36" s="1"/>
    </row>
    <row r="37" spans="4:4">
      <c r="D37" s="1"/>
    </row>
    <row r="38" spans="4:4">
      <c r="D38" s="1"/>
    </row>
    <row r="39" spans="4:4">
      <c r="D39" s="1"/>
    </row>
    <row r="40" spans="4:4">
      <c r="D40" s="1"/>
    </row>
    <row r="41" spans="4:4">
      <c r="D41" s="1"/>
    </row>
    <row r="42" spans="4:4">
      <c r="D42" s="1"/>
    </row>
    <row r="43" spans="4:4">
      <c r="D43" s="1"/>
    </row>
    <row r="44" spans="4:4">
      <c r="D44" s="1"/>
    </row>
    <row r="45" spans="4:4">
      <c r="D45" s="1"/>
    </row>
    <row r="46" spans="4:4">
      <c r="D46" s="1"/>
    </row>
    <row r="47" spans="4:4">
      <c r="D47" s="1"/>
    </row>
    <row r="48" spans="4:4">
      <c r="D48" s="1"/>
    </row>
    <row r="49" spans="4:4">
      <c r="D49" s="1"/>
    </row>
    <row r="50" spans="4:4">
      <c r="D50" s="1"/>
    </row>
    <row r="51" spans="4:4">
      <c r="D51" s="1"/>
    </row>
    <row r="52" spans="4:4">
      <c r="D52" s="1"/>
    </row>
    <row r="53" spans="4:4">
      <c r="D53" s="1"/>
    </row>
    <row r="54" spans="4:4">
      <c r="D54" s="1"/>
    </row>
    <row r="55" spans="4:4">
      <c r="D55" s="1"/>
    </row>
    <row r="56" spans="4:4">
      <c r="D56" s="1"/>
    </row>
    <row r="57" spans="4:4">
      <c r="D57" s="1"/>
    </row>
    <row r="58" spans="4:4">
      <c r="D58" s="1"/>
    </row>
    <row r="59" spans="4:4">
      <c r="D59" s="1"/>
    </row>
    <row r="60" spans="4:4">
      <c r="D60" s="1"/>
    </row>
    <row r="61" spans="4:4">
      <c r="D61" s="1"/>
    </row>
    <row r="62" spans="4:4">
      <c r="D62" s="1"/>
    </row>
    <row r="63" spans="4:4">
      <c r="D63" s="1"/>
    </row>
    <row r="64" spans="4:4">
      <c r="D64" s="1"/>
    </row>
    <row r="65" spans="4:4">
      <c r="D65" s="1"/>
    </row>
    <row r="66" spans="4:4">
      <c r="D66" s="1"/>
    </row>
    <row r="67" spans="4:4">
      <c r="D67" s="1"/>
    </row>
    <row r="68" spans="4:4">
      <c r="D68" s="1"/>
    </row>
    <row r="69" spans="4:4">
      <c r="D69" s="1"/>
    </row>
    <row r="70" spans="4:4">
      <c r="D70" s="1"/>
    </row>
    <row r="71" spans="4:4">
      <c r="D71" s="1"/>
    </row>
    <row r="72" spans="4:4">
      <c r="D72" s="1"/>
    </row>
    <row r="73" spans="4:4">
      <c r="D73" s="1"/>
    </row>
    <row r="74" spans="4:4">
      <c r="D74" s="1"/>
    </row>
    <row r="75" spans="4:4">
      <c r="D75" s="1"/>
    </row>
    <row r="76" spans="4:4">
      <c r="D76" s="1"/>
    </row>
    <row r="77" spans="4:4">
      <c r="D77" s="1"/>
    </row>
    <row r="78" spans="4:4">
      <c r="D78" s="1"/>
    </row>
    <row r="79" spans="4:4">
      <c r="D79" s="1"/>
    </row>
    <row r="80" spans="4:4">
      <c r="D80" s="1"/>
    </row>
    <row r="81" spans="4:4">
      <c r="D81" s="1"/>
    </row>
    <row r="82" spans="4:4">
      <c r="D82" s="1"/>
    </row>
    <row r="83" spans="4:4">
      <c r="D83" s="1"/>
    </row>
    <row r="84" spans="4:4">
      <c r="D84" s="1"/>
    </row>
    <row r="85" spans="4:4">
      <c r="D85" s="1"/>
    </row>
    <row r="86" spans="4:4">
      <c r="D86" s="1"/>
    </row>
    <row r="87" spans="4:4">
      <c r="D87" s="1"/>
    </row>
    <row r="88" spans="4:4">
      <c r="D88" s="1"/>
    </row>
    <row r="89" spans="4:4">
      <c r="D89" s="1"/>
    </row>
    <row r="90" spans="4:4">
      <c r="D90" s="1"/>
    </row>
    <row r="91" spans="4:4">
      <c r="D91" s="1"/>
    </row>
    <row r="92" spans="4:4">
      <c r="D92" s="1"/>
    </row>
    <row r="93" spans="4:4">
      <c r="D93" s="1"/>
    </row>
    <row r="94" spans="4:4">
      <c r="D94" s="1"/>
    </row>
    <row r="95" spans="4:4">
      <c r="D95" s="1"/>
    </row>
    <row r="96" spans="4:4">
      <c r="D96" s="1"/>
    </row>
    <row r="97" spans="4:4">
      <c r="D97" s="1"/>
    </row>
    <row r="98" spans="4:4">
      <c r="D98" s="1"/>
    </row>
    <row r="99" spans="4:4">
      <c r="D99" s="1"/>
    </row>
    <row r="100" spans="4:4">
      <c r="D100" s="1"/>
    </row>
    <row r="101" spans="4:4">
      <c r="D101" s="1"/>
    </row>
    <row r="102" spans="4:4">
      <c r="D102" s="1"/>
    </row>
    <row r="103" spans="4:4">
      <c r="D103" s="1"/>
    </row>
    <row r="104" spans="4:4">
      <c r="D104" s="1"/>
    </row>
    <row r="105" spans="4:4">
      <c r="D105" s="1"/>
    </row>
    <row r="106" spans="4:4">
      <c r="D106" s="1"/>
    </row>
    <row r="107" spans="4:4">
      <c r="D107" s="1"/>
    </row>
    <row r="108" spans="4:4">
      <c r="D108" s="1"/>
    </row>
    <row r="109" spans="4:4">
      <c r="D109" s="1"/>
    </row>
    <row r="110" spans="4:4">
      <c r="D110" s="1"/>
    </row>
    <row r="111" spans="4:4">
      <c r="D111" s="1"/>
    </row>
    <row r="112" spans="4:4">
      <c r="D112" s="1"/>
    </row>
    <row r="113" spans="4:4">
      <c r="D113" s="1"/>
    </row>
    <row r="114" spans="4:4">
      <c r="D114" s="1"/>
    </row>
    <row r="115" spans="4:4">
      <c r="D115" s="1"/>
    </row>
    <row r="116" spans="4:4">
      <c r="D116" s="1"/>
    </row>
    <row r="117" spans="4:4">
      <c r="D117" s="1"/>
    </row>
    <row r="118" spans="4:4">
      <c r="D118" s="1"/>
    </row>
    <row r="119" spans="4:4">
      <c r="D119" s="1"/>
    </row>
    <row r="120" spans="4:4">
      <c r="D120" s="1"/>
    </row>
    <row r="121" spans="4:4">
      <c r="D121" s="1"/>
    </row>
    <row r="122" spans="4:4">
      <c r="D122" s="1"/>
    </row>
    <row r="123" spans="4:4">
      <c r="D123" s="1"/>
    </row>
    <row r="124" spans="4:4">
      <c r="D124" s="1"/>
    </row>
    <row r="125" spans="4:4">
      <c r="D125" s="1"/>
    </row>
    <row r="126" spans="4:4">
      <c r="D126" s="1"/>
    </row>
    <row r="127" spans="4:4">
      <c r="D127" s="1"/>
    </row>
    <row r="128" spans="4:4">
      <c r="D128" s="1"/>
    </row>
    <row r="129" spans="4:4">
      <c r="D129" s="1"/>
    </row>
    <row r="130" spans="4:4">
      <c r="D130" s="1"/>
    </row>
    <row r="131" spans="4:4">
      <c r="D131" s="1"/>
    </row>
    <row r="132" spans="4:4">
      <c r="D132" s="1"/>
    </row>
    <row r="133" spans="4:4">
      <c r="D133" s="1"/>
    </row>
    <row r="134" spans="4:4">
      <c r="D134" s="1"/>
    </row>
    <row r="135" spans="4:4">
      <c r="D135" s="1"/>
    </row>
    <row r="136" spans="4:4">
      <c r="D136" s="1"/>
    </row>
    <row r="137" spans="4:4">
      <c r="D137" s="1"/>
    </row>
    <row r="138" spans="4:4">
      <c r="D138" s="1"/>
    </row>
    <row r="139" spans="4:4">
      <c r="D139" s="1"/>
    </row>
    <row r="140" spans="4:4">
      <c r="D140" s="1"/>
    </row>
    <row r="141" spans="4:4">
      <c r="D141" s="1"/>
    </row>
    <row r="142" spans="4:4">
      <c r="D142" s="1"/>
    </row>
    <row r="143" spans="4:4">
      <c r="D143" s="1"/>
    </row>
    <row r="144" spans="4:4">
      <c r="D144" s="1"/>
    </row>
    <row r="145" spans="4:4">
      <c r="D145" s="1"/>
    </row>
    <row r="146" spans="4:4">
      <c r="D146" s="1"/>
    </row>
    <row r="147" spans="4:4">
      <c r="D147" s="1"/>
    </row>
    <row r="148" spans="4:4">
      <c r="D148" s="1"/>
    </row>
    <row r="149" spans="4:4">
      <c r="D149" s="1"/>
    </row>
    <row r="150" spans="4:4">
      <c r="D150" s="1"/>
    </row>
    <row r="151" spans="4:4">
      <c r="D151" s="1"/>
    </row>
    <row r="152" spans="4:4">
      <c r="D152" s="1"/>
    </row>
    <row r="153" spans="4:4">
      <c r="D153" s="1"/>
    </row>
    <row r="154" spans="4:4">
      <c r="D154" s="1"/>
    </row>
    <row r="155" spans="4:4">
      <c r="D155" s="1"/>
    </row>
    <row r="156" spans="4:4">
      <c r="D156" s="1"/>
    </row>
    <row r="157" spans="4:4">
      <c r="D157" s="1"/>
    </row>
    <row r="158" spans="4:4">
      <c r="D158" s="1"/>
    </row>
    <row r="159" spans="4:4">
      <c r="D159" s="1"/>
    </row>
    <row r="160" spans="4:4">
      <c r="D160" s="1"/>
    </row>
    <row r="161" spans="4:4">
      <c r="D161" s="1"/>
    </row>
    <row r="162" spans="4:4">
      <c r="D162" s="1"/>
    </row>
    <row r="163" spans="4:4">
      <c r="D163" s="1"/>
    </row>
    <row r="164" spans="4:4">
      <c r="D164" s="1"/>
    </row>
    <row r="165" spans="4:4">
      <c r="D165" s="1"/>
    </row>
    <row r="166" spans="4:4">
      <c r="D166" s="1"/>
    </row>
    <row r="167" spans="4:4">
      <c r="D167" s="1"/>
    </row>
    <row r="168" spans="4:4">
      <c r="D168" s="1"/>
    </row>
    <row r="169" spans="4:4">
      <c r="D169" s="1"/>
    </row>
    <row r="170" spans="4:4">
      <c r="D170" s="1"/>
    </row>
    <row r="171" spans="4:4">
      <c r="D171" s="1"/>
    </row>
    <row r="172" spans="4:4">
      <c r="D172" s="1"/>
    </row>
    <row r="173" spans="4:4">
      <c r="D173" s="1"/>
    </row>
    <row r="174" spans="4:4">
      <c r="D174" s="1"/>
    </row>
    <row r="175" spans="4:4">
      <c r="D175" s="1"/>
    </row>
    <row r="176" spans="4:4">
      <c r="D176" s="1"/>
    </row>
    <row r="177" spans="4:4">
      <c r="D177" s="1"/>
    </row>
    <row r="178" spans="4:4">
      <c r="D178" s="1"/>
    </row>
    <row r="179" spans="4:4">
      <c r="D179" s="1"/>
    </row>
    <row r="180" spans="4:4">
      <c r="D180" s="1"/>
    </row>
    <row r="181" spans="4:4">
      <c r="D181" s="1"/>
    </row>
    <row r="182" spans="4:4">
      <c r="D182" s="1"/>
    </row>
    <row r="183" spans="4:4">
      <c r="D183" s="1"/>
    </row>
    <row r="184" spans="4:4">
      <c r="D184" s="1"/>
    </row>
    <row r="185" spans="4:4">
      <c r="D185" s="1"/>
    </row>
    <row r="186" spans="4:4">
      <c r="D186" s="1"/>
    </row>
    <row r="187" spans="4:4">
      <c r="D187" s="1"/>
    </row>
    <row r="188" spans="4:4">
      <c r="D188" s="1"/>
    </row>
    <row r="189" spans="4:4">
      <c r="D189" s="1"/>
    </row>
    <row r="190" spans="4:4">
      <c r="D190" s="1"/>
    </row>
    <row r="191" spans="4:4">
      <c r="D191" s="1"/>
    </row>
    <row r="192" spans="4:4">
      <c r="D192" s="1"/>
    </row>
    <row r="193" spans="4:4">
      <c r="D193" s="1"/>
    </row>
    <row r="194" spans="4:4">
      <c r="D194" s="1"/>
    </row>
    <row r="195" spans="4:4">
      <c r="D195" s="1"/>
    </row>
    <row r="196" spans="4:4">
      <c r="D196" s="1"/>
    </row>
    <row r="197" spans="4:4">
      <c r="D197" s="1"/>
    </row>
    <row r="198" spans="4:4">
      <c r="D198" s="1"/>
    </row>
    <row r="199" spans="4:4">
      <c r="D199" s="1"/>
    </row>
    <row r="200" spans="4:4">
      <c r="D200" s="1"/>
    </row>
    <row r="201" spans="4:4">
      <c r="D201" s="1"/>
    </row>
    <row r="202" spans="4:4">
      <c r="D202" s="1"/>
    </row>
    <row r="203" spans="4:4">
      <c r="D203" s="1"/>
    </row>
    <row r="204" spans="4:4">
      <c r="D204" s="1"/>
    </row>
    <row r="205" spans="4:4">
      <c r="D205" s="1"/>
    </row>
    <row r="206" spans="4:4">
      <c r="D206" s="1"/>
    </row>
    <row r="207" spans="4:4">
      <c r="D207" s="1"/>
    </row>
    <row r="208" spans="4:4">
      <c r="D208" s="1"/>
    </row>
    <row r="209" spans="4:4">
      <c r="D209" s="1"/>
    </row>
    <row r="210" spans="4:4">
      <c r="D210" s="1"/>
    </row>
    <row r="211" spans="4:4">
      <c r="D211" s="1"/>
    </row>
    <row r="212" spans="4:4">
      <c r="D212" s="1"/>
    </row>
    <row r="213" spans="4:4">
      <c r="D213" s="1"/>
    </row>
    <row r="214" spans="4:4">
      <c r="D214" s="1"/>
    </row>
    <row r="215" spans="4:4">
      <c r="D215" s="1"/>
    </row>
    <row r="216" spans="4:4">
      <c r="D216" s="1"/>
    </row>
    <row r="217" spans="4:4">
      <c r="D217" s="1"/>
    </row>
    <row r="218" spans="4:4">
      <c r="D218" s="1"/>
    </row>
    <row r="219" spans="4:4">
      <c r="D219" s="1"/>
    </row>
    <row r="220" spans="4:4">
      <c r="D220" s="1"/>
    </row>
    <row r="221" spans="4:4">
      <c r="D221" s="1"/>
    </row>
    <row r="222" spans="4:4">
      <c r="D222" s="1"/>
    </row>
    <row r="223" spans="4:4">
      <c r="D223" s="1"/>
    </row>
    <row r="224" spans="4:4">
      <c r="D224" s="1"/>
    </row>
    <row r="225" spans="4:4">
      <c r="D225" s="1"/>
    </row>
    <row r="226" spans="4:4">
      <c r="D226" s="1"/>
    </row>
    <row r="227" spans="4:4">
      <c r="D227" s="1"/>
    </row>
    <row r="228" spans="4:4">
      <c r="D228" s="1"/>
    </row>
    <row r="229" spans="4:4">
      <c r="D229" s="1"/>
    </row>
    <row r="230" spans="4:4">
      <c r="D230" s="1"/>
    </row>
    <row r="231" spans="4:4">
      <c r="D231" s="1"/>
    </row>
    <row r="232" spans="4:4">
      <c r="D232" s="1"/>
    </row>
    <row r="233" spans="4:4">
      <c r="D233" s="1"/>
    </row>
    <row r="234" spans="4:4">
      <c r="D234" s="1"/>
    </row>
    <row r="235" spans="4:4">
      <c r="D235" s="1"/>
    </row>
    <row r="236" spans="4:4">
      <c r="D236" s="1"/>
    </row>
    <row r="237" spans="4:4">
      <c r="D237" s="1"/>
    </row>
    <row r="238" spans="4:4">
      <c r="D238" s="1"/>
    </row>
    <row r="239" spans="4:4">
      <c r="D239" s="1"/>
    </row>
    <row r="240" spans="4:4">
      <c r="D240" s="1"/>
    </row>
    <row r="241" spans="4:4">
      <c r="D241" s="1"/>
    </row>
    <row r="242" spans="4:4">
      <c r="D242" s="1"/>
    </row>
    <row r="243" spans="4:4">
      <c r="D243" s="1"/>
    </row>
    <row r="244" spans="4:4">
      <c r="D244" s="1"/>
    </row>
    <row r="245" spans="4:4">
      <c r="D245" s="1"/>
    </row>
    <row r="246" spans="4:4">
      <c r="D246" s="1"/>
    </row>
    <row r="247" spans="4:4">
      <c r="D247" s="1"/>
    </row>
    <row r="248" spans="4:4">
      <c r="D248" s="1"/>
    </row>
    <row r="249" spans="4:4">
      <c r="D249" s="1"/>
    </row>
    <row r="250" spans="4:4">
      <c r="D250" s="1"/>
    </row>
    <row r="251" spans="4:4">
      <c r="D251" s="1"/>
    </row>
    <row r="252" spans="4:4">
      <c r="D252" s="1"/>
    </row>
    <row r="253" spans="4:4">
      <c r="D253" s="1"/>
    </row>
    <row r="254" spans="4:4">
      <c r="D254" s="1"/>
    </row>
    <row r="255" spans="4:4">
      <c r="D255" s="1"/>
    </row>
    <row r="256" spans="4:4">
      <c r="D256" s="1"/>
    </row>
    <row r="257" spans="4:4">
      <c r="D257" s="1"/>
    </row>
    <row r="258" spans="4:4">
      <c r="D258" s="1"/>
    </row>
    <row r="259" spans="4:4">
      <c r="D259" s="1"/>
    </row>
    <row r="260" spans="4:4">
      <c r="D260" s="1"/>
    </row>
    <row r="261" spans="4:4">
      <c r="D261" s="1"/>
    </row>
    <row r="262" spans="4:4">
      <c r="D262" s="1"/>
    </row>
    <row r="263" spans="4:4">
      <c r="D263" s="1"/>
    </row>
    <row r="264" spans="4:4">
      <c r="D264" s="1"/>
    </row>
    <row r="265" spans="4:4">
      <c r="D265" s="1"/>
    </row>
    <row r="266" spans="4:4">
      <c r="D266" s="1"/>
    </row>
    <row r="267" spans="4:4">
      <c r="D267" s="1"/>
    </row>
    <row r="268" spans="4:4">
      <c r="D268" s="1"/>
    </row>
    <row r="269" spans="4:4">
      <c r="D269" s="1"/>
    </row>
    <row r="270" spans="4:4">
      <c r="D270" s="1"/>
    </row>
    <row r="271" spans="4:4">
      <c r="D271" s="1"/>
    </row>
    <row r="272" spans="4:4">
      <c r="D272" s="1"/>
    </row>
    <row r="273" spans="4:4">
      <c r="D273" s="1"/>
    </row>
    <row r="274" spans="4:4">
      <c r="D274" s="1"/>
    </row>
    <row r="275" spans="4:4">
      <c r="D275" s="1"/>
    </row>
    <row r="276" spans="4:4">
      <c r="D276" s="1"/>
    </row>
    <row r="277" spans="4:4">
      <c r="D277" s="1"/>
    </row>
    <row r="278" spans="4:4">
      <c r="D278" s="1"/>
    </row>
    <row r="279" spans="4:4">
      <c r="D279" s="1"/>
    </row>
    <row r="280" spans="4:4">
      <c r="D280" s="1"/>
    </row>
    <row r="281" spans="4:4">
      <c r="D281" s="1"/>
    </row>
    <row r="282" spans="4:4">
      <c r="D282" s="1"/>
    </row>
    <row r="283" spans="4:4">
      <c r="D283" s="1"/>
    </row>
    <row r="284" spans="4:4">
      <c r="D284" s="1"/>
    </row>
    <row r="285" spans="4:4">
      <c r="D285" s="1"/>
    </row>
    <row r="286" spans="4:4">
      <c r="D286" s="1"/>
    </row>
    <row r="287" spans="4:4">
      <c r="D287" s="1"/>
    </row>
    <row r="288" spans="4:4">
      <c r="D288" s="1"/>
    </row>
    <row r="289" spans="4:4">
      <c r="D289" s="1"/>
    </row>
    <row r="290" spans="4:4">
      <c r="D290" s="1"/>
    </row>
    <row r="291" spans="4:4">
      <c r="D291" s="1"/>
    </row>
    <row r="292" spans="4:4">
      <c r="D292" s="1"/>
    </row>
    <row r="293" spans="4:4">
      <c r="D293" s="1"/>
    </row>
    <row r="294" spans="4:4">
      <c r="D294" s="1"/>
    </row>
    <row r="295" spans="4:4">
      <c r="D295" s="1"/>
    </row>
    <row r="296" spans="4:4">
      <c r="D296" s="1"/>
    </row>
    <row r="297" spans="4:4">
      <c r="D297" s="1"/>
    </row>
    <row r="298" spans="4:4">
      <c r="D298" s="1"/>
    </row>
    <row r="299" spans="4:4">
      <c r="D299" s="1"/>
    </row>
    <row r="300" spans="4:4">
      <c r="D300" s="1"/>
    </row>
    <row r="301" spans="4:4">
      <c r="D301" s="1"/>
    </row>
    <row r="302" spans="4:4">
      <c r="D302" s="1"/>
    </row>
    <row r="303" spans="4:4">
      <c r="D303" s="1"/>
    </row>
    <row r="304" spans="4:4">
      <c r="D304" s="1"/>
    </row>
    <row r="305" spans="4:4">
      <c r="D305" s="1"/>
    </row>
    <row r="306" spans="4:4">
      <c r="D306" s="1"/>
    </row>
    <row r="307" spans="4:4">
      <c r="D307" s="1"/>
    </row>
    <row r="308" spans="4:4">
      <c r="D308" s="1"/>
    </row>
    <row r="309" spans="4:4">
      <c r="D309" s="1"/>
    </row>
    <row r="310" spans="4:4">
      <c r="D310" s="1"/>
    </row>
    <row r="311" spans="4:4">
      <c r="D311" s="1"/>
    </row>
    <row r="312" spans="4:4">
      <c r="D312" s="1"/>
    </row>
    <row r="313" spans="4:4">
      <c r="D313" s="1"/>
    </row>
    <row r="314" spans="4:4">
      <c r="D314" s="1"/>
    </row>
    <row r="315" spans="4:4">
      <c r="D315" s="1"/>
    </row>
    <row r="316" spans="4:4">
      <c r="D316" s="1"/>
    </row>
    <row r="317" spans="4:4">
      <c r="D317" s="1"/>
    </row>
    <row r="318" spans="4:4">
      <c r="D318" s="1"/>
    </row>
    <row r="319" spans="4:4">
      <c r="D319" s="1"/>
    </row>
    <row r="320" spans="4:4">
      <c r="D320" s="1"/>
    </row>
    <row r="321" spans="4:4">
      <c r="D321" s="1"/>
    </row>
    <row r="322" spans="4:4">
      <c r="D322" s="1"/>
    </row>
    <row r="323" spans="4:4">
      <c r="D323" s="1"/>
    </row>
    <row r="324" spans="4:4">
      <c r="D324" s="1"/>
    </row>
    <row r="325" spans="4:4">
      <c r="D325" s="1"/>
    </row>
    <row r="326" spans="4:4">
      <c r="D326" s="1"/>
    </row>
    <row r="327" spans="4:4">
      <c r="D327" s="1"/>
    </row>
    <row r="328" spans="4:4">
      <c r="D328" s="1"/>
    </row>
    <row r="329" spans="4:4">
      <c r="D329" s="1"/>
    </row>
    <row r="330" spans="4:4">
      <c r="D330" s="1"/>
    </row>
    <row r="331" spans="4:4">
      <c r="D331" s="1"/>
    </row>
    <row r="332" spans="4:4">
      <c r="D332" s="1"/>
    </row>
    <row r="333" spans="4:4">
      <c r="D333" s="1"/>
    </row>
    <row r="334" spans="4:4">
      <c r="D334" s="1"/>
    </row>
    <row r="335" spans="4:4">
      <c r="D335" s="1"/>
    </row>
    <row r="336" spans="4:4">
      <c r="D336" s="1"/>
    </row>
    <row r="337" spans="4:4">
      <c r="D337" s="1"/>
    </row>
    <row r="338" spans="4:4">
      <c r="D338" s="1"/>
    </row>
    <row r="339" spans="4:4">
      <c r="D339" s="1"/>
    </row>
    <row r="340" spans="4:4">
      <c r="D340" s="1"/>
    </row>
    <row r="341" spans="4:4">
      <c r="D341" s="1"/>
    </row>
    <row r="342" spans="4:4">
      <c r="D342" s="1"/>
    </row>
    <row r="343" spans="4:4">
      <c r="D343" s="1"/>
    </row>
    <row r="344" spans="4:4">
      <c r="D344" s="1"/>
    </row>
    <row r="345" spans="4:4">
      <c r="D345" s="1"/>
    </row>
    <row r="346" spans="4:4">
      <c r="D346" s="1"/>
    </row>
    <row r="347" spans="4:4">
      <c r="D347" s="1"/>
    </row>
    <row r="348" spans="4:4">
      <c r="D348" s="1"/>
    </row>
    <row r="349" spans="4:4">
      <c r="D349" s="1"/>
    </row>
    <row r="350" spans="4:4">
      <c r="D350" s="1"/>
    </row>
    <row r="351" spans="4:4">
      <c r="D351" s="1"/>
    </row>
    <row r="352" spans="4:4">
      <c r="D352" s="1"/>
    </row>
    <row r="353" spans="4:4">
      <c r="D353" s="1"/>
    </row>
    <row r="354" spans="4:4">
      <c r="D354" s="1"/>
    </row>
    <row r="355" spans="4:4">
      <c r="D355" s="1"/>
    </row>
    <row r="356" spans="4:4">
      <c r="D356" s="1"/>
    </row>
    <row r="357" spans="4:4">
      <c r="D357" s="1"/>
    </row>
    <row r="358" spans="4:4">
      <c r="D358" s="1"/>
    </row>
    <row r="359" spans="4:4">
      <c r="D359" s="1"/>
    </row>
    <row r="360" spans="4:4">
      <c r="D360" s="1"/>
    </row>
    <row r="361" spans="4:4">
      <c r="D361" s="1"/>
    </row>
    <row r="362" spans="4:4">
      <c r="D362" s="1"/>
    </row>
    <row r="363" spans="4:4">
      <c r="D363" s="1"/>
    </row>
    <row r="364" spans="4:4">
      <c r="D364" s="1"/>
    </row>
    <row r="365" spans="4:4">
      <c r="D365" s="1"/>
    </row>
    <row r="366" spans="4:4">
      <c r="D366" s="1"/>
    </row>
    <row r="367" spans="4:4">
      <c r="D367" s="1"/>
    </row>
    <row r="368" spans="4:4">
      <c r="D368" s="1"/>
    </row>
    <row r="369" spans="4:4">
      <c r="D369" s="1"/>
    </row>
    <row r="370" spans="4:4">
      <c r="D370" s="1"/>
    </row>
    <row r="371" spans="4:4">
      <c r="D371" s="1"/>
    </row>
    <row r="372" spans="4:4">
      <c r="D372" s="1"/>
    </row>
    <row r="373" spans="4:4">
      <c r="D373" s="1"/>
    </row>
    <row r="374" spans="4:4">
      <c r="D374" s="1"/>
    </row>
    <row r="375" spans="4:4">
      <c r="D375" s="1"/>
    </row>
    <row r="376" spans="4:4">
      <c r="D376" s="1"/>
    </row>
    <row r="377" spans="4:4">
      <c r="D377" s="1"/>
    </row>
    <row r="378" spans="4:4">
      <c r="D378" s="1"/>
    </row>
    <row r="379" spans="4:4">
      <c r="D379" s="1"/>
    </row>
    <row r="380" spans="4:4">
      <c r="D380" s="1"/>
    </row>
    <row r="381" spans="4:4">
      <c r="D381" s="1"/>
    </row>
    <row r="382" spans="4:4">
      <c r="D382" s="1"/>
    </row>
    <row r="383" spans="4:4">
      <c r="D383" s="1"/>
    </row>
    <row r="384" spans="4:4">
      <c r="D384" s="1"/>
    </row>
    <row r="385" spans="4:4">
      <c r="D385" s="1"/>
    </row>
    <row r="386" spans="4:4">
      <c r="D386" s="1"/>
    </row>
    <row r="387" spans="4:4">
      <c r="D387" s="1"/>
    </row>
    <row r="388" spans="4:4">
      <c r="D388" s="1"/>
    </row>
    <row r="389" spans="4:4">
      <c r="D389" s="1"/>
    </row>
    <row r="390" spans="4:4">
      <c r="D390" s="1"/>
    </row>
    <row r="391" spans="4:4">
      <c r="D391" s="1"/>
    </row>
    <row r="392" spans="4:4">
      <c r="D392" s="1"/>
    </row>
    <row r="393" spans="4:4">
      <c r="D393" s="1"/>
    </row>
    <row r="394" spans="4:4">
      <c r="D394" s="1"/>
    </row>
    <row r="395" spans="4:4">
      <c r="D395" s="1"/>
    </row>
    <row r="396" spans="4:4">
      <c r="D396" s="1"/>
    </row>
    <row r="397" spans="4:4">
      <c r="D397" s="1"/>
    </row>
    <row r="398" spans="4:4">
      <c r="D398" s="1"/>
    </row>
    <row r="399" spans="4:4">
      <c r="D399" s="1"/>
    </row>
    <row r="400" spans="4:4">
      <c r="D400" s="1"/>
    </row>
    <row r="401" spans="4:4">
      <c r="D401" s="1"/>
    </row>
    <row r="402" spans="4:4">
      <c r="D402" s="1"/>
    </row>
    <row r="403" spans="4:4">
      <c r="D403" s="1"/>
    </row>
    <row r="404" spans="4:4">
      <c r="D404" s="1"/>
    </row>
    <row r="405" spans="4:4">
      <c r="D405" s="1"/>
    </row>
    <row r="406" spans="4:4">
      <c r="D406" s="1"/>
    </row>
    <row r="407" spans="4:4">
      <c r="D407" s="1"/>
    </row>
    <row r="408" spans="4:4">
      <c r="D408" s="1"/>
    </row>
    <row r="409" spans="4:4">
      <c r="D409" s="1"/>
    </row>
    <row r="410" spans="4:4">
      <c r="D410" s="1"/>
    </row>
    <row r="411" spans="4:4">
      <c r="D411" s="1"/>
    </row>
    <row r="412" spans="4:4">
      <c r="D412" s="1"/>
    </row>
    <row r="413" spans="4:4">
      <c r="D413" s="1"/>
    </row>
    <row r="414" spans="4:4">
      <c r="D414" s="1"/>
    </row>
    <row r="415" spans="4:4">
      <c r="D415" s="1"/>
    </row>
    <row r="416" spans="4:4">
      <c r="D416" s="1"/>
    </row>
    <row r="417" spans="4:4">
      <c r="D417" s="1"/>
    </row>
    <row r="418" spans="4:4">
      <c r="D418" s="1"/>
    </row>
    <row r="419" spans="4:4">
      <c r="D419" s="1"/>
    </row>
    <row r="420" spans="4:4">
      <c r="D420" s="1"/>
    </row>
    <row r="421" spans="4:4">
      <c r="D421" s="1"/>
    </row>
    <row r="422" spans="4:4">
      <c r="D422" s="1"/>
    </row>
    <row r="423" spans="4:4">
      <c r="D423" s="1"/>
    </row>
    <row r="424" spans="4:4">
      <c r="D424" s="1"/>
    </row>
    <row r="425" spans="4:4">
      <c r="D425" s="1"/>
    </row>
    <row r="426" spans="4:4">
      <c r="D426" s="1"/>
    </row>
    <row r="427" spans="4:4">
      <c r="D427" s="1"/>
    </row>
    <row r="428" spans="4:4">
      <c r="D428" s="1"/>
    </row>
    <row r="429" spans="4:4">
      <c r="D429" s="1"/>
    </row>
    <row r="430" spans="4:4">
      <c r="D430" s="1"/>
    </row>
    <row r="431" spans="4:4">
      <c r="D431" s="1"/>
    </row>
    <row r="432" spans="4:4">
      <c r="D432" s="1"/>
    </row>
    <row r="433" spans="4:4">
      <c r="D433" s="1"/>
    </row>
    <row r="434" spans="4:4">
      <c r="D434" s="1"/>
    </row>
    <row r="435" spans="4:4">
      <c r="D435" s="1"/>
    </row>
    <row r="436" spans="4:4">
      <c r="D436" s="1"/>
    </row>
    <row r="437" spans="4:4">
      <c r="D437" s="1"/>
    </row>
    <row r="438" spans="4:4">
      <c r="D438" s="1"/>
    </row>
    <row r="439" spans="4:4">
      <c r="D439" s="1"/>
    </row>
    <row r="440" spans="4:4">
      <c r="D440" s="1"/>
    </row>
    <row r="441" spans="4:4">
      <c r="D441" s="1"/>
    </row>
    <row r="442" spans="4:4">
      <c r="D442" s="1"/>
    </row>
    <row r="443" spans="4:4">
      <c r="D443" s="1"/>
    </row>
    <row r="444" spans="4:4">
      <c r="D444" s="1"/>
    </row>
    <row r="445" spans="4:4">
      <c r="D445" s="1"/>
    </row>
    <row r="446" spans="4:4">
      <c r="D446" s="1"/>
    </row>
    <row r="447" spans="4:4">
      <c r="D447" s="1"/>
    </row>
    <row r="448" spans="4:4">
      <c r="D448" s="1"/>
    </row>
    <row r="449" spans="4:4">
      <c r="D449" s="1"/>
    </row>
    <row r="450" spans="4:4">
      <c r="D450" s="1"/>
    </row>
    <row r="451" spans="4:4">
      <c r="D451" s="1"/>
    </row>
    <row r="452" spans="4:4">
      <c r="D452" s="1"/>
    </row>
    <row r="453" spans="4:4">
      <c r="D453" s="1"/>
    </row>
    <row r="454" spans="4:4">
      <c r="D454" s="1"/>
    </row>
    <row r="455" spans="4:4">
      <c r="D455" s="1"/>
    </row>
    <row r="456" spans="4:4">
      <c r="D456" s="1"/>
    </row>
    <row r="457" spans="4:4">
      <c r="D457" s="1"/>
    </row>
    <row r="458" spans="4:4">
      <c r="D458" s="1"/>
    </row>
    <row r="459" spans="4:4">
      <c r="D459" s="1"/>
    </row>
    <row r="460" spans="4:4">
      <c r="D460" s="1"/>
    </row>
    <row r="461" spans="4:4">
      <c r="D461" s="1"/>
    </row>
    <row r="462" spans="4:4">
      <c r="D462" s="1"/>
    </row>
    <row r="463" spans="4:4">
      <c r="D463" s="1"/>
    </row>
    <row r="464" spans="4:4">
      <c r="D464" s="1"/>
    </row>
    <row r="465" spans="4:4">
      <c r="D465" s="1"/>
    </row>
    <row r="466" spans="4:4">
      <c r="D466" s="1"/>
    </row>
    <row r="467" spans="4:4">
      <c r="D467" s="1"/>
    </row>
    <row r="468" spans="4:4">
      <c r="D468" s="1"/>
    </row>
    <row r="469" spans="4:4">
      <c r="D469" s="1"/>
    </row>
    <row r="470" spans="4:4">
      <c r="D470" s="1"/>
    </row>
    <row r="471" spans="4:4">
      <c r="D471" s="1"/>
    </row>
    <row r="472" spans="4:4">
      <c r="D472" s="1"/>
    </row>
    <row r="473" spans="4:4">
      <c r="D473" s="1"/>
    </row>
    <row r="474" spans="4:4">
      <c r="D474" s="1"/>
    </row>
    <row r="475" spans="4:4">
      <c r="D475" s="1"/>
    </row>
    <row r="476" spans="4:4">
      <c r="D476" s="1"/>
    </row>
    <row r="477" spans="4:4">
      <c r="D477" s="1"/>
    </row>
    <row r="478" spans="4:4">
      <c r="D478" s="1"/>
    </row>
    <row r="479" spans="4:4">
      <c r="D479" s="1"/>
    </row>
    <row r="480" spans="4:4">
      <c r="D480" s="1"/>
    </row>
    <row r="481" spans="4:4">
      <c r="D481" s="1"/>
    </row>
    <row r="482" spans="4:4">
      <c r="D482" s="1"/>
    </row>
    <row r="483" spans="4:4">
      <c r="D483" s="1"/>
    </row>
    <row r="484" spans="4:4">
      <c r="D484" s="1"/>
    </row>
    <row r="485" spans="4:4">
      <c r="D485" s="1"/>
    </row>
    <row r="486" spans="4:4">
      <c r="D486" s="1"/>
    </row>
    <row r="487" spans="4:4">
      <c r="D487" s="1"/>
    </row>
    <row r="488" spans="4:4">
      <c r="D488" s="1"/>
    </row>
    <row r="489" spans="4:4">
      <c r="D489" s="1"/>
    </row>
    <row r="490" spans="4:4">
      <c r="D490" s="1"/>
    </row>
    <row r="491" spans="4:4">
      <c r="D491" s="1"/>
    </row>
    <row r="492" spans="4:4">
      <c r="D492" s="1"/>
    </row>
    <row r="493" spans="4:4">
      <c r="D493" s="1"/>
    </row>
    <row r="494" spans="4:4">
      <c r="D494" s="1"/>
    </row>
    <row r="495" spans="4:4">
      <c r="D495" s="1"/>
    </row>
    <row r="496" spans="4:4">
      <c r="D496" s="1"/>
    </row>
    <row r="497" spans="4:4">
      <c r="D497" s="1"/>
    </row>
    <row r="498" spans="4:4">
      <c r="D498" s="1"/>
    </row>
    <row r="499" spans="4:4">
      <c r="D499" s="1"/>
    </row>
    <row r="500" spans="4:4">
      <c r="D500" s="1"/>
    </row>
    <row r="501" spans="4:4">
      <c r="D501" s="1"/>
    </row>
    <row r="502" spans="4:4">
      <c r="D502" s="1"/>
    </row>
    <row r="503" spans="4:4">
      <c r="D503" s="1"/>
    </row>
    <row r="504" spans="4:4">
      <c r="D504" s="1"/>
    </row>
    <row r="505" spans="4:4">
      <c r="D505" s="1"/>
    </row>
    <row r="506" spans="4:4">
      <c r="D506" s="1"/>
    </row>
    <row r="507" spans="4:4">
      <c r="D507" s="1"/>
    </row>
    <row r="508" spans="4:4">
      <c r="D508" s="1"/>
    </row>
    <row r="509" spans="4:4">
      <c r="D509" s="1"/>
    </row>
    <row r="510" spans="4:4">
      <c r="D510" s="1"/>
    </row>
    <row r="511" spans="4:4">
      <c r="D511" s="1"/>
    </row>
    <row r="512" spans="4:4">
      <c r="D512" s="1"/>
    </row>
    <row r="513" spans="4:4">
      <c r="D513" s="1"/>
    </row>
    <row r="514" spans="4:4">
      <c r="D514" s="1"/>
    </row>
    <row r="515" spans="4:4">
      <c r="D515" s="1"/>
    </row>
    <row r="516" spans="4:4">
      <c r="D516" s="1"/>
    </row>
    <row r="517" spans="4:4">
      <c r="D517" s="1"/>
    </row>
    <row r="518" spans="4:4">
      <c r="D518" s="1"/>
    </row>
    <row r="519" spans="4:4">
      <c r="D519" s="1"/>
    </row>
    <row r="520" spans="4:4">
      <c r="D520" s="1"/>
    </row>
    <row r="521" spans="4:4">
      <c r="D521" s="1"/>
    </row>
    <row r="522" spans="4:4">
      <c r="D522" s="1"/>
    </row>
    <row r="523" spans="4:4">
      <c r="D523" s="1"/>
    </row>
    <row r="524" spans="4:4">
      <c r="D524" s="1"/>
    </row>
    <row r="525" spans="4:4">
      <c r="D525" s="1"/>
    </row>
    <row r="526" spans="4:4">
      <c r="D526" s="1"/>
    </row>
    <row r="527" spans="4:4">
      <c r="D527" s="1"/>
    </row>
    <row r="528" spans="4:4">
      <c r="D528" s="1"/>
    </row>
    <row r="529" spans="4:4">
      <c r="D529" s="1"/>
    </row>
    <row r="530" spans="4:4">
      <c r="D530" s="1"/>
    </row>
    <row r="531" spans="4:4">
      <c r="D531" s="1"/>
    </row>
    <row r="532" spans="4:4">
      <c r="D532" s="1"/>
    </row>
    <row r="533" spans="4:4">
      <c r="D533" s="1"/>
    </row>
    <row r="534" spans="4:4">
      <c r="D534" s="1"/>
    </row>
    <row r="535" spans="4:4">
      <c r="D535" s="1"/>
    </row>
    <row r="536" spans="4:4">
      <c r="D536" s="1"/>
    </row>
    <row r="537" spans="4:4">
      <c r="D537" s="1"/>
    </row>
    <row r="538" spans="4:4">
      <c r="D538" s="1"/>
    </row>
    <row r="539" spans="4:4">
      <c r="D539" s="1"/>
    </row>
    <row r="540" spans="4:4">
      <c r="D540" s="1"/>
    </row>
    <row r="541" spans="4:4">
      <c r="D541" s="1"/>
    </row>
    <row r="542" spans="4:4">
      <c r="D542" s="1"/>
    </row>
    <row r="543" spans="4:4">
      <c r="D543" s="1"/>
    </row>
    <row r="544" spans="4:4">
      <c r="D544" s="1"/>
    </row>
    <row r="545" spans="4:4">
      <c r="D545" s="1"/>
    </row>
    <row r="546" spans="4:4">
      <c r="D546" s="1"/>
    </row>
    <row r="547" spans="4:4">
      <c r="D547" s="1"/>
    </row>
    <row r="548" spans="4:4">
      <c r="D548" s="1"/>
    </row>
    <row r="549" spans="4:4">
      <c r="D549" s="1"/>
    </row>
    <row r="550" spans="4:4">
      <c r="D550" s="1"/>
    </row>
    <row r="551" spans="4:4">
      <c r="D551" s="1"/>
    </row>
    <row r="552" spans="4:4">
      <c r="D552" s="1"/>
    </row>
    <row r="553" spans="4:4">
      <c r="D553" s="1"/>
    </row>
    <row r="554" spans="4:4">
      <c r="D554" s="1"/>
    </row>
    <row r="555" spans="4:4">
      <c r="D555" s="1"/>
    </row>
    <row r="556" spans="4:4">
      <c r="D556" s="1"/>
    </row>
    <row r="557" spans="4:4">
      <c r="D557" s="1"/>
    </row>
    <row r="558" spans="4:4">
      <c r="D558" s="1"/>
    </row>
    <row r="559" spans="4:4">
      <c r="D559" s="1"/>
    </row>
    <row r="560" spans="4:4">
      <c r="D560" s="1"/>
    </row>
    <row r="561" spans="4:4">
      <c r="D561" s="1"/>
    </row>
    <row r="562" spans="4:4">
      <c r="D562" s="1"/>
    </row>
    <row r="563" spans="4:4">
      <c r="D563" s="1"/>
    </row>
    <row r="564" spans="4:4">
      <c r="D564" s="1"/>
    </row>
    <row r="565" spans="4:4">
      <c r="D565" s="1"/>
    </row>
    <row r="566" spans="4:4">
      <c r="D566" s="1"/>
    </row>
    <row r="567" spans="4:4">
      <c r="D567" s="1"/>
    </row>
    <row r="568" spans="4:4">
      <c r="D568" s="1"/>
    </row>
    <row r="569" spans="4:4">
      <c r="D569" s="1"/>
    </row>
    <row r="570" spans="4:4">
      <c r="D570" s="1"/>
    </row>
    <row r="571" spans="4:4">
      <c r="D571" s="1"/>
    </row>
    <row r="572" spans="4:4">
      <c r="D572" s="1"/>
    </row>
    <row r="573" spans="4:4">
      <c r="D573" s="1"/>
    </row>
    <row r="574" spans="4:4">
      <c r="D574" s="1"/>
    </row>
    <row r="575" spans="4:4">
      <c r="D575" s="1"/>
    </row>
    <row r="576" spans="4:4">
      <c r="D576" s="1"/>
    </row>
    <row r="577" spans="4:4">
      <c r="D577" s="1"/>
    </row>
    <row r="578" spans="4:4">
      <c r="D578" s="1"/>
    </row>
    <row r="579" spans="4:4">
      <c r="D579" s="1"/>
    </row>
    <row r="580" spans="4:4">
      <c r="D580" s="1"/>
    </row>
    <row r="581" spans="4:4">
      <c r="D581" s="1"/>
    </row>
    <row r="582" spans="4:4">
      <c r="D582" s="1"/>
    </row>
    <row r="583" spans="4:4">
      <c r="D583" s="1"/>
    </row>
    <row r="584" spans="4:4">
      <c r="D584" s="1"/>
    </row>
    <row r="585" spans="4:4">
      <c r="D585" s="1"/>
    </row>
    <row r="586" spans="4:4">
      <c r="D586" s="1"/>
    </row>
    <row r="587" spans="4:4">
      <c r="D587" s="1"/>
    </row>
    <row r="588" spans="4:4">
      <c r="D588" s="1"/>
    </row>
    <row r="589" spans="4:4">
      <c r="D589" s="1"/>
    </row>
    <row r="590" spans="4:4">
      <c r="D590" s="1"/>
    </row>
    <row r="591" spans="4:4">
      <c r="D591" s="1"/>
    </row>
    <row r="592" spans="4:4">
      <c r="D592" s="1"/>
    </row>
    <row r="593" spans="4:4">
      <c r="D593" s="1"/>
    </row>
    <row r="594" spans="4:4">
      <c r="D594" s="1"/>
    </row>
    <row r="595" spans="4:4">
      <c r="D595" s="1"/>
    </row>
    <row r="596" spans="4:4">
      <c r="D596" s="1"/>
    </row>
    <row r="597" spans="4:4">
      <c r="D597" s="1"/>
    </row>
    <row r="598" spans="4:4">
      <c r="D598" s="1"/>
    </row>
    <row r="599" spans="4:4">
      <c r="D599" s="1"/>
    </row>
    <row r="600" spans="4:4">
      <c r="D600" s="1"/>
    </row>
    <row r="601" spans="4:4">
      <c r="D601" s="1"/>
    </row>
    <row r="602" spans="4:4">
      <c r="D602" s="1"/>
    </row>
    <row r="603" spans="4:4">
      <c r="D603" s="1"/>
    </row>
    <row r="604" spans="4:4">
      <c r="D604" s="1"/>
    </row>
    <row r="605" spans="4:4">
      <c r="D605" s="1"/>
    </row>
    <row r="606" spans="4:4">
      <c r="D606" s="1"/>
    </row>
    <row r="607" spans="4:4">
      <c r="D607" s="1"/>
    </row>
    <row r="608" spans="4:4">
      <c r="D608" s="1"/>
    </row>
    <row r="609" spans="4:4">
      <c r="D609" s="1"/>
    </row>
    <row r="610" spans="4:4">
      <c r="D610" s="1"/>
    </row>
    <row r="611" spans="4:4">
      <c r="D611" s="1"/>
    </row>
    <row r="612" spans="4:4">
      <c r="D612" s="1"/>
    </row>
    <row r="613" spans="4:4">
      <c r="D613" s="1"/>
    </row>
    <row r="614" spans="4:4">
      <c r="D614" s="1"/>
    </row>
    <row r="615" spans="4:4">
      <c r="D615" s="1"/>
    </row>
    <row r="616" spans="4:4">
      <c r="D616" s="1"/>
    </row>
    <row r="617" spans="4:4">
      <c r="D617" s="1"/>
    </row>
    <row r="618" spans="4:4">
      <c r="D618" s="1"/>
    </row>
    <row r="619" spans="4:4">
      <c r="D619" s="1"/>
    </row>
    <row r="620" spans="4:4">
      <c r="D620" s="1"/>
    </row>
    <row r="621" spans="4:4">
      <c r="D621" s="1"/>
    </row>
    <row r="622" spans="4:4">
      <c r="D622" s="1"/>
    </row>
    <row r="623" spans="4:4">
      <c r="D623" s="1"/>
    </row>
    <row r="624" spans="4:4">
      <c r="D624" s="1"/>
    </row>
    <row r="625" spans="4:4">
      <c r="D625" s="1"/>
    </row>
    <row r="626" spans="4:4">
      <c r="D626" s="1"/>
    </row>
    <row r="627" spans="4:4">
      <c r="D627" s="1"/>
    </row>
    <row r="628" spans="4:4">
      <c r="D628" s="1"/>
    </row>
    <row r="629" spans="4:4">
      <c r="D629" s="1"/>
    </row>
    <row r="630" spans="4:4">
      <c r="D630" s="1"/>
    </row>
    <row r="631" spans="4:4">
      <c r="D631" s="1"/>
    </row>
    <row r="632" spans="4:4">
      <c r="D632" s="1"/>
    </row>
    <row r="633" spans="4:4">
      <c r="D633" s="1"/>
    </row>
    <row r="634" spans="4:4">
      <c r="D634" s="1"/>
    </row>
    <row r="635" spans="4:4">
      <c r="D635" s="1"/>
    </row>
    <row r="636" spans="4:4">
      <c r="D636" s="1"/>
    </row>
    <row r="637" spans="4:4">
      <c r="D637" s="1"/>
    </row>
    <row r="638" spans="4:4">
      <c r="D638" s="1"/>
    </row>
    <row r="639" spans="4:4">
      <c r="D639" s="1"/>
    </row>
    <row r="640" spans="4:4">
      <c r="D640" s="1"/>
    </row>
    <row r="641" spans="4:4">
      <c r="D641" s="1"/>
    </row>
    <row r="642" spans="4:4">
      <c r="D642" s="1"/>
    </row>
    <row r="643" spans="4:4">
      <c r="D643" s="1"/>
    </row>
    <row r="644" spans="4:4">
      <c r="D644" s="1"/>
    </row>
    <row r="645" spans="4:4">
      <c r="D645" s="1"/>
    </row>
    <row r="646" spans="4:4">
      <c r="D646" s="1"/>
    </row>
    <row r="647" spans="4:4">
      <c r="D647" s="1"/>
    </row>
    <row r="648" spans="4:4">
      <c r="D648" s="1"/>
    </row>
    <row r="649" spans="4:4">
      <c r="D649" s="1"/>
    </row>
    <row r="650" spans="4:4">
      <c r="D650" s="1"/>
    </row>
    <row r="651" spans="4:4">
      <c r="D651" s="1"/>
    </row>
    <row r="652" spans="4:4">
      <c r="D652" s="1"/>
    </row>
    <row r="653" spans="4:4">
      <c r="D653" s="1"/>
    </row>
    <row r="654" spans="4:4">
      <c r="D654" s="1"/>
    </row>
    <row r="655" spans="4:4">
      <c r="D655" s="1"/>
    </row>
    <row r="656" spans="4:4">
      <c r="D656" s="1"/>
    </row>
    <row r="657" spans="4:4">
      <c r="D657" s="1"/>
    </row>
    <row r="658" spans="4:4">
      <c r="D658" s="1"/>
    </row>
    <row r="659" spans="4:4">
      <c r="D659" s="1"/>
    </row>
    <row r="660" spans="4:4">
      <c r="D660" s="1"/>
    </row>
    <row r="661" spans="4:4">
      <c r="D661" s="1"/>
    </row>
    <row r="662" spans="4:4">
      <c r="D662" s="1"/>
    </row>
    <row r="663" spans="4:4">
      <c r="D663" s="1"/>
    </row>
    <row r="664" spans="4:4">
      <c r="D664" s="1"/>
    </row>
    <row r="665" spans="4:4">
      <c r="D665" s="1"/>
    </row>
    <row r="666" spans="4:4">
      <c r="D666" s="1"/>
    </row>
    <row r="667" spans="4:4">
      <c r="D667" s="1"/>
    </row>
    <row r="668" spans="4:4">
      <c r="D668" s="1"/>
    </row>
    <row r="669" spans="4:4">
      <c r="D669" s="1"/>
    </row>
    <row r="670" spans="4:4">
      <c r="D670" s="1"/>
    </row>
    <row r="671" spans="4:4">
      <c r="D671" s="1"/>
    </row>
    <row r="672" spans="4:4">
      <c r="D672" s="1"/>
    </row>
    <row r="673" spans="4:4">
      <c r="D673" s="1"/>
    </row>
    <row r="674" spans="4:4">
      <c r="D674" s="1"/>
    </row>
    <row r="675" spans="4:4">
      <c r="D675" s="1"/>
    </row>
    <row r="676" spans="4:4">
      <c r="D676" s="1"/>
    </row>
    <row r="677" spans="4:4">
      <c r="D677" s="1"/>
    </row>
    <row r="678" spans="4:4">
      <c r="D678" s="1"/>
    </row>
    <row r="679" spans="4:4">
      <c r="D679" s="1"/>
    </row>
    <row r="680" spans="4:4">
      <c r="D680" s="1"/>
    </row>
    <row r="681" spans="4:4">
      <c r="D681" s="1"/>
    </row>
    <row r="682" spans="4:4">
      <c r="D682" s="1"/>
    </row>
    <row r="683" spans="4:4">
      <c r="D683" s="1"/>
    </row>
    <row r="684" spans="4:4">
      <c r="D684" s="1"/>
    </row>
    <row r="685" spans="4:4">
      <c r="D685" s="1"/>
    </row>
    <row r="686" spans="4:4">
      <c r="D686" s="1"/>
    </row>
    <row r="687" spans="4:4">
      <c r="D687" s="1"/>
    </row>
    <row r="688" spans="4:4">
      <c r="D688" s="1"/>
    </row>
    <row r="689" spans="4:4">
      <c r="D689" s="1"/>
    </row>
    <row r="690" spans="4:4">
      <c r="D690" s="1"/>
    </row>
    <row r="691" spans="4:4">
      <c r="D691" s="1"/>
    </row>
    <row r="692" spans="4:4">
      <c r="D692" s="1"/>
    </row>
    <row r="693" spans="4:4">
      <c r="D693" s="1"/>
    </row>
    <row r="694" spans="4:4">
      <c r="D694" s="1"/>
    </row>
    <row r="695" spans="4:4">
      <c r="D695" s="1"/>
    </row>
    <row r="696" spans="4:4">
      <c r="D696" s="1"/>
    </row>
    <row r="697" spans="4:4">
      <c r="D697" s="1"/>
    </row>
    <row r="698" spans="4:4">
      <c r="D698" s="1"/>
    </row>
    <row r="699" spans="4:4">
      <c r="D699" s="1"/>
    </row>
    <row r="700" spans="4:4">
      <c r="D700" s="1"/>
    </row>
    <row r="701" spans="4:4">
      <c r="D701" s="1"/>
    </row>
    <row r="702" spans="4:4">
      <c r="D702" s="1"/>
    </row>
    <row r="703" spans="4:4">
      <c r="D703" s="1"/>
    </row>
    <row r="704" spans="4:4">
      <c r="D704" s="1"/>
    </row>
    <row r="705" spans="4:4">
      <c r="D705" s="1"/>
    </row>
    <row r="706" spans="4:4">
      <c r="D706" s="1"/>
    </row>
    <row r="707" spans="4:4">
      <c r="D707" s="1"/>
    </row>
    <row r="708" spans="4:4">
      <c r="D708" s="1"/>
    </row>
    <row r="709" spans="4:4">
      <c r="D709" s="1"/>
    </row>
    <row r="710" spans="4:4">
      <c r="D710" s="1"/>
    </row>
    <row r="711" spans="4:4">
      <c r="D711" s="1"/>
    </row>
    <row r="712" spans="4:4">
      <c r="D712" s="1"/>
    </row>
    <row r="713" spans="4:4">
      <c r="D713" s="1"/>
    </row>
    <row r="714" spans="4:4">
      <c r="D714" s="1"/>
    </row>
    <row r="715" spans="4:4">
      <c r="D715" s="1"/>
    </row>
    <row r="716" spans="4:4">
      <c r="D716" s="1"/>
    </row>
    <row r="717" spans="4:4">
      <c r="D717" s="1"/>
    </row>
    <row r="718" spans="4:4">
      <c r="D718" s="1"/>
    </row>
    <row r="719" spans="4:4">
      <c r="D719" s="1"/>
    </row>
    <row r="720" spans="4:4">
      <c r="D720" s="1"/>
    </row>
    <row r="721" spans="4:4">
      <c r="D721" s="1"/>
    </row>
    <row r="722" spans="4:4">
      <c r="D722" s="1"/>
    </row>
    <row r="723" spans="4:4">
      <c r="D723" s="1"/>
    </row>
    <row r="724" spans="4:4">
      <c r="D724" s="1"/>
    </row>
    <row r="725" spans="4:4">
      <c r="D725" s="1"/>
    </row>
    <row r="726" spans="4:4">
      <c r="D726" s="1"/>
    </row>
    <row r="727" spans="4:4">
      <c r="D727" s="1"/>
    </row>
    <row r="728" spans="4:4">
      <c r="D728" s="1"/>
    </row>
    <row r="729" spans="4:4">
      <c r="D729" s="1"/>
    </row>
    <row r="730" spans="4:4">
      <c r="D730" s="1"/>
    </row>
    <row r="731" spans="4:4">
      <c r="D731" s="1"/>
    </row>
    <row r="732" spans="4:4">
      <c r="D732" s="1"/>
    </row>
    <row r="733" spans="4:4">
      <c r="D733" s="1"/>
    </row>
    <row r="734" spans="4:4">
      <c r="D734" s="1"/>
    </row>
    <row r="735" spans="4:4">
      <c r="D735" s="1"/>
    </row>
    <row r="736" spans="4:4">
      <c r="D736" s="1"/>
    </row>
    <row r="737" spans="4:4">
      <c r="D737" s="1"/>
    </row>
    <row r="738" spans="4:4">
      <c r="D738" s="1"/>
    </row>
    <row r="739" spans="4:4">
      <c r="D739" s="1"/>
    </row>
    <row r="740" spans="4:4">
      <c r="D740" s="1"/>
    </row>
    <row r="741" spans="4:4">
      <c r="D741" s="1"/>
    </row>
    <row r="742" spans="4:4">
      <c r="D742" s="1"/>
    </row>
    <row r="743" spans="4:4">
      <c r="D743" s="1"/>
    </row>
    <row r="744" spans="4:4">
      <c r="D744" s="1"/>
    </row>
    <row r="745" spans="4:4">
      <c r="D745" s="1"/>
    </row>
    <row r="746" spans="4:4">
      <c r="D746" s="1"/>
    </row>
    <row r="747" spans="4:4">
      <c r="D747" s="1"/>
    </row>
    <row r="748" spans="4:4">
      <c r="D748" s="1"/>
    </row>
    <row r="749" spans="4:4">
      <c r="D749" s="1"/>
    </row>
    <row r="750" spans="4:4">
      <c r="D750" s="1"/>
    </row>
    <row r="751" spans="4:4">
      <c r="D751" s="1"/>
    </row>
    <row r="752" spans="4:4">
      <c r="D752" s="1"/>
    </row>
    <row r="753" spans="4:4">
      <c r="D753" s="1"/>
    </row>
    <row r="754" spans="4:4">
      <c r="D754" s="1"/>
    </row>
    <row r="755" spans="4:4">
      <c r="D755" s="1"/>
    </row>
    <row r="756" spans="4:4">
      <c r="D756" s="1"/>
    </row>
    <row r="757" spans="4:4">
      <c r="D757" s="1"/>
    </row>
    <row r="758" spans="4:4">
      <c r="D758" s="1"/>
    </row>
    <row r="759" spans="4:4">
      <c r="D759" s="1"/>
    </row>
    <row r="760" spans="4:4">
      <c r="D760" s="1"/>
    </row>
    <row r="761" spans="4:4">
      <c r="D761" s="1"/>
    </row>
    <row r="762" spans="4:4">
      <c r="D762" s="1"/>
    </row>
    <row r="763" spans="4:4">
      <c r="D763" s="1"/>
    </row>
    <row r="764" spans="4:4">
      <c r="D764" s="1"/>
    </row>
    <row r="765" spans="4:4">
      <c r="D765" s="1"/>
    </row>
    <row r="766" spans="4:4">
      <c r="D766" s="1"/>
    </row>
    <row r="767" spans="4:4">
      <c r="D767" s="1"/>
    </row>
    <row r="768" spans="4:4">
      <c r="D768" s="1"/>
    </row>
    <row r="769" spans="4:4">
      <c r="D769" s="1"/>
    </row>
    <row r="770" spans="4:4">
      <c r="D770" s="1"/>
    </row>
    <row r="771" spans="4:4">
      <c r="D771" s="1"/>
    </row>
    <row r="772" spans="4:4">
      <c r="D772" s="1"/>
    </row>
    <row r="773" spans="4:4">
      <c r="D773" s="1"/>
    </row>
    <row r="774" spans="4:4">
      <c r="D774" s="1"/>
    </row>
    <row r="775" spans="4:4">
      <c r="D775" s="1"/>
    </row>
    <row r="776" spans="4:4">
      <c r="D776" s="1"/>
    </row>
    <row r="777" spans="4:4">
      <c r="D777" s="1"/>
    </row>
    <row r="778" spans="4:4">
      <c r="D778" s="1"/>
    </row>
    <row r="779" spans="4:4">
      <c r="D779" s="1"/>
    </row>
    <row r="780" spans="4:4">
      <c r="D780" s="1"/>
    </row>
    <row r="781" spans="4:4">
      <c r="D781" s="1"/>
    </row>
    <row r="782" spans="4:4">
      <c r="D782" s="1"/>
    </row>
    <row r="783" spans="4:4">
      <c r="D783" s="1"/>
    </row>
    <row r="784" spans="4:4">
      <c r="D784" s="1"/>
    </row>
    <row r="785" spans="4:4">
      <c r="D785" s="1"/>
    </row>
    <row r="786" spans="4:4">
      <c r="D786" s="1"/>
    </row>
    <row r="787" spans="4:4">
      <c r="D787" s="1"/>
    </row>
    <row r="788" spans="4:4">
      <c r="D788" s="1"/>
    </row>
    <row r="789" spans="4:4">
      <c r="D789" s="1"/>
    </row>
    <row r="790" spans="4:4">
      <c r="D790" s="1"/>
    </row>
    <row r="791" spans="4:4">
      <c r="D791" s="1"/>
    </row>
    <row r="792" spans="4:4">
      <c r="D792" s="1"/>
    </row>
    <row r="793" spans="4:4">
      <c r="D793" s="1"/>
    </row>
    <row r="794" spans="4:4">
      <c r="D794" s="1"/>
    </row>
    <row r="795" spans="4:4">
      <c r="D795" s="1"/>
    </row>
    <row r="796" spans="4:4">
      <c r="D796" s="1"/>
    </row>
    <row r="797" spans="4:4">
      <c r="D797" s="1"/>
    </row>
    <row r="798" spans="4:4">
      <c r="D798" s="1"/>
    </row>
    <row r="799" spans="4:4">
      <c r="D799" s="1"/>
    </row>
    <row r="800" spans="4:4">
      <c r="D800" s="1"/>
    </row>
    <row r="801" spans="4:4">
      <c r="D801" s="1"/>
    </row>
    <row r="802" spans="4:4">
      <c r="D802" s="1"/>
    </row>
    <row r="803" spans="4:4">
      <c r="D803" s="1"/>
    </row>
    <row r="804" spans="4:4">
      <c r="D804" s="1"/>
    </row>
    <row r="805" spans="4:4">
      <c r="D805" s="1"/>
    </row>
    <row r="806" spans="4:4">
      <c r="D806" s="1"/>
    </row>
    <row r="807" spans="4:4">
      <c r="D807" s="1"/>
    </row>
    <row r="808" spans="4:4">
      <c r="D808" s="1"/>
    </row>
    <row r="809" spans="4:4">
      <c r="D809" s="1"/>
    </row>
    <row r="810" spans="4:4">
      <c r="D810" s="1"/>
    </row>
    <row r="811" spans="4:4">
      <c r="D811" s="1"/>
    </row>
    <row r="812" spans="4:4">
      <c r="D812" s="1"/>
    </row>
    <row r="813" spans="4:4">
      <c r="D813" s="1"/>
    </row>
    <row r="814" spans="4:4">
      <c r="D814" s="1"/>
    </row>
    <row r="815" spans="4:4">
      <c r="D815" s="1"/>
    </row>
    <row r="816" spans="4:4">
      <c r="D816" s="1"/>
    </row>
    <row r="817" spans="4:4">
      <c r="D817" s="1"/>
    </row>
    <row r="818" spans="4:4">
      <c r="D818" s="1"/>
    </row>
    <row r="819" spans="4:4">
      <c r="D819" s="1"/>
    </row>
    <row r="820" spans="4:4">
      <c r="D820" s="1"/>
    </row>
    <row r="821" spans="4:4">
      <c r="D821" s="1"/>
    </row>
    <row r="822" spans="4:4">
      <c r="D822" s="1"/>
    </row>
    <row r="823" spans="4:4">
      <c r="D823" s="1"/>
    </row>
    <row r="824" spans="4:4">
      <c r="D824" s="1"/>
    </row>
    <row r="825" spans="4:4">
      <c r="D825" s="1"/>
    </row>
    <row r="826" spans="4:4">
      <c r="D826" s="1"/>
    </row>
    <row r="827" spans="4:4">
      <c r="D827" s="1"/>
    </row>
    <row r="828" spans="4:4">
      <c r="D828" s="1"/>
    </row>
    <row r="829" spans="4:4">
      <c r="D829" s="1"/>
    </row>
    <row r="830" spans="4:4">
      <c r="D830" s="1"/>
    </row>
    <row r="831" spans="4:4">
      <c r="D831" s="1"/>
    </row>
    <row r="832" spans="4:4">
      <c r="D832" s="1"/>
    </row>
    <row r="833" spans="4:4">
      <c r="D833" s="1"/>
    </row>
    <row r="834" spans="4:4">
      <c r="D834" s="1"/>
    </row>
    <row r="835" spans="4:4">
      <c r="D835" s="1"/>
    </row>
    <row r="836" spans="4:4">
      <c r="D836" s="1"/>
    </row>
    <row r="837" spans="4:4">
      <c r="D837" s="1"/>
    </row>
    <row r="838" spans="4:4">
      <c r="D838" s="1"/>
    </row>
    <row r="839" spans="4:4">
      <c r="D839" s="1"/>
    </row>
    <row r="840" spans="4:4">
      <c r="D840" s="1"/>
    </row>
    <row r="841" spans="4:4">
      <c r="D841" s="1"/>
    </row>
    <row r="842" spans="4:4">
      <c r="D842" s="1"/>
    </row>
    <row r="843" spans="4:4">
      <c r="D843" s="1"/>
    </row>
    <row r="844" spans="4:4">
      <c r="D844" s="1"/>
    </row>
    <row r="845" spans="4:4">
      <c r="D845" s="1"/>
    </row>
    <row r="846" spans="4:4">
      <c r="D846" s="1"/>
    </row>
    <row r="847" spans="4:4">
      <c r="D847" s="1"/>
    </row>
    <row r="848" spans="4:4">
      <c r="D848" s="1"/>
    </row>
    <row r="849" spans="4:4">
      <c r="D849" s="1"/>
    </row>
    <row r="850" spans="4:4">
      <c r="D850" s="1"/>
    </row>
    <row r="851" spans="4:4">
      <c r="D851" s="1"/>
    </row>
    <row r="852" spans="4:4">
      <c r="D852" s="1"/>
    </row>
    <row r="853" spans="4:4">
      <c r="D853" s="1"/>
    </row>
    <row r="854" spans="4:4">
      <c r="D854" s="1"/>
    </row>
    <row r="855" spans="4:4">
      <c r="D855" s="1"/>
    </row>
    <row r="856" spans="4:4">
      <c r="D856" s="1"/>
    </row>
    <row r="857" spans="4:4">
      <c r="D857" s="1"/>
    </row>
    <row r="858" spans="4:4">
      <c r="D858" s="1"/>
    </row>
    <row r="859" spans="4:4">
      <c r="D859" s="1"/>
    </row>
    <row r="860" spans="4:4">
      <c r="D860" s="1"/>
    </row>
    <row r="861" spans="4:4">
      <c r="D861" s="1"/>
    </row>
    <row r="862" spans="4:4">
      <c r="D862" s="1"/>
    </row>
    <row r="863" spans="4:4">
      <c r="D863" s="1"/>
    </row>
    <row r="864" spans="4:4">
      <c r="D864" s="1"/>
    </row>
    <row r="865" spans="4:4">
      <c r="D865" s="1"/>
    </row>
    <row r="866" spans="4:4">
      <c r="D866" s="1"/>
    </row>
    <row r="867" spans="4:4">
      <c r="D867" s="1"/>
    </row>
    <row r="868" spans="4:4">
      <c r="D868" s="1"/>
    </row>
    <row r="869" spans="4:4">
      <c r="D869" s="1"/>
    </row>
    <row r="870" spans="4:4">
      <c r="D870" s="1"/>
    </row>
    <row r="871" spans="4:4">
      <c r="D871" s="1"/>
    </row>
    <row r="872" spans="4:4">
      <c r="D872" s="1"/>
    </row>
    <row r="873" spans="4:4">
      <c r="D873" s="1"/>
    </row>
    <row r="874" spans="4:4">
      <c r="D874" s="1"/>
    </row>
    <row r="875" spans="4:4">
      <c r="D875" s="1"/>
    </row>
    <row r="876" spans="4:4">
      <c r="D876" s="1"/>
    </row>
    <row r="877" spans="4:4">
      <c r="D877" s="1"/>
    </row>
    <row r="878" spans="4:4">
      <c r="D878" s="1"/>
    </row>
    <row r="879" spans="4:4">
      <c r="D879" s="1"/>
    </row>
    <row r="880" spans="4:4">
      <c r="D880" s="1"/>
    </row>
    <row r="881" spans="4:4">
      <c r="D881" s="1"/>
    </row>
    <row r="882" spans="4:4">
      <c r="D882" s="1"/>
    </row>
    <row r="883" spans="4:4">
      <c r="D883" s="1"/>
    </row>
    <row r="884" spans="4:4">
      <c r="D884" s="1"/>
    </row>
    <row r="885" spans="4:4">
      <c r="D885" s="1"/>
    </row>
    <row r="886" spans="4:4">
      <c r="D886" s="1"/>
    </row>
    <row r="887" spans="4:4">
      <c r="D887" s="1"/>
    </row>
    <row r="888" spans="4:4">
      <c r="D888" s="1"/>
    </row>
    <row r="889" spans="4:4">
      <c r="D889" s="1"/>
    </row>
    <row r="890" spans="4:4">
      <c r="D890" s="1"/>
    </row>
    <row r="891" spans="4:4">
      <c r="D891" s="1"/>
    </row>
    <row r="892" spans="4:4">
      <c r="D892" s="1"/>
    </row>
    <row r="893" spans="4:4">
      <c r="D893" s="1"/>
    </row>
    <row r="894" spans="4:4">
      <c r="D894" s="1"/>
    </row>
    <row r="895" spans="4:4">
      <c r="D895" s="1"/>
    </row>
    <row r="896" spans="4:4">
      <c r="D896" s="1"/>
    </row>
    <row r="897" spans="4:4">
      <c r="D897" s="1"/>
    </row>
    <row r="898" spans="4:4">
      <c r="D898" s="1"/>
    </row>
    <row r="899" spans="4:4">
      <c r="D899" s="1"/>
    </row>
    <row r="900" spans="4:4">
      <c r="D900" s="1"/>
    </row>
    <row r="901" spans="4:4">
      <c r="D901" s="1"/>
    </row>
    <row r="902" spans="4:4">
      <c r="D902" s="1"/>
    </row>
    <row r="903" spans="4:4">
      <c r="D903" s="1"/>
    </row>
    <row r="904" spans="4:4">
      <c r="D904" s="1"/>
    </row>
    <row r="905" spans="4:4">
      <c r="D905" s="1"/>
    </row>
    <row r="906" spans="4:4">
      <c r="D906" s="1"/>
    </row>
    <row r="907" spans="4:4">
      <c r="D907" s="1"/>
    </row>
    <row r="908" spans="4:4">
      <c r="D908" s="1"/>
    </row>
    <row r="909" spans="4:4">
      <c r="D909" s="1"/>
    </row>
    <row r="910" spans="4:4">
      <c r="D910" s="1"/>
    </row>
    <row r="911" spans="4:4">
      <c r="D911" s="1"/>
    </row>
    <row r="912" spans="4:4">
      <c r="D912" s="1"/>
    </row>
    <row r="913" spans="4:4">
      <c r="D913" s="1"/>
    </row>
    <row r="914" spans="4:4">
      <c r="D914" s="1"/>
    </row>
    <row r="915" spans="4:4">
      <c r="D915" s="1"/>
    </row>
    <row r="916" spans="4:4">
      <c r="D916" s="1"/>
    </row>
    <row r="917" spans="4:4">
      <c r="D917" s="1"/>
    </row>
    <row r="918" spans="4:4">
      <c r="D918" s="1"/>
    </row>
    <row r="919" spans="4:4">
      <c r="D919" s="1"/>
    </row>
    <row r="920" spans="4:4">
      <c r="D920" s="1"/>
    </row>
    <row r="921" spans="4:4">
      <c r="D921" s="1"/>
    </row>
    <row r="922" spans="4:4">
      <c r="D922" s="1"/>
    </row>
    <row r="923" spans="4:4">
      <c r="D923" s="1"/>
    </row>
    <row r="924" spans="4:4">
      <c r="D924" s="1"/>
    </row>
    <row r="925" spans="4:4">
      <c r="D925" s="1"/>
    </row>
    <row r="926" spans="4:4">
      <c r="D926" s="1"/>
    </row>
    <row r="927" spans="4:4">
      <c r="D927" s="1"/>
    </row>
    <row r="928" spans="4:4">
      <c r="D928" s="1"/>
    </row>
    <row r="929" spans="4:4">
      <c r="D929" s="1"/>
    </row>
    <row r="930" spans="4:4">
      <c r="D930" s="1"/>
    </row>
    <row r="931" spans="4:4">
      <c r="D931" s="1"/>
    </row>
    <row r="932" spans="4:4">
      <c r="D932" s="1"/>
    </row>
    <row r="933" spans="4:4">
      <c r="D933" s="1"/>
    </row>
    <row r="934" spans="4:4">
      <c r="D934" s="1"/>
    </row>
    <row r="935" spans="4:4">
      <c r="D935" s="1"/>
    </row>
    <row r="936" spans="4:4">
      <c r="D936" s="1"/>
    </row>
    <row r="937" spans="4:4">
      <c r="D937" s="1"/>
    </row>
    <row r="938" spans="4:4">
      <c r="D938" s="1"/>
    </row>
    <row r="939" spans="4:4">
      <c r="D939" s="1"/>
    </row>
    <row r="940" spans="4:4">
      <c r="D940" s="1"/>
    </row>
    <row r="941" spans="4:4">
      <c r="D941" s="1"/>
    </row>
    <row r="942" spans="4:4">
      <c r="D942" s="1"/>
    </row>
    <row r="943" spans="4:4">
      <c r="D943" s="1"/>
    </row>
    <row r="944" spans="4:4">
      <c r="D944" s="1"/>
    </row>
    <row r="945" spans="4:4">
      <c r="D945" s="1"/>
    </row>
    <row r="946" spans="4:4">
      <c r="D946" s="1"/>
    </row>
    <row r="947" spans="4:4">
      <c r="D947" s="1"/>
    </row>
    <row r="948" spans="4:4">
      <c r="D948" s="1"/>
    </row>
    <row r="949" spans="4:4">
      <c r="D949" s="1"/>
    </row>
    <row r="950" spans="4:4">
      <c r="D950" s="1"/>
    </row>
    <row r="951" spans="4:4">
      <c r="D951" s="1"/>
    </row>
    <row r="952" spans="4:4">
      <c r="D952" s="1"/>
    </row>
    <row r="953" spans="4:4">
      <c r="D953" s="1"/>
    </row>
    <row r="954" spans="4:4">
      <c r="D954" s="1"/>
    </row>
    <row r="955" spans="4:4">
      <c r="D955" s="1"/>
    </row>
    <row r="956" spans="4:4">
      <c r="D956" s="1"/>
    </row>
    <row r="957" spans="4:4">
      <c r="D957" s="1"/>
    </row>
    <row r="958" spans="4:4">
      <c r="D958" s="1"/>
    </row>
    <row r="959" spans="4:4">
      <c r="D959" s="1"/>
    </row>
    <row r="960" spans="4:4">
      <c r="D960" s="1"/>
    </row>
    <row r="961" spans="4:4">
      <c r="D961" s="1"/>
    </row>
    <row r="962" spans="4:4">
      <c r="D962" s="1"/>
    </row>
    <row r="963" spans="4:4">
      <c r="D963" s="1"/>
    </row>
    <row r="964" spans="4:4">
      <c r="D964" s="1"/>
    </row>
    <row r="965" spans="4:4">
      <c r="D965" s="1"/>
    </row>
    <row r="966" spans="4:4">
      <c r="D966" s="1"/>
    </row>
    <row r="967" spans="4:4">
      <c r="D967" s="1"/>
    </row>
    <row r="968" spans="4:4">
      <c r="D968" s="1"/>
    </row>
    <row r="969" spans="4:4">
      <c r="D969" s="1"/>
    </row>
    <row r="970" spans="4:4">
      <c r="D970" s="1"/>
    </row>
    <row r="971" spans="4:4">
      <c r="D971" s="1"/>
    </row>
    <row r="972" spans="4:4">
      <c r="D972" s="1"/>
    </row>
    <row r="973" spans="4:4">
      <c r="D973" s="1"/>
    </row>
    <row r="974" spans="4:4">
      <c r="D974" s="1"/>
    </row>
    <row r="975" spans="4:4">
      <c r="D975" s="1"/>
    </row>
    <row r="976" spans="4:4">
      <c r="D976" s="1"/>
    </row>
    <row r="977" spans="4:4">
      <c r="D977" s="1"/>
    </row>
    <row r="978" spans="4:4">
      <c r="D978" s="1"/>
    </row>
    <row r="979" spans="4:4">
      <c r="D979" s="1"/>
    </row>
    <row r="980" spans="4:4">
      <c r="D980" s="1"/>
    </row>
    <row r="981" spans="4:4">
      <c r="D981" s="1"/>
    </row>
    <row r="982" spans="4:4">
      <c r="D982" s="1"/>
    </row>
    <row r="983" spans="4:4">
      <c r="D983" s="1"/>
    </row>
    <row r="984" spans="4:4">
      <c r="D984" s="1"/>
    </row>
    <row r="985" spans="4:4">
      <c r="D985" s="1"/>
    </row>
    <row r="986" spans="4:4">
      <c r="D986" s="1"/>
    </row>
    <row r="987" spans="4:4">
      <c r="D987" s="1"/>
    </row>
    <row r="988" spans="4:4">
      <c r="D988" s="1"/>
    </row>
    <row r="989" spans="4:4">
      <c r="D989" s="1"/>
    </row>
    <row r="990" spans="4:4">
      <c r="D990" s="1"/>
    </row>
    <row r="991" spans="4:4">
      <c r="D991" s="1"/>
    </row>
    <row r="992" spans="4:4">
      <c r="D992" s="1"/>
    </row>
    <row r="993" spans="4:4">
      <c r="D993" s="1"/>
    </row>
    <row r="994" spans="4:4">
      <c r="D994" s="1"/>
    </row>
    <row r="995" spans="4:4">
      <c r="D995" s="1"/>
    </row>
    <row r="996" spans="4:4">
      <c r="D996" s="1"/>
    </row>
    <row r="997" spans="4:4">
      <c r="D997" s="1"/>
    </row>
    <row r="998" spans="4:4">
      <c r="D998" s="1"/>
    </row>
  </sheetData>
  <mergeCells count="1">
    <mergeCell ref="A1:AA1"/>
  </mergeCells>
  <dataValidations count="1">
    <dataValidation allowBlank="1" sqref="A1:D2 E1:E1048576 F1:G2 H1:H1048576 I1:I2 J1:J1048576 K1:M2 N1:O1048576 P1:P2 Q1:R1048576 S1:S2 T1:U1048576 X1:XFD1048576 V1:W2" xr:uid="{B5ADAF06-5AC6-5049-B5B9-4902A444E0CA}"/>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31475B9F-0323-4846-83F9-13B3E4EEA90E}">
          <x14:formula1>
            <xm:f>drop_down_rule_set!$W$2:$W$4</xm:f>
          </x14:formula1>
          <xm:sqref>C3:C1048576</xm:sqref>
        </x14:dataValidation>
        <x14:dataValidation type="list" allowBlank="1" xr:uid="{BD114239-8336-A04E-A6E0-B8DF66195125}">
          <x14:formula1>
            <xm:f>Database_Dropdown!$A$2:$A$14</xm:f>
          </x14:formula1>
          <xm:sqref>F3:F1048576</xm:sqref>
        </x14:dataValidation>
        <x14:dataValidation type="list" allowBlank="1" xr:uid="{493BBAFD-AC8E-8C4D-8B0C-44BA81C7C51C}">
          <x14:formula1>
            <xm:f>Database_Dropdown!$K$2:$K$3</xm:f>
          </x14:formula1>
          <xm:sqref>G3:G1048576</xm:sqref>
        </x14:dataValidation>
        <x14:dataValidation type="list" allowBlank="1" xr:uid="{B655E8AF-3F98-2B41-BB9A-B1820A8B6317}">
          <x14:formula1>
            <xm:f>Database_Dropdown!$B$2:$B$5</xm:f>
          </x14:formula1>
          <xm:sqref>I3:I1048576</xm:sqref>
        </x14:dataValidation>
        <x14:dataValidation type="list" allowBlank="1" xr:uid="{0AD86167-D397-7F45-82F1-E16B9CE5F351}">
          <x14:formula1>
            <xm:f>Database_Dropdown!$I$2:$I$3</xm:f>
          </x14:formula1>
          <xm:sqref>K3:K1048576</xm:sqref>
        </x14:dataValidation>
        <x14:dataValidation type="list" allowBlank="1" xr:uid="{F3D1EC5B-B9A6-7442-A6C9-94FB24F92AE7}">
          <x14:formula1>
            <xm:f>Database_Dropdown!$J$2:$J$3</xm:f>
          </x14:formula1>
          <xm:sqref>L3:L1048576</xm:sqref>
        </x14:dataValidation>
        <x14:dataValidation type="list" allowBlank="1" prompt="Select an OCI Region." xr:uid="{CD4BA0E3-832B-EB48-A7E6-14C0E1F8FD51}">
          <x14:formula1>
            <xm:f>Database_Dropdown!$F$2:$F$3</xm:f>
          </x14:formula1>
          <xm:sqref>M3:M1048576</xm:sqref>
        </x14:dataValidation>
        <x14:dataValidation type="list" allowBlank="1" xr:uid="{79F49D62-DB1A-1649-8EA3-6310869A4EA1}">
          <x14:formula1>
            <xm:f>Database_Dropdown!$C$2:$C$14</xm:f>
          </x14:formula1>
          <xm:sqref>P3:P1048576</xm:sqref>
        </x14:dataValidation>
        <x14:dataValidation type="list" allowBlank="1" xr:uid="{48C1E8CC-5E65-744D-B917-D2B56F03F5B2}">
          <x14:formula1>
            <xm:f>Database_Dropdown!$D$2:$D$3</xm:f>
          </x14:formula1>
          <xm:sqref>S3:S1048576</xm:sqref>
        </x14:dataValidation>
        <x14:dataValidation type="list" allowBlank="1" xr:uid="{408EEF79-3A24-3247-9E10-5AA0483158FC}">
          <x14:formula1>
            <xm:f>Database_Dropdown!$H$2:$H$108</xm:f>
          </x14:formula1>
          <xm:sqref>V3:V1048576</xm:sqref>
        </x14:dataValidation>
        <x14:dataValidation type="list" allowBlank="1" xr:uid="{83753A84-3C98-9C47-9183-E885A64C2C3B}">
          <x14:formula1>
            <xm:f>Database_Dropdown!$G$2:$G$3</xm:f>
          </x14:formula1>
          <xm:sqref>W3:W1048576</xm:sqref>
        </x14:dataValidation>
        <x14:dataValidation type="list" allowBlank="1" prompt="Select an OCI Region." xr:uid="{EE56D8B1-5B8B-A342-B56C-9E73633D7978}">
          <x14:formula1>
            <xm:f>drop_down_rule_set!$L$2:$L$44</xm:f>
          </x14:formula1>
          <xm:sqref>A3:A1048576</xm:sqref>
        </x14:dataValidation>
        <x14:dataValidation type="list" allowBlank="1" xr:uid="{6986A956-CE49-184F-B820-FBF07042A893}">
          <x14:formula1>
            <xm:f>INDIRECT("drop_down_rule_comp!$D$2:$D$"&amp;drop_down_rule_comp!$C$3+1)</xm:f>
          </x14:formula1>
          <xm:sqref>B3:B1048576</xm:sqref>
        </x14:dataValidation>
        <x14:dataValidation type="list" allowBlank="1" xr:uid="{96877E17-50A4-874C-845B-B082ADD75573}">
          <x14:formula1>
            <xm:f>INDIRECT("drop_down_rule_set!$I$2:$I$"&amp;drop_down_rule_set!$G$3+1)</xm:f>
          </x14:formula1>
          <xm:sqref>D3:D1048576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8" tint="0.59999389629810485"/>
  </sheetPr>
  <dimension ref="A1:H924"/>
  <sheetViews>
    <sheetView workbookViewId="0">
      <selection sqref="A1:Q1"/>
    </sheetView>
  </sheetViews>
  <sheetFormatPr defaultColWidth="8.42578125" defaultRowHeight="15"/>
  <cols>
    <col min="1" max="1" width="7.42578125" bestFit="1" customWidth="1"/>
    <col min="2" max="2" width="10.42578125" customWidth="1"/>
    <col min="3" max="3" width="12.85546875" customWidth="1"/>
    <col min="4" max="4" width="16.140625" customWidth="1"/>
    <col min="5" max="5" width="16.42578125" customWidth="1"/>
    <col min="8" max="8" width="17.42578125" customWidth="1"/>
  </cols>
  <sheetData>
    <row r="1" spans="1:8" ht="119.25" customHeight="1">
      <c r="A1" s="135" t="s">
        <v>1324</v>
      </c>
      <c r="B1" s="136"/>
      <c r="C1" s="136"/>
      <c r="D1" s="136"/>
      <c r="E1" s="136"/>
      <c r="F1" s="136"/>
      <c r="G1" s="136"/>
      <c r="H1" s="136"/>
    </row>
    <row r="2" spans="1:8" ht="45">
      <c r="A2" s="65" t="s">
        <v>0</v>
      </c>
      <c r="B2" s="65" t="s">
        <v>6</v>
      </c>
      <c r="C2" s="50" t="s">
        <v>594</v>
      </c>
      <c r="D2" s="65" t="s">
        <v>81</v>
      </c>
      <c r="E2" s="65" t="s">
        <v>82</v>
      </c>
      <c r="F2" s="65" t="s">
        <v>595</v>
      </c>
      <c r="G2" s="65" t="s">
        <v>596</v>
      </c>
      <c r="H2" s="66" t="s">
        <v>402</v>
      </c>
    </row>
    <row r="3" spans="1:8">
      <c r="A3" s="71" t="s">
        <v>4</v>
      </c>
      <c r="B3" s="71"/>
      <c r="C3" s="36"/>
      <c r="D3" s="71"/>
      <c r="E3" s="45"/>
      <c r="F3" s="36"/>
      <c r="G3" s="36"/>
      <c r="H3" s="36"/>
    </row>
    <row r="4" spans="1:8">
      <c r="A4" s="52" t="s">
        <v>314</v>
      </c>
      <c r="B4" s="52" t="s">
        <v>427</v>
      </c>
      <c r="C4" s="91" t="s">
        <v>394</v>
      </c>
      <c r="D4" s="52" t="s">
        <v>56</v>
      </c>
      <c r="E4" s="91" t="s">
        <v>597</v>
      </c>
      <c r="F4" s="53">
        <v>2</v>
      </c>
      <c r="G4" s="52">
        <v>3</v>
      </c>
      <c r="H4" s="53"/>
    </row>
    <row r="5" spans="1:8">
      <c r="E5" s="67"/>
    </row>
    <row r="6" spans="1:8">
      <c r="E6" s="67"/>
    </row>
    <row r="7" spans="1:8">
      <c r="E7" s="67"/>
    </row>
    <row r="8" spans="1:8">
      <c r="E8" s="67"/>
    </row>
    <row r="9" spans="1:8">
      <c r="E9" s="67"/>
    </row>
    <row r="10" spans="1:8">
      <c r="E10" s="67"/>
    </row>
    <row r="11" spans="1:8">
      <c r="E11" s="67"/>
    </row>
    <row r="12" spans="1:8">
      <c r="E12" s="67"/>
    </row>
    <row r="13" spans="1:8">
      <c r="E13" s="67"/>
    </row>
    <row r="14" spans="1:8">
      <c r="E14" s="67"/>
    </row>
    <row r="15" spans="1:8">
      <c r="E15" s="67"/>
    </row>
    <row r="16" spans="1:8">
      <c r="E16" s="67"/>
    </row>
    <row r="17" spans="5:5">
      <c r="E17" s="67"/>
    </row>
    <row r="18" spans="5:5">
      <c r="E18" s="67"/>
    </row>
    <row r="19" spans="5:5">
      <c r="E19" s="67"/>
    </row>
    <row r="20" spans="5:5">
      <c r="E20" s="67"/>
    </row>
    <row r="21" spans="5:5">
      <c r="E21" s="67"/>
    </row>
    <row r="22" spans="5:5">
      <c r="E22" s="67"/>
    </row>
    <row r="23" spans="5:5">
      <c r="E23" s="67"/>
    </row>
    <row r="24" spans="5:5">
      <c r="E24" s="67"/>
    </row>
    <row r="25" spans="5:5">
      <c r="E25" s="67"/>
    </row>
    <row r="26" spans="5:5">
      <c r="E26" s="67"/>
    </row>
    <row r="27" spans="5:5">
      <c r="E27" s="67"/>
    </row>
    <row r="28" spans="5:5">
      <c r="E28" s="67"/>
    </row>
    <row r="29" spans="5:5">
      <c r="E29" s="67"/>
    </row>
    <row r="30" spans="5:5">
      <c r="E30" s="67"/>
    </row>
    <row r="31" spans="5:5">
      <c r="E31" s="67"/>
    </row>
    <row r="32" spans="5:5">
      <c r="E32" s="67"/>
    </row>
    <row r="33" spans="5:5">
      <c r="E33" s="67"/>
    </row>
    <row r="34" spans="5:5">
      <c r="E34" s="67"/>
    </row>
    <row r="35" spans="5:5">
      <c r="E35" s="67"/>
    </row>
    <row r="36" spans="5:5">
      <c r="E36" s="67"/>
    </row>
    <row r="37" spans="5:5">
      <c r="E37" s="67"/>
    </row>
    <row r="38" spans="5:5">
      <c r="E38" s="67"/>
    </row>
    <row r="39" spans="5:5">
      <c r="E39" s="67"/>
    </row>
    <row r="40" spans="5:5">
      <c r="E40" s="67"/>
    </row>
    <row r="41" spans="5:5">
      <c r="E41" s="67"/>
    </row>
    <row r="42" spans="5:5">
      <c r="E42" s="67"/>
    </row>
    <row r="43" spans="5:5">
      <c r="E43" s="67"/>
    </row>
    <row r="44" spans="5:5">
      <c r="E44" s="67"/>
    </row>
    <row r="45" spans="5:5">
      <c r="E45" s="67"/>
    </row>
    <row r="46" spans="5:5">
      <c r="E46" s="67"/>
    </row>
    <row r="47" spans="5:5">
      <c r="E47" s="67"/>
    </row>
    <row r="48" spans="5:5">
      <c r="E48" s="67"/>
    </row>
    <row r="49" spans="5:5">
      <c r="E49" s="67"/>
    </row>
    <row r="50" spans="5:5">
      <c r="E50" s="67"/>
    </row>
    <row r="51" spans="5:5">
      <c r="E51" s="67"/>
    </row>
    <row r="52" spans="5:5">
      <c r="E52" s="67"/>
    </row>
    <row r="53" spans="5:5">
      <c r="E53" s="67"/>
    </row>
    <row r="54" spans="5:5">
      <c r="E54" s="67"/>
    </row>
    <row r="55" spans="5:5">
      <c r="E55" s="67"/>
    </row>
    <row r="56" spans="5:5">
      <c r="E56" s="67"/>
    </row>
    <row r="57" spans="5:5">
      <c r="E57" s="67"/>
    </row>
    <row r="58" spans="5:5">
      <c r="E58" s="67"/>
    </row>
    <row r="59" spans="5:5">
      <c r="E59" s="67"/>
    </row>
    <row r="60" spans="5:5">
      <c r="E60" s="67"/>
    </row>
    <row r="61" spans="5:5">
      <c r="E61" s="67"/>
    </row>
    <row r="62" spans="5:5">
      <c r="E62" s="67"/>
    </row>
    <row r="63" spans="5:5">
      <c r="E63" s="67"/>
    </row>
    <row r="64" spans="5:5">
      <c r="E64" s="67"/>
    </row>
    <row r="65" spans="5:5">
      <c r="E65" s="67"/>
    </row>
    <row r="66" spans="5:5">
      <c r="E66" s="67"/>
    </row>
    <row r="67" spans="5:5">
      <c r="E67" s="67"/>
    </row>
    <row r="68" spans="5:5">
      <c r="E68" s="67"/>
    </row>
    <row r="69" spans="5:5">
      <c r="E69" s="67"/>
    </row>
    <row r="70" spans="5:5">
      <c r="E70" s="67"/>
    </row>
    <row r="71" spans="5:5">
      <c r="E71" s="67"/>
    </row>
    <row r="72" spans="5:5">
      <c r="E72" s="67"/>
    </row>
    <row r="73" spans="5:5">
      <c r="E73" s="67"/>
    </row>
    <row r="74" spans="5:5">
      <c r="E74" s="67"/>
    </row>
    <row r="75" spans="5:5">
      <c r="E75" s="67"/>
    </row>
    <row r="76" spans="5:5">
      <c r="E76" s="67"/>
    </row>
    <row r="77" spans="5:5">
      <c r="E77" s="67"/>
    </row>
    <row r="78" spans="5:5">
      <c r="E78" s="67"/>
    </row>
    <row r="79" spans="5:5">
      <c r="E79" s="67"/>
    </row>
    <row r="80" spans="5:5">
      <c r="E80" s="67"/>
    </row>
    <row r="81" spans="5:5">
      <c r="E81" s="67"/>
    </row>
    <row r="82" spans="5:5">
      <c r="E82" s="67"/>
    </row>
    <row r="83" spans="5:5">
      <c r="E83" s="67"/>
    </row>
    <row r="84" spans="5:5">
      <c r="E84" s="67"/>
    </row>
    <row r="85" spans="5:5">
      <c r="E85" s="67"/>
    </row>
    <row r="86" spans="5:5">
      <c r="E86" s="67"/>
    </row>
    <row r="87" spans="5:5">
      <c r="E87" s="67"/>
    </row>
    <row r="88" spans="5:5">
      <c r="E88" s="67"/>
    </row>
    <row r="89" spans="5:5">
      <c r="E89" s="67"/>
    </row>
    <row r="90" spans="5:5">
      <c r="E90" s="67"/>
    </row>
    <row r="91" spans="5:5">
      <c r="E91" s="67"/>
    </row>
    <row r="92" spans="5:5">
      <c r="E92" s="67"/>
    </row>
    <row r="93" spans="5:5">
      <c r="E93" s="67"/>
    </row>
    <row r="94" spans="5:5">
      <c r="E94" s="67"/>
    </row>
    <row r="95" spans="5:5">
      <c r="E95" s="67"/>
    </row>
    <row r="96" spans="5:5">
      <c r="E96" s="67"/>
    </row>
    <row r="97" spans="5:5">
      <c r="E97" s="67"/>
    </row>
    <row r="98" spans="5:5">
      <c r="E98" s="67"/>
    </row>
    <row r="99" spans="5:5">
      <c r="E99" s="67"/>
    </row>
    <row r="100" spans="5:5">
      <c r="E100" s="67"/>
    </row>
    <row r="101" spans="5:5">
      <c r="E101" s="67"/>
    </row>
    <row r="102" spans="5:5">
      <c r="E102" s="67"/>
    </row>
    <row r="103" spans="5:5">
      <c r="E103" s="67"/>
    </row>
    <row r="104" spans="5:5">
      <c r="E104" s="67"/>
    </row>
    <row r="105" spans="5:5">
      <c r="E105" s="67"/>
    </row>
    <row r="106" spans="5:5">
      <c r="E106" s="67"/>
    </row>
    <row r="107" spans="5:5">
      <c r="E107" s="67"/>
    </row>
    <row r="108" spans="5:5">
      <c r="E108" s="67"/>
    </row>
    <row r="109" spans="5:5">
      <c r="E109" s="67"/>
    </row>
    <row r="110" spans="5:5">
      <c r="E110" s="67"/>
    </row>
    <row r="111" spans="5:5">
      <c r="E111" s="67"/>
    </row>
    <row r="112" spans="5:5">
      <c r="E112" s="67"/>
    </row>
    <row r="113" spans="5:5">
      <c r="E113" s="67"/>
    </row>
    <row r="114" spans="5:5">
      <c r="E114" s="67"/>
    </row>
    <row r="115" spans="5:5">
      <c r="E115" s="67"/>
    </row>
    <row r="116" spans="5:5">
      <c r="E116" s="67"/>
    </row>
    <row r="117" spans="5:5">
      <c r="E117" s="67"/>
    </row>
    <row r="118" spans="5:5">
      <c r="E118" s="67"/>
    </row>
    <row r="119" spans="5:5">
      <c r="E119" s="67"/>
    </row>
    <row r="120" spans="5:5">
      <c r="E120" s="67"/>
    </row>
    <row r="121" spans="5:5">
      <c r="E121" s="67"/>
    </row>
    <row r="122" spans="5:5">
      <c r="E122" s="67"/>
    </row>
    <row r="123" spans="5:5">
      <c r="E123" s="67"/>
    </row>
    <row r="124" spans="5:5">
      <c r="E124" s="67"/>
    </row>
    <row r="125" spans="5:5">
      <c r="E125" s="67"/>
    </row>
    <row r="126" spans="5:5">
      <c r="E126" s="67"/>
    </row>
    <row r="127" spans="5:5">
      <c r="E127" s="67"/>
    </row>
    <row r="128" spans="5:5">
      <c r="E128" s="67"/>
    </row>
    <row r="129" spans="5:5">
      <c r="E129" s="67"/>
    </row>
    <row r="130" spans="5:5">
      <c r="E130" s="67"/>
    </row>
    <row r="131" spans="5:5">
      <c r="E131" s="67"/>
    </row>
    <row r="132" spans="5:5">
      <c r="E132" s="67"/>
    </row>
    <row r="133" spans="5:5">
      <c r="E133" s="67"/>
    </row>
    <row r="134" spans="5:5">
      <c r="E134" s="67"/>
    </row>
    <row r="135" spans="5:5">
      <c r="E135" s="67"/>
    </row>
    <row r="136" spans="5:5">
      <c r="E136" s="67"/>
    </row>
    <row r="137" spans="5:5">
      <c r="E137" s="67"/>
    </row>
    <row r="138" spans="5:5">
      <c r="E138" s="67"/>
    </row>
    <row r="139" spans="5:5">
      <c r="E139" s="67"/>
    </row>
    <row r="140" spans="5:5">
      <c r="E140" s="67"/>
    </row>
    <row r="141" spans="5:5">
      <c r="E141" s="67"/>
    </row>
    <row r="142" spans="5:5">
      <c r="E142" s="67"/>
    </row>
    <row r="143" spans="5:5">
      <c r="E143" s="67"/>
    </row>
    <row r="144" spans="5:5">
      <c r="E144" s="67"/>
    </row>
    <row r="145" spans="5:5">
      <c r="E145" s="67"/>
    </row>
    <row r="146" spans="5:5">
      <c r="E146" s="67"/>
    </row>
    <row r="147" spans="5:5">
      <c r="E147" s="67"/>
    </row>
    <row r="148" spans="5:5">
      <c r="E148" s="67"/>
    </row>
    <row r="149" spans="5:5">
      <c r="E149" s="67"/>
    </row>
    <row r="150" spans="5:5">
      <c r="E150" s="67"/>
    </row>
    <row r="151" spans="5:5">
      <c r="E151" s="67"/>
    </row>
    <row r="152" spans="5:5">
      <c r="E152" s="67"/>
    </row>
    <row r="153" spans="5:5">
      <c r="E153" s="67"/>
    </row>
    <row r="154" spans="5:5">
      <c r="E154" s="67"/>
    </row>
    <row r="155" spans="5:5">
      <c r="E155" s="67"/>
    </row>
    <row r="156" spans="5:5">
      <c r="E156" s="67"/>
    </row>
    <row r="157" spans="5:5">
      <c r="E157" s="67"/>
    </row>
    <row r="158" spans="5:5">
      <c r="E158" s="67"/>
    </row>
    <row r="159" spans="5:5">
      <c r="E159" s="67"/>
    </row>
    <row r="160" spans="5:5">
      <c r="E160" s="67"/>
    </row>
    <row r="161" spans="5:5">
      <c r="E161" s="67"/>
    </row>
    <row r="162" spans="5:5">
      <c r="E162" s="67"/>
    </row>
    <row r="163" spans="5:5">
      <c r="E163" s="67"/>
    </row>
    <row r="164" spans="5:5">
      <c r="E164" s="67"/>
    </row>
    <row r="165" spans="5:5">
      <c r="E165" s="67"/>
    </row>
    <row r="166" spans="5:5">
      <c r="E166" s="67"/>
    </row>
    <row r="167" spans="5:5">
      <c r="E167" s="67"/>
    </row>
    <row r="168" spans="5:5">
      <c r="E168" s="67"/>
    </row>
    <row r="169" spans="5:5">
      <c r="E169" s="67"/>
    </row>
    <row r="170" spans="5:5">
      <c r="E170" s="67"/>
    </row>
    <row r="171" spans="5:5">
      <c r="E171" s="67"/>
    </row>
    <row r="172" spans="5:5">
      <c r="E172" s="67"/>
    </row>
    <row r="173" spans="5:5">
      <c r="E173" s="67"/>
    </row>
    <row r="174" spans="5:5">
      <c r="E174" s="67"/>
    </row>
    <row r="175" spans="5:5">
      <c r="E175" s="67"/>
    </row>
    <row r="176" spans="5:5">
      <c r="E176" s="67"/>
    </row>
    <row r="177" spans="5:5">
      <c r="E177" s="67"/>
    </row>
    <row r="178" spans="5:5">
      <c r="E178" s="67"/>
    </row>
    <row r="179" spans="5:5">
      <c r="E179" s="67"/>
    </row>
    <row r="180" spans="5:5">
      <c r="E180" s="67"/>
    </row>
    <row r="181" spans="5:5">
      <c r="E181" s="67"/>
    </row>
    <row r="182" spans="5:5">
      <c r="E182" s="67"/>
    </row>
    <row r="183" spans="5:5">
      <c r="E183" s="67"/>
    </row>
    <row r="184" spans="5:5">
      <c r="E184" s="67"/>
    </row>
    <row r="185" spans="5:5">
      <c r="E185" s="67"/>
    </row>
    <row r="186" spans="5:5">
      <c r="E186" s="67"/>
    </row>
    <row r="187" spans="5:5">
      <c r="E187" s="67"/>
    </row>
    <row r="188" spans="5:5">
      <c r="E188" s="67"/>
    </row>
    <row r="189" spans="5:5">
      <c r="E189" s="67"/>
    </row>
    <row r="190" spans="5:5">
      <c r="E190" s="67"/>
    </row>
    <row r="191" spans="5:5">
      <c r="E191" s="67"/>
    </row>
    <row r="192" spans="5:5">
      <c r="E192" s="67"/>
    </row>
    <row r="193" spans="5:5">
      <c r="E193" s="67"/>
    </row>
    <row r="194" spans="5:5">
      <c r="E194" s="67"/>
    </row>
    <row r="195" spans="5:5">
      <c r="E195" s="67"/>
    </row>
    <row r="196" spans="5:5">
      <c r="E196" s="67"/>
    </row>
    <row r="197" spans="5:5">
      <c r="E197" s="67"/>
    </row>
    <row r="198" spans="5:5">
      <c r="E198" s="67"/>
    </row>
    <row r="199" spans="5:5">
      <c r="E199" s="67"/>
    </row>
    <row r="200" spans="5:5">
      <c r="E200" s="67"/>
    </row>
    <row r="201" spans="5:5">
      <c r="E201" s="67"/>
    </row>
    <row r="202" spans="5:5">
      <c r="E202" s="67"/>
    </row>
    <row r="203" spans="5:5">
      <c r="E203" s="67"/>
    </row>
    <row r="204" spans="5:5">
      <c r="E204" s="67"/>
    </row>
    <row r="205" spans="5:5">
      <c r="E205" s="67"/>
    </row>
    <row r="206" spans="5:5">
      <c r="E206" s="67"/>
    </row>
    <row r="207" spans="5:5">
      <c r="E207" s="67"/>
    </row>
    <row r="208" spans="5:5">
      <c r="E208" s="67"/>
    </row>
    <row r="209" spans="5:5">
      <c r="E209" s="67"/>
    </row>
    <row r="210" spans="5:5">
      <c r="E210" s="67"/>
    </row>
    <row r="211" spans="5:5">
      <c r="E211" s="67"/>
    </row>
    <row r="212" spans="5:5">
      <c r="E212" s="67"/>
    </row>
    <row r="213" spans="5:5">
      <c r="E213" s="67"/>
    </row>
    <row r="214" spans="5:5">
      <c r="E214" s="67"/>
    </row>
    <row r="215" spans="5:5">
      <c r="E215" s="67"/>
    </row>
    <row r="216" spans="5:5">
      <c r="E216" s="67"/>
    </row>
    <row r="217" spans="5:5">
      <c r="E217" s="67"/>
    </row>
    <row r="218" spans="5:5">
      <c r="E218" s="67"/>
    </row>
    <row r="219" spans="5:5">
      <c r="E219" s="67"/>
    </row>
    <row r="220" spans="5:5">
      <c r="E220" s="67"/>
    </row>
    <row r="221" spans="5:5">
      <c r="E221" s="67"/>
    </row>
    <row r="222" spans="5:5">
      <c r="E222" s="67"/>
    </row>
    <row r="223" spans="5:5">
      <c r="E223" s="67"/>
    </row>
    <row r="224" spans="5:5">
      <c r="E224" s="67"/>
    </row>
    <row r="225" spans="5:5">
      <c r="E225" s="67"/>
    </row>
    <row r="226" spans="5:5">
      <c r="E226" s="67"/>
    </row>
    <row r="227" spans="5:5">
      <c r="E227" s="67"/>
    </row>
    <row r="228" spans="5:5">
      <c r="E228" s="67"/>
    </row>
    <row r="229" spans="5:5">
      <c r="E229" s="67"/>
    </row>
    <row r="230" spans="5:5">
      <c r="E230" s="67"/>
    </row>
    <row r="231" spans="5:5">
      <c r="E231" s="67"/>
    </row>
    <row r="232" spans="5:5">
      <c r="E232" s="67"/>
    </row>
    <row r="233" spans="5:5">
      <c r="E233" s="67"/>
    </row>
    <row r="234" spans="5:5">
      <c r="E234" s="67"/>
    </row>
    <row r="235" spans="5:5">
      <c r="E235" s="67"/>
    </row>
    <row r="236" spans="5:5">
      <c r="E236" s="67"/>
    </row>
    <row r="237" spans="5:5">
      <c r="E237" s="67"/>
    </row>
    <row r="238" spans="5:5">
      <c r="E238" s="67"/>
    </row>
    <row r="239" spans="5:5">
      <c r="E239" s="67"/>
    </row>
    <row r="240" spans="5:5">
      <c r="E240" s="67"/>
    </row>
    <row r="241" spans="5:5">
      <c r="E241" s="67"/>
    </row>
    <row r="242" spans="5:5">
      <c r="E242" s="67"/>
    </row>
    <row r="243" spans="5:5">
      <c r="E243" s="67"/>
    </row>
    <row r="244" spans="5:5">
      <c r="E244" s="67"/>
    </row>
    <row r="245" spans="5:5">
      <c r="E245" s="67"/>
    </row>
    <row r="246" spans="5:5">
      <c r="E246" s="67"/>
    </row>
    <row r="247" spans="5:5">
      <c r="E247" s="67"/>
    </row>
    <row r="248" spans="5:5">
      <c r="E248" s="67"/>
    </row>
    <row r="249" spans="5:5">
      <c r="E249" s="67"/>
    </row>
    <row r="250" spans="5:5">
      <c r="E250" s="67"/>
    </row>
    <row r="251" spans="5:5">
      <c r="E251" s="67"/>
    </row>
    <row r="252" spans="5:5">
      <c r="E252" s="67"/>
    </row>
    <row r="253" spans="5:5">
      <c r="E253" s="67"/>
    </row>
    <row r="254" spans="5:5">
      <c r="E254" s="67"/>
    </row>
    <row r="255" spans="5:5">
      <c r="E255" s="67"/>
    </row>
    <row r="256" spans="5:5">
      <c r="E256" s="67"/>
    </row>
    <row r="257" spans="5:5">
      <c r="E257" s="67"/>
    </row>
    <row r="258" spans="5:5">
      <c r="E258" s="67"/>
    </row>
    <row r="259" spans="5:5">
      <c r="E259" s="67"/>
    </row>
    <row r="260" spans="5:5">
      <c r="E260" s="67"/>
    </row>
    <row r="261" spans="5:5">
      <c r="E261" s="67"/>
    </row>
    <row r="262" spans="5:5">
      <c r="E262" s="67"/>
    </row>
    <row r="263" spans="5:5">
      <c r="E263" s="67"/>
    </row>
    <row r="264" spans="5:5">
      <c r="E264" s="67"/>
    </row>
    <row r="265" spans="5:5">
      <c r="E265" s="67"/>
    </row>
    <row r="266" spans="5:5">
      <c r="E266" s="67"/>
    </row>
    <row r="267" spans="5:5">
      <c r="E267" s="67"/>
    </row>
    <row r="268" spans="5:5">
      <c r="E268" s="67"/>
    </row>
    <row r="269" spans="5:5">
      <c r="E269" s="67"/>
    </row>
    <row r="270" spans="5:5">
      <c r="E270" s="67"/>
    </row>
    <row r="271" spans="5:5">
      <c r="E271" s="67"/>
    </row>
    <row r="272" spans="5:5">
      <c r="E272" s="67"/>
    </row>
    <row r="273" spans="5:5">
      <c r="E273" s="67"/>
    </row>
    <row r="274" spans="5:5">
      <c r="E274" s="67"/>
    </row>
    <row r="275" spans="5:5">
      <c r="E275" s="67"/>
    </row>
    <row r="276" spans="5:5">
      <c r="E276" s="67"/>
    </row>
    <row r="277" spans="5:5">
      <c r="E277" s="67"/>
    </row>
    <row r="278" spans="5:5">
      <c r="E278" s="67"/>
    </row>
    <row r="279" spans="5:5">
      <c r="E279" s="67"/>
    </row>
    <row r="280" spans="5:5">
      <c r="E280" s="67"/>
    </row>
    <row r="281" spans="5:5">
      <c r="E281" s="67"/>
    </row>
    <row r="282" spans="5:5">
      <c r="E282" s="67"/>
    </row>
    <row r="283" spans="5:5">
      <c r="E283" s="67"/>
    </row>
    <row r="284" spans="5:5">
      <c r="E284" s="67"/>
    </row>
    <row r="285" spans="5:5">
      <c r="E285" s="67"/>
    </row>
    <row r="286" spans="5:5">
      <c r="E286" s="67"/>
    </row>
    <row r="287" spans="5:5">
      <c r="E287" s="67"/>
    </row>
    <row r="288" spans="5:5">
      <c r="E288" s="67"/>
    </row>
    <row r="289" spans="5:5">
      <c r="E289" s="67"/>
    </row>
    <row r="290" spans="5:5">
      <c r="E290" s="67"/>
    </row>
    <row r="291" spans="5:5">
      <c r="E291" s="67"/>
    </row>
    <row r="292" spans="5:5">
      <c r="E292" s="67"/>
    </row>
    <row r="293" spans="5:5">
      <c r="E293" s="67"/>
    </row>
    <row r="294" spans="5:5">
      <c r="E294" s="67"/>
    </row>
    <row r="295" spans="5:5">
      <c r="E295" s="67"/>
    </row>
    <row r="296" spans="5:5">
      <c r="E296" s="67"/>
    </row>
    <row r="297" spans="5:5">
      <c r="E297" s="67"/>
    </row>
    <row r="298" spans="5:5">
      <c r="E298" s="67"/>
    </row>
    <row r="299" spans="5:5">
      <c r="E299" s="67"/>
    </row>
    <row r="300" spans="5:5">
      <c r="E300" s="67"/>
    </row>
    <row r="301" spans="5:5">
      <c r="E301" s="67"/>
    </row>
    <row r="302" spans="5:5">
      <c r="E302" s="67"/>
    </row>
    <row r="303" spans="5:5">
      <c r="E303" s="67"/>
    </row>
    <row r="304" spans="5:5">
      <c r="E304" s="67"/>
    </row>
    <row r="305" spans="5:5">
      <c r="E305" s="67"/>
    </row>
    <row r="306" spans="5:5">
      <c r="E306" s="67"/>
    </row>
    <row r="307" spans="5:5">
      <c r="E307" s="67"/>
    </row>
    <row r="308" spans="5:5">
      <c r="E308" s="67"/>
    </row>
    <row r="309" spans="5:5">
      <c r="E309" s="67"/>
    </row>
    <row r="310" spans="5:5">
      <c r="E310" s="67"/>
    </row>
    <row r="311" spans="5:5">
      <c r="E311" s="67"/>
    </row>
    <row r="312" spans="5:5">
      <c r="E312" s="67"/>
    </row>
    <row r="313" spans="5:5">
      <c r="E313" s="67"/>
    </row>
    <row r="314" spans="5:5">
      <c r="E314" s="67"/>
    </row>
    <row r="315" spans="5:5">
      <c r="E315" s="67"/>
    </row>
    <row r="316" spans="5:5">
      <c r="E316" s="67"/>
    </row>
    <row r="317" spans="5:5">
      <c r="E317" s="67"/>
    </row>
    <row r="318" spans="5:5">
      <c r="E318" s="67"/>
    </row>
    <row r="319" spans="5:5">
      <c r="E319" s="67"/>
    </row>
    <row r="320" spans="5:5">
      <c r="E320" s="67"/>
    </row>
    <row r="321" spans="5:5">
      <c r="E321" s="67"/>
    </row>
    <row r="322" spans="5:5">
      <c r="E322" s="67"/>
    </row>
    <row r="323" spans="5:5">
      <c r="E323" s="67"/>
    </row>
    <row r="324" spans="5:5">
      <c r="E324" s="67"/>
    </row>
    <row r="325" spans="5:5">
      <c r="E325" s="67"/>
    </row>
    <row r="326" spans="5:5">
      <c r="E326" s="67"/>
    </row>
    <row r="327" spans="5:5">
      <c r="E327" s="67"/>
    </row>
    <row r="328" spans="5:5">
      <c r="E328" s="67"/>
    </row>
    <row r="329" spans="5:5">
      <c r="E329" s="67"/>
    </row>
    <row r="330" spans="5:5">
      <c r="E330" s="67"/>
    </row>
    <row r="331" spans="5:5">
      <c r="E331" s="67"/>
    </row>
    <row r="332" spans="5:5">
      <c r="E332" s="67"/>
    </row>
    <row r="333" spans="5:5">
      <c r="E333" s="67"/>
    </row>
    <row r="334" spans="5:5">
      <c r="E334" s="67"/>
    </row>
    <row r="335" spans="5:5">
      <c r="E335" s="67"/>
    </row>
    <row r="336" spans="5:5">
      <c r="E336" s="67"/>
    </row>
    <row r="337" spans="5:5">
      <c r="E337" s="67"/>
    </row>
    <row r="338" spans="5:5">
      <c r="E338" s="67"/>
    </row>
    <row r="339" spans="5:5">
      <c r="E339" s="67"/>
    </row>
    <row r="340" spans="5:5">
      <c r="E340" s="67"/>
    </row>
    <row r="341" spans="5:5">
      <c r="E341" s="67"/>
    </row>
    <row r="342" spans="5:5">
      <c r="E342" s="67"/>
    </row>
    <row r="343" spans="5:5">
      <c r="E343" s="67"/>
    </row>
    <row r="344" spans="5:5">
      <c r="E344" s="67"/>
    </row>
    <row r="345" spans="5:5">
      <c r="E345" s="67"/>
    </row>
    <row r="346" spans="5:5">
      <c r="E346" s="67"/>
    </row>
    <row r="347" spans="5:5">
      <c r="E347" s="67"/>
    </row>
    <row r="348" spans="5:5">
      <c r="E348" s="67"/>
    </row>
    <row r="349" spans="5:5">
      <c r="E349" s="67"/>
    </row>
    <row r="350" spans="5:5">
      <c r="E350" s="67"/>
    </row>
    <row r="351" spans="5:5">
      <c r="E351" s="67"/>
    </row>
    <row r="352" spans="5:5">
      <c r="E352" s="67"/>
    </row>
    <row r="353" spans="5:5">
      <c r="E353" s="67"/>
    </row>
    <row r="354" spans="5:5">
      <c r="E354" s="67"/>
    </row>
    <row r="355" spans="5:5">
      <c r="E355" s="67"/>
    </row>
    <row r="356" spans="5:5">
      <c r="E356" s="67"/>
    </row>
    <row r="357" spans="5:5">
      <c r="E357" s="67"/>
    </row>
    <row r="358" spans="5:5">
      <c r="E358" s="67"/>
    </row>
    <row r="359" spans="5:5">
      <c r="E359" s="67"/>
    </row>
    <row r="360" spans="5:5">
      <c r="E360" s="67"/>
    </row>
    <row r="361" spans="5:5">
      <c r="E361" s="67"/>
    </row>
    <row r="362" spans="5:5">
      <c r="E362" s="67"/>
    </row>
    <row r="363" spans="5:5">
      <c r="E363" s="67"/>
    </row>
    <row r="364" spans="5:5">
      <c r="E364" s="67"/>
    </row>
    <row r="365" spans="5:5">
      <c r="E365" s="67"/>
    </row>
    <row r="366" spans="5:5">
      <c r="E366" s="67"/>
    </row>
    <row r="367" spans="5:5">
      <c r="E367" s="67"/>
    </row>
    <row r="368" spans="5:5">
      <c r="E368" s="67"/>
    </row>
    <row r="369" spans="5:5">
      <c r="E369" s="67"/>
    </row>
    <row r="370" spans="5:5">
      <c r="E370" s="67"/>
    </row>
    <row r="371" spans="5:5">
      <c r="E371" s="67"/>
    </row>
    <row r="372" spans="5:5">
      <c r="E372" s="67"/>
    </row>
    <row r="373" spans="5:5">
      <c r="E373" s="67"/>
    </row>
    <row r="374" spans="5:5">
      <c r="E374" s="67"/>
    </row>
    <row r="375" spans="5:5">
      <c r="E375" s="67"/>
    </row>
    <row r="376" spans="5:5">
      <c r="E376" s="67"/>
    </row>
    <row r="377" spans="5:5">
      <c r="E377" s="67"/>
    </row>
    <row r="378" spans="5:5">
      <c r="E378" s="67"/>
    </row>
    <row r="379" spans="5:5">
      <c r="E379" s="67"/>
    </row>
    <row r="380" spans="5:5">
      <c r="E380" s="67"/>
    </row>
    <row r="381" spans="5:5">
      <c r="E381" s="67"/>
    </row>
    <row r="382" spans="5:5">
      <c r="E382" s="67"/>
    </row>
    <row r="383" spans="5:5">
      <c r="E383" s="67"/>
    </row>
    <row r="384" spans="5:5">
      <c r="E384" s="67"/>
    </row>
    <row r="385" spans="5:5">
      <c r="E385" s="67"/>
    </row>
    <row r="386" spans="5:5">
      <c r="E386" s="67"/>
    </row>
    <row r="387" spans="5:5">
      <c r="E387" s="67"/>
    </row>
    <row r="388" spans="5:5">
      <c r="E388" s="67"/>
    </row>
    <row r="389" spans="5:5">
      <c r="E389" s="67"/>
    </row>
    <row r="390" spans="5:5">
      <c r="E390" s="67"/>
    </row>
    <row r="391" spans="5:5">
      <c r="E391" s="67"/>
    </row>
    <row r="392" spans="5:5">
      <c r="E392" s="67"/>
    </row>
    <row r="393" spans="5:5">
      <c r="E393" s="67"/>
    </row>
    <row r="394" spans="5:5">
      <c r="E394" s="67"/>
    </row>
    <row r="395" spans="5:5">
      <c r="E395" s="67"/>
    </row>
    <row r="396" spans="5:5">
      <c r="E396" s="67"/>
    </row>
    <row r="397" spans="5:5">
      <c r="E397" s="67"/>
    </row>
    <row r="398" spans="5:5">
      <c r="E398" s="67"/>
    </row>
    <row r="399" spans="5:5">
      <c r="E399" s="67"/>
    </row>
    <row r="400" spans="5:5">
      <c r="E400" s="67"/>
    </row>
    <row r="401" spans="5:5">
      <c r="E401" s="67"/>
    </row>
    <row r="402" spans="5:5">
      <c r="E402" s="67"/>
    </row>
    <row r="403" spans="5:5">
      <c r="E403" s="67"/>
    </row>
    <row r="404" spans="5:5">
      <c r="E404" s="67"/>
    </row>
    <row r="405" spans="5:5">
      <c r="E405" s="67"/>
    </row>
    <row r="406" spans="5:5">
      <c r="E406" s="67"/>
    </row>
    <row r="407" spans="5:5">
      <c r="E407" s="67"/>
    </row>
    <row r="408" spans="5:5">
      <c r="E408" s="67"/>
    </row>
    <row r="409" spans="5:5">
      <c r="E409" s="67"/>
    </row>
    <row r="410" spans="5:5">
      <c r="E410" s="67"/>
    </row>
    <row r="411" spans="5:5">
      <c r="E411" s="67"/>
    </row>
    <row r="412" spans="5:5">
      <c r="E412" s="67"/>
    </row>
    <row r="413" spans="5:5">
      <c r="E413" s="67"/>
    </row>
    <row r="414" spans="5:5">
      <c r="E414" s="67"/>
    </row>
    <row r="415" spans="5:5">
      <c r="E415" s="67"/>
    </row>
    <row r="416" spans="5:5">
      <c r="E416" s="67"/>
    </row>
    <row r="417" spans="5:5">
      <c r="E417" s="67"/>
    </row>
    <row r="418" spans="5:5">
      <c r="E418" s="67"/>
    </row>
    <row r="419" spans="5:5">
      <c r="E419" s="67"/>
    </row>
    <row r="420" spans="5:5">
      <c r="E420" s="67"/>
    </row>
    <row r="421" spans="5:5">
      <c r="E421" s="67"/>
    </row>
    <row r="422" spans="5:5">
      <c r="E422" s="67"/>
    </row>
    <row r="423" spans="5:5">
      <c r="E423" s="67"/>
    </row>
    <row r="424" spans="5:5">
      <c r="E424" s="67"/>
    </row>
    <row r="425" spans="5:5">
      <c r="E425" s="67"/>
    </row>
    <row r="426" spans="5:5">
      <c r="E426" s="67"/>
    </row>
    <row r="427" spans="5:5">
      <c r="E427" s="67"/>
    </row>
    <row r="428" spans="5:5">
      <c r="E428" s="67"/>
    </row>
    <row r="429" spans="5:5">
      <c r="E429" s="67"/>
    </row>
    <row r="430" spans="5:5">
      <c r="E430" s="67"/>
    </row>
    <row r="431" spans="5:5">
      <c r="E431" s="67"/>
    </row>
    <row r="432" spans="5:5">
      <c r="E432" s="67"/>
    </row>
    <row r="433" spans="5:5">
      <c r="E433" s="67"/>
    </row>
    <row r="434" spans="5:5">
      <c r="E434" s="67"/>
    </row>
    <row r="435" spans="5:5">
      <c r="E435" s="67"/>
    </row>
    <row r="436" spans="5:5">
      <c r="E436" s="67"/>
    </row>
    <row r="437" spans="5:5">
      <c r="E437" s="67"/>
    </row>
    <row r="438" spans="5:5">
      <c r="E438" s="67"/>
    </row>
    <row r="439" spans="5:5">
      <c r="E439" s="67"/>
    </row>
    <row r="440" spans="5:5">
      <c r="E440" s="67"/>
    </row>
    <row r="441" spans="5:5">
      <c r="E441" s="67"/>
    </row>
    <row r="442" spans="5:5">
      <c r="E442" s="67"/>
    </row>
    <row r="443" spans="5:5">
      <c r="E443" s="67"/>
    </row>
    <row r="444" spans="5:5">
      <c r="E444" s="67"/>
    </row>
    <row r="445" spans="5:5">
      <c r="E445" s="67"/>
    </row>
    <row r="446" spans="5:5">
      <c r="E446" s="67"/>
    </row>
    <row r="447" spans="5:5">
      <c r="E447" s="67"/>
    </row>
    <row r="448" spans="5:5">
      <c r="E448" s="67"/>
    </row>
    <row r="449" spans="5:5">
      <c r="E449" s="67"/>
    </row>
    <row r="450" spans="5:5">
      <c r="E450" s="67"/>
    </row>
    <row r="451" spans="5:5">
      <c r="E451" s="67"/>
    </row>
    <row r="452" spans="5:5">
      <c r="E452" s="67"/>
    </row>
    <row r="453" spans="5:5">
      <c r="E453" s="67"/>
    </row>
    <row r="454" spans="5:5">
      <c r="E454" s="67"/>
    </row>
    <row r="455" spans="5:5">
      <c r="E455" s="67"/>
    </row>
    <row r="456" spans="5:5">
      <c r="E456" s="67"/>
    </row>
    <row r="457" spans="5:5">
      <c r="E457" s="67"/>
    </row>
    <row r="458" spans="5:5">
      <c r="E458" s="67"/>
    </row>
    <row r="459" spans="5:5">
      <c r="E459" s="67"/>
    </row>
    <row r="460" spans="5:5">
      <c r="E460" s="67"/>
    </row>
    <row r="461" spans="5:5">
      <c r="E461" s="67"/>
    </row>
    <row r="462" spans="5:5">
      <c r="E462" s="67"/>
    </row>
    <row r="463" spans="5:5">
      <c r="E463" s="67"/>
    </row>
    <row r="464" spans="5:5">
      <c r="E464" s="67"/>
    </row>
    <row r="465" spans="5:5">
      <c r="E465" s="67"/>
    </row>
    <row r="466" spans="5:5">
      <c r="E466" s="67"/>
    </row>
    <row r="467" spans="5:5">
      <c r="E467" s="67"/>
    </row>
    <row r="468" spans="5:5">
      <c r="E468" s="67"/>
    </row>
    <row r="469" spans="5:5">
      <c r="E469" s="67"/>
    </row>
    <row r="470" spans="5:5">
      <c r="E470" s="67"/>
    </row>
    <row r="471" spans="5:5">
      <c r="E471" s="67"/>
    </row>
    <row r="472" spans="5:5">
      <c r="E472" s="67"/>
    </row>
    <row r="473" spans="5:5">
      <c r="E473" s="67"/>
    </row>
    <row r="474" spans="5:5">
      <c r="E474" s="67"/>
    </row>
    <row r="475" spans="5:5">
      <c r="E475" s="67"/>
    </row>
    <row r="476" spans="5:5">
      <c r="E476" s="67"/>
    </row>
    <row r="477" spans="5:5">
      <c r="E477" s="67"/>
    </row>
    <row r="478" spans="5:5">
      <c r="E478" s="67"/>
    </row>
    <row r="479" spans="5:5">
      <c r="E479" s="67"/>
    </row>
    <row r="480" spans="5:5">
      <c r="E480" s="67"/>
    </row>
    <row r="481" spans="5:5">
      <c r="E481" s="67"/>
    </row>
    <row r="482" spans="5:5">
      <c r="E482" s="67"/>
    </row>
    <row r="483" spans="5:5">
      <c r="E483" s="67"/>
    </row>
    <row r="484" spans="5:5">
      <c r="E484" s="67"/>
    </row>
    <row r="485" spans="5:5">
      <c r="E485" s="67"/>
    </row>
    <row r="486" spans="5:5">
      <c r="E486" s="67"/>
    </row>
    <row r="487" spans="5:5">
      <c r="E487" s="67"/>
    </row>
    <row r="488" spans="5:5">
      <c r="E488" s="67"/>
    </row>
    <row r="489" spans="5:5">
      <c r="E489" s="67"/>
    </row>
    <row r="490" spans="5:5">
      <c r="E490" s="67"/>
    </row>
    <row r="491" spans="5:5">
      <c r="E491" s="67"/>
    </row>
    <row r="492" spans="5:5">
      <c r="E492" s="67"/>
    </row>
    <row r="493" spans="5:5">
      <c r="E493" s="67"/>
    </row>
    <row r="494" spans="5:5">
      <c r="E494" s="67"/>
    </row>
    <row r="495" spans="5:5">
      <c r="E495" s="67"/>
    </row>
    <row r="496" spans="5:5">
      <c r="E496" s="67"/>
    </row>
    <row r="497" spans="5:5">
      <c r="E497" s="67"/>
    </row>
    <row r="498" spans="5:5">
      <c r="E498" s="67"/>
    </row>
    <row r="499" spans="5:5">
      <c r="E499" s="67"/>
    </row>
    <row r="500" spans="5:5">
      <c r="E500" s="67"/>
    </row>
    <row r="501" spans="5:5">
      <c r="E501" s="67"/>
    </row>
    <row r="502" spans="5:5">
      <c r="E502" s="67"/>
    </row>
    <row r="503" spans="5:5">
      <c r="E503" s="67"/>
    </row>
    <row r="504" spans="5:5">
      <c r="E504" s="67"/>
    </row>
    <row r="505" spans="5:5">
      <c r="E505" s="67"/>
    </row>
    <row r="506" spans="5:5">
      <c r="E506" s="67"/>
    </row>
    <row r="507" spans="5:5">
      <c r="E507" s="67"/>
    </row>
    <row r="508" spans="5:5">
      <c r="E508" s="67"/>
    </row>
    <row r="509" spans="5:5">
      <c r="E509" s="67"/>
    </row>
    <row r="510" spans="5:5">
      <c r="E510" s="67"/>
    </row>
    <row r="511" spans="5:5">
      <c r="E511" s="67"/>
    </row>
    <row r="512" spans="5:5">
      <c r="E512" s="67"/>
    </row>
    <row r="513" spans="5:5">
      <c r="E513" s="67"/>
    </row>
    <row r="514" spans="5:5">
      <c r="E514" s="67"/>
    </row>
    <row r="515" spans="5:5">
      <c r="E515" s="67"/>
    </row>
    <row r="516" spans="5:5">
      <c r="E516" s="67"/>
    </row>
    <row r="517" spans="5:5">
      <c r="E517" s="67"/>
    </row>
    <row r="518" spans="5:5">
      <c r="E518" s="67"/>
    </row>
    <row r="519" spans="5:5">
      <c r="E519" s="67"/>
    </row>
    <row r="520" spans="5:5">
      <c r="E520" s="67"/>
    </row>
    <row r="521" spans="5:5">
      <c r="E521" s="67"/>
    </row>
    <row r="522" spans="5:5">
      <c r="E522" s="67"/>
    </row>
    <row r="523" spans="5:5">
      <c r="E523" s="67"/>
    </row>
    <row r="524" spans="5:5">
      <c r="E524" s="67"/>
    </row>
    <row r="525" spans="5:5">
      <c r="E525" s="67"/>
    </row>
    <row r="526" spans="5:5">
      <c r="E526" s="67"/>
    </row>
    <row r="527" spans="5:5">
      <c r="E527" s="67"/>
    </row>
    <row r="528" spans="5:5">
      <c r="E528" s="67"/>
    </row>
    <row r="529" spans="5:5">
      <c r="E529" s="67"/>
    </row>
    <row r="530" spans="5:5">
      <c r="E530" s="67"/>
    </row>
    <row r="531" spans="5:5">
      <c r="E531" s="67"/>
    </row>
    <row r="532" spans="5:5">
      <c r="E532" s="67"/>
    </row>
    <row r="533" spans="5:5">
      <c r="E533" s="67"/>
    </row>
    <row r="534" spans="5:5">
      <c r="E534" s="67"/>
    </row>
    <row r="535" spans="5:5">
      <c r="E535" s="67"/>
    </row>
    <row r="536" spans="5:5">
      <c r="E536" s="67"/>
    </row>
    <row r="537" spans="5:5">
      <c r="E537" s="67"/>
    </row>
    <row r="538" spans="5:5">
      <c r="E538" s="67"/>
    </row>
    <row r="539" spans="5:5">
      <c r="E539" s="67"/>
    </row>
    <row r="540" spans="5:5">
      <c r="E540" s="67"/>
    </row>
    <row r="541" spans="5:5">
      <c r="E541" s="67"/>
    </row>
    <row r="542" spans="5:5">
      <c r="E542" s="67"/>
    </row>
    <row r="543" spans="5:5">
      <c r="E543" s="67"/>
    </row>
    <row r="544" spans="5:5">
      <c r="E544" s="67"/>
    </row>
    <row r="545" spans="5:5">
      <c r="E545" s="67"/>
    </row>
    <row r="546" spans="5:5">
      <c r="E546" s="67"/>
    </row>
    <row r="547" spans="5:5">
      <c r="E547" s="67"/>
    </row>
    <row r="548" spans="5:5">
      <c r="E548" s="67"/>
    </row>
    <row r="549" spans="5:5">
      <c r="E549" s="67"/>
    </row>
    <row r="550" spans="5:5">
      <c r="E550" s="67"/>
    </row>
    <row r="551" spans="5:5">
      <c r="E551" s="67"/>
    </row>
    <row r="552" spans="5:5">
      <c r="E552" s="67"/>
    </row>
    <row r="553" spans="5:5">
      <c r="E553" s="67"/>
    </row>
    <row r="554" spans="5:5">
      <c r="E554" s="67"/>
    </row>
    <row r="555" spans="5:5">
      <c r="E555" s="67"/>
    </row>
    <row r="556" spans="5:5">
      <c r="E556" s="67"/>
    </row>
    <row r="557" spans="5:5">
      <c r="E557" s="67"/>
    </row>
    <row r="558" spans="5:5">
      <c r="E558" s="67"/>
    </row>
    <row r="559" spans="5:5">
      <c r="E559" s="67"/>
    </row>
    <row r="560" spans="5:5">
      <c r="E560" s="67"/>
    </row>
    <row r="561" spans="5:5">
      <c r="E561" s="67"/>
    </row>
    <row r="562" spans="5:5">
      <c r="E562" s="67"/>
    </row>
    <row r="563" spans="5:5">
      <c r="E563" s="67"/>
    </row>
    <row r="564" spans="5:5">
      <c r="E564" s="67"/>
    </row>
    <row r="565" spans="5:5">
      <c r="E565" s="67"/>
    </row>
    <row r="566" spans="5:5">
      <c r="E566" s="67"/>
    </row>
    <row r="567" spans="5:5">
      <c r="E567" s="67"/>
    </row>
    <row r="568" spans="5:5">
      <c r="E568" s="67"/>
    </row>
    <row r="569" spans="5:5">
      <c r="E569" s="67"/>
    </row>
    <row r="570" spans="5:5">
      <c r="E570" s="67"/>
    </row>
    <row r="571" spans="5:5">
      <c r="E571" s="67"/>
    </row>
    <row r="572" spans="5:5">
      <c r="E572" s="67"/>
    </row>
    <row r="573" spans="5:5">
      <c r="E573" s="67"/>
    </row>
    <row r="574" spans="5:5">
      <c r="E574" s="67"/>
    </row>
    <row r="575" spans="5:5">
      <c r="E575" s="67"/>
    </row>
    <row r="576" spans="5:5">
      <c r="E576" s="67"/>
    </row>
    <row r="577" spans="5:5">
      <c r="E577" s="67"/>
    </row>
    <row r="578" spans="5:5">
      <c r="E578" s="67"/>
    </row>
    <row r="579" spans="5:5">
      <c r="E579" s="67"/>
    </row>
    <row r="580" spans="5:5">
      <c r="E580" s="67"/>
    </row>
    <row r="581" spans="5:5">
      <c r="E581" s="67"/>
    </row>
    <row r="582" spans="5:5">
      <c r="E582" s="67"/>
    </row>
    <row r="583" spans="5:5">
      <c r="E583" s="67"/>
    </row>
    <row r="584" spans="5:5">
      <c r="E584" s="67"/>
    </row>
    <row r="585" spans="5:5">
      <c r="E585" s="67"/>
    </row>
    <row r="586" spans="5:5">
      <c r="E586" s="67"/>
    </row>
    <row r="587" spans="5:5">
      <c r="E587" s="67"/>
    </row>
    <row r="588" spans="5:5">
      <c r="E588" s="67"/>
    </row>
    <row r="589" spans="5:5">
      <c r="E589" s="67"/>
    </row>
    <row r="590" spans="5:5">
      <c r="E590" s="67"/>
    </row>
    <row r="591" spans="5:5">
      <c r="E591" s="67"/>
    </row>
    <row r="592" spans="5:5">
      <c r="E592" s="67"/>
    </row>
    <row r="593" spans="5:5">
      <c r="E593" s="67"/>
    </row>
    <row r="594" spans="5:5">
      <c r="E594" s="67"/>
    </row>
    <row r="595" spans="5:5">
      <c r="E595" s="67"/>
    </row>
    <row r="596" spans="5:5">
      <c r="E596" s="67"/>
    </row>
    <row r="597" spans="5:5">
      <c r="E597" s="67"/>
    </row>
    <row r="598" spans="5:5">
      <c r="E598" s="67"/>
    </row>
    <row r="599" spans="5:5">
      <c r="E599" s="67"/>
    </row>
    <row r="600" spans="5:5">
      <c r="E600" s="67"/>
    </row>
    <row r="601" spans="5:5">
      <c r="E601" s="67"/>
    </row>
    <row r="602" spans="5:5">
      <c r="E602" s="67"/>
    </row>
    <row r="603" spans="5:5">
      <c r="E603" s="67"/>
    </row>
    <row r="604" spans="5:5">
      <c r="E604" s="67"/>
    </row>
    <row r="605" spans="5:5">
      <c r="E605" s="67"/>
    </row>
    <row r="606" spans="5:5">
      <c r="E606" s="67"/>
    </row>
    <row r="607" spans="5:5">
      <c r="E607" s="67"/>
    </row>
    <row r="608" spans="5:5">
      <c r="E608" s="67"/>
    </row>
    <row r="609" spans="5:5">
      <c r="E609" s="67"/>
    </row>
    <row r="610" spans="5:5">
      <c r="E610" s="67"/>
    </row>
    <row r="611" spans="5:5">
      <c r="E611" s="67"/>
    </row>
    <row r="612" spans="5:5">
      <c r="E612" s="67"/>
    </row>
    <row r="613" spans="5:5">
      <c r="E613" s="67"/>
    </row>
    <row r="614" spans="5:5">
      <c r="E614" s="67"/>
    </row>
    <row r="615" spans="5:5">
      <c r="E615" s="67"/>
    </row>
    <row r="616" spans="5:5">
      <c r="E616" s="67"/>
    </row>
    <row r="617" spans="5:5">
      <c r="E617" s="67"/>
    </row>
    <row r="618" spans="5:5">
      <c r="E618" s="67"/>
    </row>
    <row r="619" spans="5:5">
      <c r="E619" s="67"/>
    </row>
    <row r="620" spans="5:5">
      <c r="E620" s="67"/>
    </row>
    <row r="621" spans="5:5">
      <c r="E621" s="67"/>
    </row>
    <row r="622" spans="5:5">
      <c r="E622" s="67"/>
    </row>
    <row r="623" spans="5:5">
      <c r="E623" s="67"/>
    </row>
    <row r="624" spans="5:5">
      <c r="E624" s="67"/>
    </row>
    <row r="625" spans="5:5">
      <c r="E625" s="67"/>
    </row>
    <row r="626" spans="5:5">
      <c r="E626" s="67"/>
    </row>
    <row r="627" spans="5:5">
      <c r="E627" s="67"/>
    </row>
    <row r="628" spans="5:5">
      <c r="E628" s="67"/>
    </row>
    <row r="629" spans="5:5">
      <c r="E629" s="67"/>
    </row>
    <row r="630" spans="5:5">
      <c r="E630" s="67"/>
    </row>
    <row r="631" spans="5:5">
      <c r="E631" s="67"/>
    </row>
    <row r="632" spans="5:5">
      <c r="E632" s="67"/>
    </row>
    <row r="633" spans="5:5">
      <c r="E633" s="67"/>
    </row>
    <row r="634" spans="5:5">
      <c r="E634" s="67"/>
    </row>
    <row r="635" spans="5:5">
      <c r="E635" s="67"/>
    </row>
    <row r="636" spans="5:5">
      <c r="E636" s="67"/>
    </row>
    <row r="637" spans="5:5">
      <c r="E637" s="67"/>
    </row>
    <row r="638" spans="5:5">
      <c r="E638" s="67"/>
    </row>
    <row r="639" spans="5:5">
      <c r="E639" s="67"/>
    </row>
    <row r="640" spans="5:5">
      <c r="E640" s="67"/>
    </row>
    <row r="641" spans="5:5">
      <c r="E641" s="67"/>
    </row>
    <row r="642" spans="5:5">
      <c r="E642" s="67"/>
    </row>
    <row r="643" spans="5:5">
      <c r="E643" s="67"/>
    </row>
    <row r="644" spans="5:5">
      <c r="E644" s="67"/>
    </row>
    <row r="645" spans="5:5">
      <c r="E645" s="67"/>
    </row>
    <row r="646" spans="5:5">
      <c r="E646" s="67"/>
    </row>
    <row r="647" spans="5:5">
      <c r="E647" s="67"/>
    </row>
    <row r="648" spans="5:5">
      <c r="E648" s="67"/>
    </row>
    <row r="649" spans="5:5">
      <c r="E649" s="67"/>
    </row>
    <row r="650" spans="5:5">
      <c r="E650" s="67"/>
    </row>
    <row r="651" spans="5:5">
      <c r="E651" s="67"/>
    </row>
    <row r="652" spans="5:5">
      <c r="E652" s="67"/>
    </row>
    <row r="653" spans="5:5">
      <c r="E653" s="67"/>
    </row>
    <row r="654" spans="5:5">
      <c r="E654" s="67"/>
    </row>
    <row r="655" spans="5:5">
      <c r="E655" s="67"/>
    </row>
    <row r="656" spans="5:5">
      <c r="E656" s="67"/>
    </row>
    <row r="657" spans="5:5">
      <c r="E657" s="67"/>
    </row>
    <row r="658" spans="5:5">
      <c r="E658" s="67"/>
    </row>
    <row r="659" spans="5:5">
      <c r="E659" s="67"/>
    </row>
    <row r="660" spans="5:5">
      <c r="E660" s="67"/>
    </row>
    <row r="661" spans="5:5">
      <c r="E661" s="67"/>
    </row>
    <row r="662" spans="5:5">
      <c r="E662" s="67"/>
    </row>
    <row r="663" spans="5:5">
      <c r="E663" s="67"/>
    </row>
    <row r="664" spans="5:5">
      <c r="E664" s="67"/>
    </row>
    <row r="665" spans="5:5">
      <c r="E665" s="67"/>
    </row>
    <row r="666" spans="5:5">
      <c r="E666" s="67"/>
    </row>
    <row r="667" spans="5:5">
      <c r="E667" s="67"/>
    </row>
    <row r="668" spans="5:5">
      <c r="E668" s="67"/>
    </row>
    <row r="669" spans="5:5">
      <c r="E669" s="67"/>
    </row>
    <row r="670" spans="5:5">
      <c r="E670" s="67"/>
    </row>
    <row r="671" spans="5:5">
      <c r="E671" s="67"/>
    </row>
    <row r="672" spans="5:5">
      <c r="E672" s="67"/>
    </row>
    <row r="673" spans="5:5">
      <c r="E673" s="67"/>
    </row>
    <row r="674" spans="5:5">
      <c r="E674" s="67"/>
    </row>
    <row r="675" spans="5:5">
      <c r="E675" s="67"/>
    </row>
    <row r="676" spans="5:5">
      <c r="E676" s="67"/>
    </row>
    <row r="677" spans="5:5">
      <c r="E677" s="67"/>
    </row>
    <row r="678" spans="5:5">
      <c r="E678" s="67"/>
    </row>
    <row r="679" spans="5:5">
      <c r="E679" s="67"/>
    </row>
    <row r="680" spans="5:5">
      <c r="E680" s="67"/>
    </row>
    <row r="681" spans="5:5">
      <c r="E681" s="67"/>
    </row>
    <row r="682" spans="5:5">
      <c r="E682" s="67"/>
    </row>
    <row r="683" spans="5:5">
      <c r="E683" s="67"/>
    </row>
    <row r="684" spans="5:5">
      <c r="E684" s="67"/>
    </row>
    <row r="685" spans="5:5">
      <c r="E685" s="67"/>
    </row>
    <row r="686" spans="5:5">
      <c r="E686" s="67"/>
    </row>
    <row r="687" spans="5:5">
      <c r="E687" s="67"/>
    </row>
    <row r="688" spans="5:5">
      <c r="E688" s="67"/>
    </row>
    <row r="689" spans="5:5">
      <c r="E689" s="67"/>
    </row>
    <row r="690" spans="5:5">
      <c r="E690" s="67"/>
    </row>
    <row r="691" spans="5:5">
      <c r="E691" s="67"/>
    </row>
    <row r="692" spans="5:5">
      <c r="E692" s="67"/>
    </row>
    <row r="693" spans="5:5">
      <c r="E693" s="67"/>
    </row>
    <row r="694" spans="5:5">
      <c r="E694" s="67"/>
    </row>
    <row r="695" spans="5:5">
      <c r="E695" s="67"/>
    </row>
    <row r="696" spans="5:5">
      <c r="E696" s="67"/>
    </row>
    <row r="697" spans="5:5">
      <c r="E697" s="67"/>
    </row>
    <row r="698" spans="5:5">
      <c r="E698" s="67"/>
    </row>
    <row r="699" spans="5:5">
      <c r="E699" s="67"/>
    </row>
    <row r="700" spans="5:5">
      <c r="E700" s="67"/>
    </row>
    <row r="701" spans="5:5">
      <c r="E701" s="67"/>
    </row>
    <row r="702" spans="5:5">
      <c r="E702" s="67"/>
    </row>
    <row r="703" spans="5:5">
      <c r="E703" s="67"/>
    </row>
    <row r="704" spans="5:5">
      <c r="E704" s="67"/>
    </row>
    <row r="705" spans="5:5">
      <c r="E705" s="67"/>
    </row>
    <row r="706" spans="5:5">
      <c r="E706" s="67"/>
    </row>
    <row r="707" spans="5:5">
      <c r="E707" s="67"/>
    </row>
    <row r="708" spans="5:5">
      <c r="E708" s="67"/>
    </row>
    <row r="709" spans="5:5">
      <c r="E709" s="67"/>
    </row>
    <row r="710" spans="5:5">
      <c r="E710" s="67"/>
    </row>
    <row r="711" spans="5:5">
      <c r="E711" s="67"/>
    </row>
    <row r="712" spans="5:5">
      <c r="E712" s="67"/>
    </row>
    <row r="713" spans="5:5">
      <c r="E713" s="67"/>
    </row>
    <row r="714" spans="5:5">
      <c r="E714" s="67"/>
    </row>
    <row r="715" spans="5:5">
      <c r="E715" s="67"/>
    </row>
    <row r="716" spans="5:5">
      <c r="E716" s="67"/>
    </row>
    <row r="717" spans="5:5">
      <c r="E717" s="67"/>
    </row>
    <row r="718" spans="5:5">
      <c r="E718" s="67"/>
    </row>
    <row r="719" spans="5:5">
      <c r="E719" s="67"/>
    </row>
    <row r="720" spans="5:5">
      <c r="E720" s="67"/>
    </row>
    <row r="721" spans="5:5">
      <c r="E721" s="67"/>
    </row>
    <row r="722" spans="5:5">
      <c r="E722" s="67"/>
    </row>
    <row r="723" spans="5:5">
      <c r="E723" s="67"/>
    </row>
    <row r="724" spans="5:5">
      <c r="E724" s="67"/>
    </row>
    <row r="725" spans="5:5">
      <c r="E725" s="67"/>
    </row>
    <row r="726" spans="5:5">
      <c r="E726" s="67"/>
    </row>
    <row r="727" spans="5:5">
      <c r="E727" s="67"/>
    </row>
    <row r="728" spans="5:5">
      <c r="E728" s="67"/>
    </row>
    <row r="729" spans="5:5">
      <c r="E729" s="67"/>
    </row>
    <row r="730" spans="5:5">
      <c r="E730" s="67"/>
    </row>
    <row r="731" spans="5:5">
      <c r="E731" s="67"/>
    </row>
    <row r="732" spans="5:5">
      <c r="E732" s="67"/>
    </row>
    <row r="733" spans="5:5">
      <c r="E733" s="67"/>
    </row>
    <row r="734" spans="5:5">
      <c r="E734" s="67"/>
    </row>
    <row r="735" spans="5:5">
      <c r="E735" s="67"/>
    </row>
    <row r="736" spans="5:5">
      <c r="E736" s="67"/>
    </row>
    <row r="737" spans="5:5">
      <c r="E737" s="67"/>
    </row>
    <row r="738" spans="5:5">
      <c r="E738" s="67"/>
    </row>
    <row r="739" spans="5:5">
      <c r="E739" s="67"/>
    </row>
    <row r="740" spans="5:5">
      <c r="E740" s="67"/>
    </row>
    <row r="741" spans="5:5">
      <c r="E741" s="67"/>
    </row>
    <row r="742" spans="5:5">
      <c r="E742" s="67"/>
    </row>
    <row r="743" spans="5:5">
      <c r="E743" s="67"/>
    </row>
    <row r="744" spans="5:5">
      <c r="E744" s="67"/>
    </row>
    <row r="745" spans="5:5">
      <c r="E745" s="67"/>
    </row>
    <row r="746" spans="5:5">
      <c r="E746" s="67"/>
    </row>
    <row r="747" spans="5:5">
      <c r="E747" s="67"/>
    </row>
    <row r="748" spans="5:5">
      <c r="E748" s="67"/>
    </row>
    <row r="749" spans="5:5">
      <c r="E749" s="67"/>
    </row>
    <row r="750" spans="5:5">
      <c r="E750" s="67"/>
    </row>
    <row r="751" spans="5:5">
      <c r="E751" s="67"/>
    </row>
    <row r="752" spans="5:5">
      <c r="E752" s="67"/>
    </row>
    <row r="753" spans="5:5">
      <c r="E753" s="67"/>
    </row>
    <row r="754" spans="5:5">
      <c r="E754" s="67"/>
    </row>
    <row r="755" spans="5:5">
      <c r="E755" s="67"/>
    </row>
    <row r="756" spans="5:5">
      <c r="E756" s="67"/>
    </row>
    <row r="757" spans="5:5">
      <c r="E757" s="67"/>
    </row>
    <row r="758" spans="5:5">
      <c r="E758" s="67"/>
    </row>
    <row r="759" spans="5:5">
      <c r="E759" s="67"/>
    </row>
    <row r="760" spans="5:5">
      <c r="E760" s="67"/>
    </row>
    <row r="761" spans="5:5">
      <c r="E761" s="67"/>
    </row>
    <row r="762" spans="5:5">
      <c r="E762" s="67"/>
    </row>
    <row r="763" spans="5:5">
      <c r="E763" s="67"/>
    </row>
    <row r="764" spans="5:5">
      <c r="E764" s="67"/>
    </row>
    <row r="765" spans="5:5">
      <c r="E765" s="67"/>
    </row>
    <row r="766" spans="5:5">
      <c r="E766" s="67"/>
    </row>
    <row r="767" spans="5:5">
      <c r="E767" s="67"/>
    </row>
    <row r="768" spans="5:5">
      <c r="E768" s="67"/>
    </row>
    <row r="769" spans="5:5">
      <c r="E769" s="67"/>
    </row>
    <row r="770" spans="5:5">
      <c r="E770" s="67"/>
    </row>
    <row r="771" spans="5:5">
      <c r="E771" s="67"/>
    </row>
    <row r="772" spans="5:5">
      <c r="E772" s="67"/>
    </row>
    <row r="773" spans="5:5">
      <c r="E773" s="67"/>
    </row>
    <row r="774" spans="5:5">
      <c r="E774" s="67"/>
    </row>
    <row r="775" spans="5:5">
      <c r="E775" s="67"/>
    </row>
    <row r="776" spans="5:5">
      <c r="E776" s="67"/>
    </row>
    <row r="777" spans="5:5">
      <c r="E777" s="67"/>
    </row>
    <row r="778" spans="5:5">
      <c r="E778" s="67"/>
    </row>
    <row r="779" spans="5:5">
      <c r="E779" s="67"/>
    </row>
    <row r="780" spans="5:5">
      <c r="E780" s="67"/>
    </row>
    <row r="781" spans="5:5">
      <c r="E781" s="67"/>
    </row>
    <row r="782" spans="5:5">
      <c r="E782" s="67"/>
    </row>
    <row r="783" spans="5:5">
      <c r="E783" s="67"/>
    </row>
    <row r="784" spans="5:5">
      <c r="E784" s="67"/>
    </row>
    <row r="785" spans="5:5">
      <c r="E785" s="67"/>
    </row>
    <row r="786" spans="5:5">
      <c r="E786" s="67"/>
    </row>
    <row r="787" spans="5:5">
      <c r="E787" s="67"/>
    </row>
    <row r="788" spans="5:5">
      <c r="E788" s="67"/>
    </row>
    <row r="789" spans="5:5">
      <c r="E789" s="67"/>
    </row>
    <row r="790" spans="5:5">
      <c r="E790" s="67"/>
    </row>
    <row r="791" spans="5:5">
      <c r="E791" s="67"/>
    </row>
    <row r="792" spans="5:5">
      <c r="E792" s="67"/>
    </row>
    <row r="793" spans="5:5">
      <c r="E793" s="67"/>
    </row>
    <row r="794" spans="5:5">
      <c r="E794" s="67"/>
    </row>
    <row r="795" spans="5:5">
      <c r="E795" s="67"/>
    </row>
    <row r="796" spans="5:5">
      <c r="E796" s="67"/>
    </row>
    <row r="797" spans="5:5">
      <c r="E797" s="67"/>
    </row>
    <row r="798" spans="5:5">
      <c r="E798" s="67"/>
    </row>
    <row r="799" spans="5:5">
      <c r="E799" s="67"/>
    </row>
    <row r="800" spans="5:5">
      <c r="E800" s="67"/>
    </row>
    <row r="801" spans="5:5">
      <c r="E801" s="67"/>
    </row>
    <row r="802" spans="5:5">
      <c r="E802" s="67"/>
    </row>
    <row r="803" spans="5:5">
      <c r="E803" s="67"/>
    </row>
    <row r="804" spans="5:5">
      <c r="E804" s="67"/>
    </row>
    <row r="805" spans="5:5">
      <c r="E805" s="67"/>
    </row>
    <row r="806" spans="5:5">
      <c r="E806" s="67"/>
    </row>
    <row r="807" spans="5:5">
      <c r="E807" s="67"/>
    </row>
    <row r="808" spans="5:5">
      <c r="E808" s="67"/>
    </row>
    <row r="809" spans="5:5">
      <c r="E809" s="67"/>
    </row>
    <row r="810" spans="5:5">
      <c r="E810" s="67"/>
    </row>
    <row r="811" spans="5:5">
      <c r="E811" s="67"/>
    </row>
    <row r="812" spans="5:5">
      <c r="E812" s="67"/>
    </row>
    <row r="813" spans="5:5">
      <c r="E813" s="67"/>
    </row>
    <row r="814" spans="5:5">
      <c r="E814" s="67"/>
    </row>
    <row r="815" spans="5:5">
      <c r="E815" s="67"/>
    </row>
    <row r="816" spans="5:5">
      <c r="E816" s="67"/>
    </row>
    <row r="817" spans="5:5">
      <c r="E817" s="67"/>
    </row>
    <row r="818" spans="5:5">
      <c r="E818" s="67"/>
    </row>
    <row r="819" spans="5:5">
      <c r="E819" s="67"/>
    </row>
    <row r="820" spans="5:5">
      <c r="E820" s="67"/>
    </row>
    <row r="821" spans="5:5">
      <c r="E821" s="67"/>
    </row>
    <row r="822" spans="5:5">
      <c r="E822" s="67"/>
    </row>
    <row r="823" spans="5:5">
      <c r="E823" s="67"/>
    </row>
    <row r="824" spans="5:5">
      <c r="E824" s="67"/>
    </row>
    <row r="825" spans="5:5">
      <c r="E825" s="67"/>
    </row>
    <row r="826" spans="5:5">
      <c r="E826" s="67"/>
    </row>
    <row r="827" spans="5:5">
      <c r="E827" s="67"/>
    </row>
    <row r="828" spans="5:5">
      <c r="E828" s="67"/>
    </row>
    <row r="829" spans="5:5">
      <c r="E829" s="67"/>
    </row>
    <row r="830" spans="5:5">
      <c r="E830" s="67"/>
    </row>
    <row r="831" spans="5:5">
      <c r="E831" s="67"/>
    </row>
    <row r="832" spans="5:5">
      <c r="E832" s="67"/>
    </row>
    <row r="833" spans="5:5">
      <c r="E833" s="67"/>
    </row>
    <row r="834" spans="5:5">
      <c r="E834" s="67"/>
    </row>
    <row r="835" spans="5:5">
      <c r="E835" s="67"/>
    </row>
    <row r="836" spans="5:5">
      <c r="E836" s="67"/>
    </row>
    <row r="837" spans="5:5">
      <c r="E837" s="67"/>
    </row>
    <row r="838" spans="5:5">
      <c r="E838" s="67"/>
    </row>
    <row r="839" spans="5:5">
      <c r="E839" s="67"/>
    </row>
    <row r="840" spans="5:5">
      <c r="E840" s="67"/>
    </row>
    <row r="841" spans="5:5">
      <c r="E841" s="67"/>
    </row>
    <row r="842" spans="5:5">
      <c r="E842" s="67"/>
    </row>
    <row r="843" spans="5:5">
      <c r="E843" s="67"/>
    </row>
    <row r="844" spans="5:5">
      <c r="E844" s="67"/>
    </row>
    <row r="845" spans="5:5">
      <c r="E845" s="67"/>
    </row>
    <row r="846" spans="5:5">
      <c r="E846" s="67"/>
    </row>
    <row r="847" spans="5:5">
      <c r="E847" s="67"/>
    </row>
    <row r="848" spans="5:5">
      <c r="E848" s="67"/>
    </row>
    <row r="849" spans="5:5">
      <c r="E849" s="67"/>
    </row>
    <row r="850" spans="5:5">
      <c r="E850" s="67"/>
    </row>
    <row r="851" spans="5:5">
      <c r="E851" s="67"/>
    </row>
    <row r="852" spans="5:5">
      <c r="E852" s="67"/>
    </row>
    <row r="853" spans="5:5">
      <c r="E853" s="67"/>
    </row>
    <row r="854" spans="5:5">
      <c r="E854" s="67"/>
    </row>
    <row r="855" spans="5:5">
      <c r="E855" s="67"/>
    </row>
    <row r="856" spans="5:5">
      <c r="E856" s="67"/>
    </row>
    <row r="857" spans="5:5">
      <c r="E857" s="67"/>
    </row>
    <row r="858" spans="5:5">
      <c r="E858" s="67"/>
    </row>
    <row r="859" spans="5:5">
      <c r="E859" s="67"/>
    </row>
    <row r="860" spans="5:5">
      <c r="E860" s="67"/>
    </row>
    <row r="861" spans="5:5">
      <c r="E861" s="67"/>
    </row>
    <row r="862" spans="5:5">
      <c r="E862" s="67"/>
    </row>
    <row r="863" spans="5:5">
      <c r="E863" s="67"/>
    </row>
    <row r="864" spans="5:5">
      <c r="E864" s="67"/>
    </row>
    <row r="865" spans="5:5">
      <c r="E865" s="67"/>
    </row>
    <row r="866" spans="5:5">
      <c r="E866" s="67"/>
    </row>
    <row r="867" spans="5:5">
      <c r="E867" s="67"/>
    </row>
    <row r="868" spans="5:5">
      <c r="E868" s="67"/>
    </row>
    <row r="869" spans="5:5">
      <c r="E869" s="67"/>
    </row>
    <row r="870" spans="5:5">
      <c r="E870" s="67"/>
    </row>
    <row r="871" spans="5:5">
      <c r="E871" s="67"/>
    </row>
    <row r="872" spans="5:5">
      <c r="E872" s="67"/>
    </row>
    <row r="873" spans="5:5">
      <c r="E873" s="67"/>
    </row>
    <row r="874" spans="5:5">
      <c r="E874" s="67"/>
    </row>
    <row r="875" spans="5:5">
      <c r="E875" s="67"/>
    </row>
    <row r="876" spans="5:5">
      <c r="E876" s="67"/>
    </row>
    <row r="877" spans="5:5">
      <c r="E877" s="67"/>
    </row>
    <row r="878" spans="5:5">
      <c r="E878" s="67"/>
    </row>
    <row r="879" spans="5:5">
      <c r="E879" s="67"/>
    </row>
    <row r="880" spans="5:5">
      <c r="E880" s="67"/>
    </row>
    <row r="881" spans="5:5">
      <c r="E881" s="67"/>
    </row>
    <row r="882" spans="5:5">
      <c r="E882" s="67"/>
    </row>
    <row r="883" spans="5:5">
      <c r="E883" s="67"/>
    </row>
    <row r="884" spans="5:5">
      <c r="E884" s="67"/>
    </row>
    <row r="885" spans="5:5">
      <c r="E885" s="67"/>
    </row>
    <row r="886" spans="5:5">
      <c r="E886" s="67"/>
    </row>
    <row r="887" spans="5:5">
      <c r="E887" s="67"/>
    </row>
    <row r="888" spans="5:5">
      <c r="E888" s="67"/>
    </row>
    <row r="889" spans="5:5">
      <c r="E889" s="67"/>
    </row>
    <row r="890" spans="5:5">
      <c r="E890" s="67"/>
    </row>
    <row r="891" spans="5:5">
      <c r="E891" s="67"/>
    </row>
    <row r="892" spans="5:5">
      <c r="E892" s="67"/>
    </row>
    <row r="893" spans="5:5">
      <c r="E893" s="67"/>
    </row>
    <row r="894" spans="5:5">
      <c r="E894" s="67"/>
    </row>
    <row r="895" spans="5:5">
      <c r="E895" s="67"/>
    </row>
    <row r="896" spans="5:5">
      <c r="E896" s="67"/>
    </row>
    <row r="897" spans="5:5">
      <c r="E897" s="67"/>
    </row>
    <row r="898" spans="5:5">
      <c r="E898" s="67"/>
    </row>
    <row r="899" spans="5:5">
      <c r="E899" s="67"/>
    </row>
    <row r="900" spans="5:5">
      <c r="E900" s="67"/>
    </row>
    <row r="901" spans="5:5">
      <c r="E901" s="67"/>
    </row>
    <row r="902" spans="5:5">
      <c r="E902" s="67"/>
    </row>
    <row r="903" spans="5:5">
      <c r="E903" s="67"/>
    </row>
    <row r="904" spans="5:5">
      <c r="E904" s="67"/>
    </row>
    <row r="905" spans="5:5">
      <c r="E905" s="67"/>
    </row>
    <row r="906" spans="5:5">
      <c r="E906" s="67"/>
    </row>
    <row r="907" spans="5:5">
      <c r="E907" s="67"/>
    </row>
    <row r="908" spans="5:5">
      <c r="E908" s="67"/>
    </row>
    <row r="909" spans="5:5">
      <c r="E909" s="67"/>
    </row>
    <row r="910" spans="5:5">
      <c r="E910" s="67"/>
    </row>
    <row r="911" spans="5:5">
      <c r="E911" s="67"/>
    </row>
    <row r="912" spans="5:5">
      <c r="E912" s="67"/>
    </row>
    <row r="913" spans="5:5">
      <c r="E913" s="67"/>
    </row>
    <row r="914" spans="5:5">
      <c r="E914" s="67"/>
    </row>
    <row r="915" spans="5:5">
      <c r="E915" s="67"/>
    </row>
    <row r="916" spans="5:5">
      <c r="E916" s="67"/>
    </row>
    <row r="917" spans="5:5">
      <c r="E917" s="67"/>
    </row>
    <row r="918" spans="5:5">
      <c r="E918" s="67"/>
    </row>
    <row r="919" spans="5:5">
      <c r="E919" s="67"/>
    </row>
    <row r="920" spans="5:5">
      <c r="E920" s="67"/>
    </row>
    <row r="921" spans="5:5">
      <c r="E921" s="67"/>
    </row>
    <row r="922" spans="5:5">
      <c r="E922" s="67"/>
    </row>
    <row r="923" spans="5:5">
      <c r="E923" s="67"/>
    </row>
    <row r="924" spans="5:5">
      <c r="E924" s="67"/>
    </row>
  </sheetData>
  <mergeCells count="1">
    <mergeCell ref="A1:H1"/>
  </mergeCells>
  <dataValidations count="1">
    <dataValidation allowBlank="1" sqref="A1:B2 C1:C1048576 F1:XFD1048576 D1:E2" xr:uid="{80D0C2A3-00EC-6946-ABD0-B4E5A7BCBBD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90CE00A2-EE93-E044-B532-C79FC32B623A}">
          <x14:formula1>
            <xm:f>drop_down_rule_set!$W$2:$W$4</xm:f>
          </x14:formula1>
          <xm:sqref>D3:D1048576</xm:sqref>
        </x14:dataValidation>
        <x14:dataValidation type="list" allowBlank="1" xr:uid="{CD20BE5F-3160-4A46-A85E-C2329CC2B8BB}">
          <x14:formula1>
            <xm:f>Database_Dropdown!$E$2:$E$13</xm:f>
          </x14:formula1>
          <xm:sqref>E3:E1048576</xm:sqref>
        </x14:dataValidation>
        <x14:dataValidation type="list" allowBlank="1" prompt="Select an OCI Region." xr:uid="{9E0D200E-5378-C64C-8C87-D3DBA9941A68}">
          <x14:formula1>
            <xm:f>drop_down_rule_set!$L$2:$L$44</xm:f>
          </x14:formula1>
          <xm:sqref>A3:A1048576</xm:sqref>
        </x14:dataValidation>
        <x14:dataValidation type="list" allowBlank="1" xr:uid="{6414C6D3-6E38-FA4E-B0EE-5E2C6A9B9276}">
          <x14:formula1>
            <xm:f>INDIRECT("drop_down_rule_comp!$D$2:$D$"&amp;drop_down_rule_comp!$C$3+1)</xm:f>
          </x14:formula1>
          <xm:sqref>B3:B1048576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8" tint="0.59999389629810485"/>
  </sheetPr>
  <dimension ref="A1:AB999"/>
  <sheetViews>
    <sheetView zoomScaleNormal="78" workbookViewId="0">
      <selection sqref="A1:U1"/>
    </sheetView>
  </sheetViews>
  <sheetFormatPr defaultColWidth="8.85546875" defaultRowHeight="15"/>
  <cols>
    <col min="1" max="1" width="7.42578125" bestFit="1" customWidth="1"/>
    <col min="2" max="2" width="18" bestFit="1" customWidth="1"/>
    <col min="3" max="3" width="15" style="1" bestFit="1" customWidth="1"/>
    <col min="4" max="4" width="16.42578125" customWidth="1"/>
    <col min="5" max="5" width="18.42578125" style="1" bestFit="1" customWidth="1"/>
    <col min="6" max="6" width="19.140625" bestFit="1" customWidth="1"/>
    <col min="7" max="7" width="14.42578125" bestFit="1" customWidth="1"/>
    <col min="8" max="8" width="17.140625" bestFit="1" customWidth="1"/>
    <col min="9" max="9" width="16.42578125" bestFit="1" customWidth="1"/>
    <col min="10" max="10" width="23.42578125" bestFit="1" customWidth="1"/>
    <col min="11" max="11" width="20.85546875" customWidth="1"/>
    <col min="12" max="12" width="17.85546875" customWidth="1"/>
    <col min="13" max="13" width="21" customWidth="1"/>
    <col min="14" max="14" width="23.42578125" customWidth="1"/>
    <col min="15" max="15" width="18.85546875" bestFit="1" customWidth="1"/>
    <col min="16" max="16" width="14.85546875" bestFit="1" customWidth="1"/>
    <col min="17" max="17" width="13.85546875" bestFit="1" customWidth="1"/>
    <col min="18" max="18" width="15.140625" bestFit="1" customWidth="1"/>
    <col min="19" max="19" width="9.42578125" bestFit="1" customWidth="1"/>
    <col min="20" max="20" width="23.140625" bestFit="1" customWidth="1"/>
    <col min="21" max="21" width="18.140625" bestFit="1" customWidth="1"/>
    <col min="22" max="22" width="23" bestFit="1" customWidth="1"/>
    <col min="23" max="23" width="13.42578125" bestFit="1" customWidth="1"/>
    <col min="24" max="24" width="11.85546875" bestFit="1" customWidth="1"/>
    <col min="25" max="25" width="13.140625" bestFit="1" customWidth="1"/>
    <col min="26" max="26" width="23.140625" bestFit="1" customWidth="1"/>
    <col min="27" max="27" width="23.140625" customWidth="1"/>
    <col min="28" max="29" width="14.42578125" customWidth="1"/>
    <col min="30" max="30" width="15.140625" bestFit="1" customWidth="1"/>
  </cols>
  <sheetData>
    <row r="1" spans="1:28" s="1" customFormat="1" ht="195" customHeight="1">
      <c r="A1" s="146" t="s">
        <v>1325</v>
      </c>
      <c r="B1" s="147"/>
      <c r="C1" s="147"/>
      <c r="D1" s="147"/>
      <c r="E1" s="147"/>
      <c r="F1" s="147"/>
      <c r="G1" s="147"/>
      <c r="H1" s="147"/>
      <c r="I1" s="147"/>
      <c r="J1" s="147"/>
      <c r="K1" s="147"/>
      <c r="L1" s="147"/>
      <c r="M1" s="147"/>
      <c r="N1" s="147"/>
      <c r="O1" s="147"/>
      <c r="P1" s="147"/>
      <c r="Q1" s="147"/>
      <c r="R1" s="147"/>
      <c r="S1" s="147"/>
      <c r="T1" s="147"/>
      <c r="U1" s="147"/>
      <c r="V1" s="69"/>
      <c r="W1" s="69"/>
      <c r="X1" s="69"/>
      <c r="Y1" s="69"/>
      <c r="Z1" s="69"/>
      <c r="AA1" s="69"/>
      <c r="AB1" s="69"/>
    </row>
    <row r="2" spans="1:28" s="68" customFormat="1" ht="45">
      <c r="A2" s="65" t="s">
        <v>0</v>
      </c>
      <c r="B2" s="65" t="s">
        <v>6</v>
      </c>
      <c r="C2" s="50" t="s">
        <v>594</v>
      </c>
      <c r="D2" s="50" t="s">
        <v>598</v>
      </c>
      <c r="E2" s="65" t="s">
        <v>599</v>
      </c>
      <c r="F2" s="65" t="s">
        <v>335</v>
      </c>
      <c r="G2" s="65" t="s">
        <v>585</v>
      </c>
      <c r="H2" s="50" t="s">
        <v>590</v>
      </c>
      <c r="I2" s="65" t="s">
        <v>389</v>
      </c>
      <c r="J2" s="65" t="s">
        <v>600</v>
      </c>
      <c r="K2" s="65" t="s">
        <v>1348</v>
      </c>
      <c r="L2" s="65" t="s">
        <v>1349</v>
      </c>
      <c r="M2" s="65" t="s">
        <v>1350</v>
      </c>
      <c r="N2" s="65" t="s">
        <v>1351</v>
      </c>
      <c r="O2" s="65" t="s">
        <v>601</v>
      </c>
      <c r="P2" s="65" t="s">
        <v>602</v>
      </c>
      <c r="Q2" s="65" t="s">
        <v>92</v>
      </c>
      <c r="R2" s="65" t="s">
        <v>423</v>
      </c>
      <c r="S2" s="75" t="s">
        <v>94</v>
      </c>
      <c r="T2" s="75" t="s">
        <v>617</v>
      </c>
      <c r="U2" s="70" t="s">
        <v>402</v>
      </c>
      <c r="V2"/>
      <c r="W2"/>
      <c r="X2"/>
      <c r="Y2"/>
      <c r="Z2"/>
      <c r="AA2"/>
      <c r="AB2"/>
    </row>
    <row r="3" spans="1:28" ht="14.45" customHeight="1">
      <c r="A3" s="72" t="s">
        <v>4</v>
      </c>
      <c r="B3" s="36"/>
      <c r="C3" s="45"/>
      <c r="E3" s="35"/>
      <c r="F3" s="35"/>
      <c r="G3" s="36"/>
      <c r="H3" s="45"/>
      <c r="I3" s="45"/>
      <c r="J3" s="45"/>
      <c r="K3" s="45"/>
      <c r="L3" s="45"/>
      <c r="M3" s="45"/>
      <c r="N3" s="45"/>
      <c r="O3" s="45"/>
      <c r="P3" s="51"/>
      <c r="Q3" s="45"/>
      <c r="R3" s="46"/>
      <c r="S3" s="76"/>
      <c r="T3" s="36"/>
      <c r="U3" s="36"/>
    </row>
    <row r="4" spans="1:28" ht="14.45" customHeight="1">
      <c r="A4" s="85" t="s">
        <v>314</v>
      </c>
      <c r="B4" s="52" t="s">
        <v>427</v>
      </c>
      <c r="C4" s="91" t="s">
        <v>394</v>
      </c>
      <c r="D4" s="52" t="s">
        <v>613</v>
      </c>
      <c r="E4" s="53" t="s">
        <v>608</v>
      </c>
      <c r="F4" s="53" t="s">
        <v>608</v>
      </c>
      <c r="G4" s="52">
        <v>4</v>
      </c>
      <c r="H4" s="91" t="s">
        <v>322</v>
      </c>
      <c r="I4" s="91" t="s">
        <v>614</v>
      </c>
      <c r="J4" s="91" t="s">
        <v>396</v>
      </c>
      <c r="K4" s="91">
        <v>914</v>
      </c>
      <c r="L4" s="91">
        <v>1390</v>
      </c>
      <c r="M4" s="91">
        <v>96</v>
      </c>
      <c r="N4" s="91" t="s">
        <v>1352</v>
      </c>
      <c r="O4" s="91" t="b">
        <v>1</v>
      </c>
      <c r="P4" s="90" t="b">
        <v>1</v>
      </c>
      <c r="Q4" s="91" t="s">
        <v>99</v>
      </c>
      <c r="R4" s="90" t="s">
        <v>424</v>
      </c>
      <c r="S4" s="52"/>
      <c r="T4" s="52"/>
      <c r="U4" s="53" t="s">
        <v>410</v>
      </c>
    </row>
    <row r="5" spans="1:28">
      <c r="F5" s="1"/>
    </row>
    <row r="6" spans="1:28">
      <c r="F6" s="1"/>
    </row>
    <row r="7" spans="1:28">
      <c r="F7" s="1"/>
    </row>
    <row r="8" spans="1:28">
      <c r="F8" s="1"/>
    </row>
    <row r="9" spans="1:28">
      <c r="F9" s="1"/>
    </row>
    <row r="10" spans="1:28">
      <c r="F10" s="1"/>
    </row>
    <row r="11" spans="1:28">
      <c r="F11" s="1"/>
    </row>
    <row r="12" spans="1:28">
      <c r="F12" s="1"/>
    </row>
    <row r="13" spans="1:28">
      <c r="F13" s="1"/>
    </row>
    <row r="14" spans="1:28">
      <c r="F14" s="1"/>
    </row>
    <row r="15" spans="1:28">
      <c r="F15" s="1"/>
    </row>
    <row r="16" spans="1:28">
      <c r="F16" s="1"/>
    </row>
    <row r="17" spans="6:6">
      <c r="F17" s="1"/>
    </row>
    <row r="18" spans="6:6">
      <c r="F18" s="1"/>
    </row>
    <row r="19" spans="6:6">
      <c r="F19" s="1"/>
    </row>
    <row r="20" spans="6:6">
      <c r="F20" s="1"/>
    </row>
    <row r="21" spans="6:6">
      <c r="F21" s="1"/>
    </row>
    <row r="22" spans="6:6">
      <c r="F22" s="1"/>
    </row>
    <row r="23" spans="6:6">
      <c r="F23" s="1"/>
    </row>
    <row r="24" spans="6:6">
      <c r="F24" s="1"/>
    </row>
    <row r="25" spans="6:6">
      <c r="F25" s="1"/>
    </row>
    <row r="26" spans="6:6">
      <c r="F26" s="1"/>
    </row>
    <row r="27" spans="6:6">
      <c r="F27" s="1"/>
    </row>
    <row r="28" spans="6:6">
      <c r="F28" s="1"/>
    </row>
    <row r="29" spans="6:6">
      <c r="F29" s="1"/>
    </row>
    <row r="30" spans="6:6">
      <c r="F30" s="1"/>
    </row>
    <row r="31" spans="6:6">
      <c r="F31" s="1"/>
    </row>
    <row r="32" spans="6:6">
      <c r="F32" s="1"/>
    </row>
    <row r="33" spans="6:6">
      <c r="F33" s="1"/>
    </row>
    <row r="34" spans="6:6">
      <c r="F34" s="1"/>
    </row>
    <row r="35" spans="6:6">
      <c r="F35" s="1"/>
    </row>
    <row r="36" spans="6:6">
      <c r="F36" s="1"/>
    </row>
    <row r="37" spans="6:6">
      <c r="F37" s="1"/>
    </row>
    <row r="38" spans="6:6">
      <c r="F38" s="1"/>
    </row>
    <row r="39" spans="6:6">
      <c r="F39" s="1"/>
    </row>
    <row r="40" spans="6:6">
      <c r="F40" s="1"/>
    </row>
    <row r="41" spans="6:6">
      <c r="F41" s="1"/>
    </row>
    <row r="42" spans="6:6">
      <c r="F42" s="1"/>
    </row>
    <row r="43" spans="6:6">
      <c r="F43" s="1"/>
    </row>
    <row r="44" spans="6:6">
      <c r="F44" s="1"/>
    </row>
    <row r="45" spans="6:6">
      <c r="F45" s="1"/>
    </row>
    <row r="46" spans="6:6">
      <c r="F46" s="1"/>
    </row>
    <row r="47" spans="6:6">
      <c r="F47" s="1"/>
    </row>
    <row r="48" spans="6:6">
      <c r="F48" s="1"/>
    </row>
    <row r="49" spans="6:6">
      <c r="F49" s="1"/>
    </row>
    <row r="50" spans="6:6">
      <c r="F50" s="1"/>
    </row>
    <row r="51" spans="6:6">
      <c r="F51" s="1"/>
    </row>
    <row r="52" spans="6:6">
      <c r="F52" s="1"/>
    </row>
    <row r="53" spans="6:6">
      <c r="F53" s="1"/>
    </row>
    <row r="54" spans="6:6">
      <c r="F54" s="1"/>
    </row>
    <row r="55" spans="6:6">
      <c r="F55" s="1"/>
    </row>
    <row r="56" spans="6:6">
      <c r="F56" s="1"/>
    </row>
    <row r="57" spans="6:6">
      <c r="F57" s="1"/>
    </row>
    <row r="58" spans="6:6">
      <c r="F58" s="1"/>
    </row>
    <row r="59" spans="6:6">
      <c r="F59" s="1"/>
    </row>
    <row r="60" spans="6:6">
      <c r="F60" s="1"/>
    </row>
    <row r="61" spans="6:6">
      <c r="F61" s="1"/>
    </row>
    <row r="62" spans="6:6">
      <c r="F62" s="1"/>
    </row>
    <row r="63" spans="6:6">
      <c r="F63" s="1"/>
    </row>
    <row r="64" spans="6:6">
      <c r="F64" s="1"/>
    </row>
    <row r="65" spans="6:6">
      <c r="F65" s="1"/>
    </row>
    <row r="66" spans="6:6">
      <c r="F66" s="1"/>
    </row>
    <row r="67" spans="6:6">
      <c r="F67" s="1"/>
    </row>
    <row r="68" spans="6:6">
      <c r="F68" s="1"/>
    </row>
    <row r="69" spans="6:6">
      <c r="F69" s="1"/>
    </row>
    <row r="70" spans="6:6">
      <c r="F70" s="1"/>
    </row>
    <row r="71" spans="6:6">
      <c r="F71" s="1"/>
    </row>
    <row r="72" spans="6:6">
      <c r="F72" s="1"/>
    </row>
    <row r="73" spans="6:6">
      <c r="F73" s="1"/>
    </row>
    <row r="74" spans="6:6">
      <c r="F74" s="1"/>
    </row>
    <row r="75" spans="6:6">
      <c r="F75" s="1"/>
    </row>
    <row r="76" spans="6:6">
      <c r="F76" s="1"/>
    </row>
    <row r="77" spans="6:6">
      <c r="F77" s="1"/>
    </row>
    <row r="78" spans="6:6">
      <c r="F78" s="1"/>
    </row>
    <row r="79" spans="6:6">
      <c r="F79" s="1"/>
    </row>
    <row r="80" spans="6:6">
      <c r="F80" s="1"/>
    </row>
    <row r="81" spans="6:6">
      <c r="F81" s="1"/>
    </row>
    <row r="82" spans="6:6">
      <c r="F82" s="1"/>
    </row>
    <row r="83" spans="6:6">
      <c r="F83" s="1"/>
    </row>
    <row r="84" spans="6:6">
      <c r="F84" s="1"/>
    </row>
    <row r="85" spans="6:6">
      <c r="F85" s="1"/>
    </row>
    <row r="86" spans="6:6">
      <c r="F86" s="1"/>
    </row>
    <row r="87" spans="6:6">
      <c r="F87" s="1"/>
    </row>
    <row r="88" spans="6:6">
      <c r="F88" s="1"/>
    </row>
    <row r="89" spans="6:6">
      <c r="F89" s="1"/>
    </row>
    <row r="90" spans="6:6">
      <c r="F90" s="1"/>
    </row>
    <row r="91" spans="6:6">
      <c r="F91" s="1"/>
    </row>
    <row r="92" spans="6:6">
      <c r="F92" s="1"/>
    </row>
    <row r="93" spans="6:6">
      <c r="F93" s="1"/>
    </row>
    <row r="94" spans="6:6">
      <c r="F94" s="1"/>
    </row>
    <row r="95" spans="6:6">
      <c r="F95" s="1"/>
    </row>
    <row r="96" spans="6:6">
      <c r="F96" s="1"/>
    </row>
    <row r="97" spans="6:6">
      <c r="F97" s="1"/>
    </row>
    <row r="98" spans="6:6">
      <c r="F98" s="1"/>
    </row>
    <row r="99" spans="6:6">
      <c r="F99" s="1"/>
    </row>
    <row r="100" spans="6:6">
      <c r="F100" s="1"/>
    </row>
    <row r="101" spans="6:6">
      <c r="F101" s="1"/>
    </row>
    <row r="102" spans="6:6">
      <c r="F102" s="1"/>
    </row>
    <row r="103" spans="6:6">
      <c r="F103" s="1"/>
    </row>
    <row r="104" spans="6:6">
      <c r="F104" s="1"/>
    </row>
    <row r="105" spans="6:6">
      <c r="F105" s="1"/>
    </row>
    <row r="106" spans="6:6">
      <c r="F106" s="1"/>
    </row>
    <row r="107" spans="6:6">
      <c r="F107" s="1"/>
    </row>
    <row r="108" spans="6:6">
      <c r="F108" s="1"/>
    </row>
    <row r="109" spans="6:6">
      <c r="F109" s="1"/>
    </row>
    <row r="110" spans="6:6">
      <c r="F110" s="1"/>
    </row>
    <row r="111" spans="6:6">
      <c r="F111" s="1"/>
    </row>
    <row r="112" spans="6:6">
      <c r="F112" s="1"/>
    </row>
    <row r="113" spans="6:6">
      <c r="F113" s="1"/>
    </row>
    <row r="114" spans="6:6">
      <c r="F114" s="1"/>
    </row>
    <row r="115" spans="6:6">
      <c r="F115" s="1"/>
    </row>
    <row r="116" spans="6:6">
      <c r="F116" s="1"/>
    </row>
    <row r="117" spans="6:6">
      <c r="F117" s="1"/>
    </row>
    <row r="118" spans="6:6">
      <c r="F118" s="1"/>
    </row>
    <row r="119" spans="6:6">
      <c r="F119" s="1"/>
    </row>
    <row r="120" spans="6:6">
      <c r="F120" s="1"/>
    </row>
    <row r="121" spans="6:6">
      <c r="F121" s="1"/>
    </row>
    <row r="122" spans="6:6">
      <c r="F122" s="1"/>
    </row>
    <row r="123" spans="6:6">
      <c r="F123" s="1"/>
    </row>
    <row r="124" spans="6:6">
      <c r="F124" s="1"/>
    </row>
    <row r="125" spans="6:6">
      <c r="F125" s="1"/>
    </row>
    <row r="126" spans="6:6">
      <c r="F126" s="1"/>
    </row>
    <row r="127" spans="6:6">
      <c r="F127" s="1"/>
    </row>
    <row r="128" spans="6:6">
      <c r="F128" s="1"/>
    </row>
    <row r="129" spans="6:6">
      <c r="F129" s="1"/>
    </row>
    <row r="130" spans="6:6">
      <c r="F130" s="1"/>
    </row>
    <row r="131" spans="6:6">
      <c r="F131" s="1"/>
    </row>
    <row r="132" spans="6:6">
      <c r="F132" s="1"/>
    </row>
    <row r="133" spans="6:6">
      <c r="F133" s="1"/>
    </row>
    <row r="134" spans="6:6">
      <c r="F134" s="1"/>
    </row>
    <row r="135" spans="6:6">
      <c r="F135" s="1"/>
    </row>
    <row r="136" spans="6:6">
      <c r="F136" s="1"/>
    </row>
    <row r="137" spans="6:6">
      <c r="F137" s="1"/>
    </row>
    <row r="138" spans="6:6">
      <c r="F138" s="1"/>
    </row>
    <row r="139" spans="6:6">
      <c r="F139" s="1"/>
    </row>
    <row r="140" spans="6:6">
      <c r="F140" s="1"/>
    </row>
    <row r="141" spans="6:6">
      <c r="F141" s="1"/>
    </row>
    <row r="142" spans="6:6">
      <c r="F142" s="1"/>
    </row>
    <row r="143" spans="6:6">
      <c r="F143" s="1"/>
    </row>
    <row r="144" spans="6:6">
      <c r="F144" s="1"/>
    </row>
    <row r="145" spans="6:6">
      <c r="F145" s="1"/>
    </row>
    <row r="146" spans="6:6">
      <c r="F146" s="1"/>
    </row>
    <row r="147" spans="6:6">
      <c r="F147" s="1"/>
    </row>
    <row r="148" spans="6:6">
      <c r="F148" s="1"/>
    </row>
    <row r="149" spans="6:6">
      <c r="F149" s="1"/>
    </row>
    <row r="150" spans="6:6">
      <c r="F150" s="1"/>
    </row>
    <row r="151" spans="6:6">
      <c r="F151" s="1"/>
    </row>
    <row r="152" spans="6:6">
      <c r="F152" s="1"/>
    </row>
    <row r="153" spans="6:6">
      <c r="F153" s="1"/>
    </row>
    <row r="154" spans="6:6">
      <c r="F154" s="1"/>
    </row>
    <row r="155" spans="6:6">
      <c r="F155" s="1"/>
    </row>
    <row r="156" spans="6:6">
      <c r="F156" s="1"/>
    </row>
    <row r="157" spans="6:6">
      <c r="F157" s="1"/>
    </row>
    <row r="158" spans="6:6">
      <c r="F158" s="1"/>
    </row>
    <row r="159" spans="6:6">
      <c r="F159" s="1"/>
    </row>
    <row r="160" spans="6:6">
      <c r="F160" s="1"/>
    </row>
    <row r="161" spans="6:6">
      <c r="F161" s="1"/>
    </row>
    <row r="162" spans="6:6">
      <c r="F162" s="1"/>
    </row>
    <row r="163" spans="6:6">
      <c r="F163" s="1"/>
    </row>
    <row r="164" spans="6:6">
      <c r="F164" s="1"/>
    </row>
    <row r="165" spans="6:6">
      <c r="F165" s="1"/>
    </row>
    <row r="166" spans="6:6">
      <c r="F166" s="1"/>
    </row>
    <row r="167" spans="6:6">
      <c r="F167" s="1"/>
    </row>
    <row r="168" spans="6:6">
      <c r="F168" s="1"/>
    </row>
    <row r="169" spans="6:6">
      <c r="F169" s="1"/>
    </row>
    <row r="170" spans="6:6">
      <c r="F170" s="1"/>
    </row>
    <row r="171" spans="6:6">
      <c r="F171" s="1"/>
    </row>
    <row r="172" spans="6:6">
      <c r="F172" s="1"/>
    </row>
    <row r="173" spans="6:6">
      <c r="F173" s="1"/>
    </row>
    <row r="174" spans="6:6">
      <c r="F174" s="1"/>
    </row>
    <row r="175" spans="6:6">
      <c r="F175" s="1"/>
    </row>
    <row r="176" spans="6:6">
      <c r="F176" s="1"/>
    </row>
    <row r="177" spans="6:6">
      <c r="F177" s="1"/>
    </row>
    <row r="178" spans="6:6">
      <c r="F178" s="1"/>
    </row>
    <row r="179" spans="6:6">
      <c r="F179" s="1"/>
    </row>
    <row r="180" spans="6:6">
      <c r="F180" s="1"/>
    </row>
    <row r="181" spans="6:6">
      <c r="F181" s="1"/>
    </row>
    <row r="182" spans="6:6">
      <c r="F182" s="1"/>
    </row>
    <row r="183" spans="6:6">
      <c r="F183" s="1"/>
    </row>
    <row r="184" spans="6:6">
      <c r="F184" s="1"/>
    </row>
    <row r="185" spans="6:6">
      <c r="F185" s="1"/>
    </row>
    <row r="186" spans="6:6">
      <c r="F186" s="1"/>
    </row>
    <row r="187" spans="6:6">
      <c r="F187" s="1"/>
    </row>
    <row r="188" spans="6:6">
      <c r="F188" s="1"/>
    </row>
    <row r="189" spans="6:6">
      <c r="F189" s="1"/>
    </row>
    <row r="190" spans="6:6">
      <c r="F190" s="1"/>
    </row>
    <row r="191" spans="6:6">
      <c r="F191" s="1"/>
    </row>
    <row r="192" spans="6:6">
      <c r="F192" s="1"/>
    </row>
    <row r="193" spans="6:6">
      <c r="F193" s="1"/>
    </row>
    <row r="194" spans="6:6">
      <c r="F194" s="1"/>
    </row>
    <row r="195" spans="6:6">
      <c r="F195" s="1"/>
    </row>
    <row r="196" spans="6:6">
      <c r="F196" s="1"/>
    </row>
    <row r="197" spans="6:6">
      <c r="F197" s="1"/>
    </row>
    <row r="198" spans="6:6">
      <c r="F198" s="1"/>
    </row>
    <row r="199" spans="6:6">
      <c r="F199" s="1"/>
    </row>
    <row r="200" spans="6:6">
      <c r="F200" s="1"/>
    </row>
    <row r="201" spans="6:6">
      <c r="F201" s="1"/>
    </row>
    <row r="202" spans="6:6">
      <c r="F202" s="1"/>
    </row>
    <row r="203" spans="6:6">
      <c r="F203" s="1"/>
    </row>
    <row r="204" spans="6:6">
      <c r="F204" s="1"/>
    </row>
    <row r="205" spans="6:6">
      <c r="F205" s="1"/>
    </row>
    <row r="206" spans="6:6">
      <c r="F206" s="1"/>
    </row>
    <row r="207" spans="6:6">
      <c r="F207" s="1"/>
    </row>
    <row r="208" spans="6:6">
      <c r="F208" s="1"/>
    </row>
    <row r="209" spans="6:6">
      <c r="F209" s="1"/>
    </row>
    <row r="210" spans="6:6">
      <c r="F210" s="1"/>
    </row>
    <row r="211" spans="6:6">
      <c r="F211" s="1"/>
    </row>
    <row r="212" spans="6:6">
      <c r="F212" s="1"/>
    </row>
    <row r="213" spans="6:6">
      <c r="F213" s="1"/>
    </row>
    <row r="214" spans="6:6">
      <c r="F214" s="1"/>
    </row>
    <row r="215" spans="6:6">
      <c r="F215" s="1"/>
    </row>
    <row r="216" spans="6:6">
      <c r="F216" s="1"/>
    </row>
    <row r="217" spans="6:6">
      <c r="F217" s="1"/>
    </row>
    <row r="218" spans="6:6">
      <c r="F218" s="1"/>
    </row>
    <row r="219" spans="6:6">
      <c r="F219" s="1"/>
    </row>
    <row r="220" spans="6:6">
      <c r="F220" s="1"/>
    </row>
    <row r="221" spans="6:6">
      <c r="F221" s="1"/>
    </row>
    <row r="222" spans="6:6">
      <c r="F222" s="1"/>
    </row>
    <row r="223" spans="6:6">
      <c r="F223" s="1"/>
    </row>
    <row r="224" spans="6:6">
      <c r="F224" s="1"/>
    </row>
    <row r="225" spans="6:6">
      <c r="F225" s="1"/>
    </row>
    <row r="226" spans="6:6">
      <c r="F226" s="1"/>
    </row>
    <row r="227" spans="6:6">
      <c r="F227" s="1"/>
    </row>
    <row r="228" spans="6:6">
      <c r="F228" s="1"/>
    </row>
    <row r="229" spans="6:6">
      <c r="F229" s="1"/>
    </row>
    <row r="230" spans="6:6">
      <c r="F230" s="1"/>
    </row>
    <row r="231" spans="6:6">
      <c r="F231" s="1"/>
    </row>
    <row r="232" spans="6:6">
      <c r="F232" s="1"/>
    </row>
    <row r="233" spans="6:6">
      <c r="F233" s="1"/>
    </row>
    <row r="234" spans="6:6">
      <c r="F234" s="1"/>
    </row>
    <row r="235" spans="6:6">
      <c r="F235" s="1"/>
    </row>
    <row r="236" spans="6:6">
      <c r="F236" s="1"/>
    </row>
    <row r="237" spans="6:6">
      <c r="F237" s="1"/>
    </row>
    <row r="238" spans="6:6">
      <c r="F238" s="1"/>
    </row>
    <row r="239" spans="6:6">
      <c r="F239" s="1"/>
    </row>
    <row r="240" spans="6:6">
      <c r="F240" s="1"/>
    </row>
    <row r="241" spans="6:6">
      <c r="F241" s="1"/>
    </row>
    <row r="242" spans="6:6">
      <c r="F242" s="1"/>
    </row>
    <row r="243" spans="6:6">
      <c r="F243" s="1"/>
    </row>
    <row r="244" spans="6:6">
      <c r="F244" s="1"/>
    </row>
    <row r="245" spans="6:6">
      <c r="F245" s="1"/>
    </row>
    <row r="246" spans="6:6">
      <c r="F246" s="1"/>
    </row>
    <row r="247" spans="6:6">
      <c r="F247" s="1"/>
    </row>
    <row r="248" spans="6:6">
      <c r="F248" s="1"/>
    </row>
    <row r="249" spans="6:6">
      <c r="F249" s="1"/>
    </row>
    <row r="250" spans="6:6">
      <c r="F250" s="1"/>
    </row>
    <row r="251" spans="6:6">
      <c r="F251" s="1"/>
    </row>
    <row r="252" spans="6:6">
      <c r="F252" s="1"/>
    </row>
    <row r="253" spans="6:6">
      <c r="F253" s="1"/>
    </row>
    <row r="254" spans="6:6">
      <c r="F254" s="1"/>
    </row>
    <row r="255" spans="6:6">
      <c r="F255" s="1"/>
    </row>
    <row r="256" spans="6:6">
      <c r="F256" s="1"/>
    </row>
    <row r="257" spans="6:6">
      <c r="F257" s="1"/>
    </row>
    <row r="258" spans="6:6">
      <c r="F258" s="1"/>
    </row>
    <row r="259" spans="6:6">
      <c r="F259" s="1"/>
    </row>
    <row r="260" spans="6:6">
      <c r="F260" s="1"/>
    </row>
    <row r="261" spans="6:6">
      <c r="F261" s="1"/>
    </row>
    <row r="262" spans="6:6">
      <c r="F262" s="1"/>
    </row>
    <row r="263" spans="6:6">
      <c r="F263" s="1"/>
    </row>
    <row r="264" spans="6:6">
      <c r="F264" s="1"/>
    </row>
    <row r="265" spans="6:6">
      <c r="F265" s="1"/>
    </row>
    <row r="266" spans="6:6">
      <c r="F266" s="1"/>
    </row>
    <row r="267" spans="6:6">
      <c r="F267" s="1"/>
    </row>
    <row r="268" spans="6:6">
      <c r="F268" s="1"/>
    </row>
    <row r="269" spans="6:6">
      <c r="F269" s="1"/>
    </row>
    <row r="270" spans="6:6">
      <c r="F270" s="1"/>
    </row>
    <row r="271" spans="6:6">
      <c r="F271" s="1"/>
    </row>
    <row r="272" spans="6:6">
      <c r="F272" s="1"/>
    </row>
    <row r="273" spans="6:6">
      <c r="F273" s="1"/>
    </row>
    <row r="274" spans="6:6">
      <c r="F274" s="1"/>
    </row>
    <row r="275" spans="6:6">
      <c r="F275" s="1"/>
    </row>
    <row r="276" spans="6:6">
      <c r="F276" s="1"/>
    </row>
    <row r="277" spans="6:6">
      <c r="F277" s="1"/>
    </row>
    <row r="278" spans="6:6">
      <c r="F278" s="1"/>
    </row>
    <row r="279" spans="6:6">
      <c r="F279" s="1"/>
    </row>
    <row r="280" spans="6:6">
      <c r="F280" s="1"/>
    </row>
    <row r="281" spans="6:6">
      <c r="F281" s="1"/>
    </row>
    <row r="282" spans="6:6">
      <c r="F282" s="1"/>
    </row>
    <row r="283" spans="6:6">
      <c r="F283" s="1"/>
    </row>
    <row r="284" spans="6:6">
      <c r="F284" s="1"/>
    </row>
    <row r="285" spans="6:6">
      <c r="F285" s="1"/>
    </row>
    <row r="286" spans="6:6">
      <c r="F286" s="1"/>
    </row>
    <row r="287" spans="6:6">
      <c r="F287" s="1"/>
    </row>
    <row r="288" spans="6:6">
      <c r="F288" s="1"/>
    </row>
    <row r="289" spans="6:6">
      <c r="F289" s="1"/>
    </row>
    <row r="290" spans="6:6">
      <c r="F290" s="1"/>
    </row>
    <row r="291" spans="6:6">
      <c r="F291" s="1"/>
    </row>
    <row r="292" spans="6:6">
      <c r="F292" s="1"/>
    </row>
    <row r="293" spans="6:6">
      <c r="F293" s="1"/>
    </row>
    <row r="294" spans="6:6">
      <c r="F294" s="1"/>
    </row>
    <row r="295" spans="6:6">
      <c r="F295" s="1"/>
    </row>
    <row r="296" spans="6:6">
      <c r="F296" s="1"/>
    </row>
    <row r="297" spans="6:6">
      <c r="F297" s="1"/>
    </row>
    <row r="298" spans="6:6">
      <c r="F298" s="1"/>
    </row>
    <row r="299" spans="6:6">
      <c r="F299" s="1"/>
    </row>
    <row r="300" spans="6:6">
      <c r="F300" s="1"/>
    </row>
    <row r="301" spans="6:6">
      <c r="F301" s="1"/>
    </row>
    <row r="302" spans="6:6">
      <c r="F302" s="1"/>
    </row>
    <row r="303" spans="6:6">
      <c r="F303" s="1"/>
    </row>
    <row r="304" spans="6:6">
      <c r="F304" s="1"/>
    </row>
    <row r="305" spans="6:6">
      <c r="F305" s="1"/>
    </row>
    <row r="306" spans="6:6">
      <c r="F306" s="1"/>
    </row>
    <row r="307" spans="6:6">
      <c r="F307" s="1"/>
    </row>
    <row r="308" spans="6:6">
      <c r="F308" s="1"/>
    </row>
    <row r="309" spans="6:6">
      <c r="F309" s="1"/>
    </row>
    <row r="310" spans="6:6">
      <c r="F310" s="1"/>
    </row>
    <row r="311" spans="6:6">
      <c r="F311" s="1"/>
    </row>
    <row r="312" spans="6:6">
      <c r="F312" s="1"/>
    </row>
    <row r="313" spans="6:6">
      <c r="F313" s="1"/>
    </row>
    <row r="314" spans="6:6">
      <c r="F314" s="1"/>
    </row>
    <row r="315" spans="6:6">
      <c r="F315" s="1"/>
    </row>
    <row r="316" spans="6:6">
      <c r="F316" s="1"/>
    </row>
    <row r="317" spans="6:6">
      <c r="F317" s="1"/>
    </row>
    <row r="318" spans="6:6">
      <c r="F318" s="1"/>
    </row>
    <row r="319" spans="6:6">
      <c r="F319" s="1"/>
    </row>
    <row r="320" spans="6:6">
      <c r="F320" s="1"/>
    </row>
    <row r="321" spans="6:6">
      <c r="F321" s="1"/>
    </row>
    <row r="322" spans="6:6">
      <c r="F322" s="1"/>
    </row>
    <row r="323" spans="6:6">
      <c r="F323" s="1"/>
    </row>
    <row r="324" spans="6:6">
      <c r="F324" s="1"/>
    </row>
    <row r="325" spans="6:6">
      <c r="F325" s="1"/>
    </row>
    <row r="326" spans="6:6">
      <c r="F326" s="1"/>
    </row>
    <row r="327" spans="6:6">
      <c r="F327" s="1"/>
    </row>
    <row r="328" spans="6:6">
      <c r="F328" s="1"/>
    </row>
    <row r="329" spans="6:6">
      <c r="F329" s="1"/>
    </row>
    <row r="330" spans="6:6">
      <c r="F330" s="1"/>
    </row>
    <row r="331" spans="6:6">
      <c r="F331" s="1"/>
    </row>
    <row r="332" spans="6:6">
      <c r="F332" s="1"/>
    </row>
    <row r="333" spans="6:6">
      <c r="F333" s="1"/>
    </row>
    <row r="334" spans="6:6">
      <c r="F334" s="1"/>
    </row>
    <row r="335" spans="6:6">
      <c r="F335" s="1"/>
    </row>
    <row r="336" spans="6:6">
      <c r="F336" s="1"/>
    </row>
    <row r="337" spans="6:6">
      <c r="F337" s="1"/>
    </row>
    <row r="338" spans="6:6">
      <c r="F338" s="1"/>
    </row>
    <row r="339" spans="6:6">
      <c r="F339" s="1"/>
    </row>
    <row r="340" spans="6:6">
      <c r="F340" s="1"/>
    </row>
    <row r="341" spans="6:6">
      <c r="F341" s="1"/>
    </row>
    <row r="342" spans="6:6">
      <c r="F342" s="1"/>
    </row>
    <row r="343" spans="6:6">
      <c r="F343" s="1"/>
    </row>
    <row r="344" spans="6:6">
      <c r="F344" s="1"/>
    </row>
    <row r="345" spans="6:6">
      <c r="F345" s="1"/>
    </row>
    <row r="346" spans="6:6">
      <c r="F346" s="1"/>
    </row>
    <row r="347" spans="6:6">
      <c r="F347" s="1"/>
    </row>
    <row r="348" spans="6:6">
      <c r="F348" s="1"/>
    </row>
    <row r="349" spans="6:6">
      <c r="F349" s="1"/>
    </row>
    <row r="350" spans="6:6">
      <c r="F350" s="1"/>
    </row>
    <row r="351" spans="6:6">
      <c r="F351" s="1"/>
    </row>
    <row r="352" spans="6:6">
      <c r="F352" s="1"/>
    </row>
    <row r="353" spans="6:6">
      <c r="F353" s="1"/>
    </row>
    <row r="354" spans="6:6">
      <c r="F354" s="1"/>
    </row>
    <row r="355" spans="6:6">
      <c r="F355" s="1"/>
    </row>
    <row r="356" spans="6:6">
      <c r="F356" s="1"/>
    </row>
    <row r="357" spans="6:6">
      <c r="F357" s="1"/>
    </row>
    <row r="358" spans="6:6">
      <c r="F358" s="1"/>
    </row>
    <row r="359" spans="6:6">
      <c r="F359" s="1"/>
    </row>
    <row r="360" spans="6:6">
      <c r="F360" s="1"/>
    </row>
    <row r="361" spans="6:6">
      <c r="F361" s="1"/>
    </row>
    <row r="362" spans="6:6">
      <c r="F362" s="1"/>
    </row>
    <row r="363" spans="6:6">
      <c r="F363" s="1"/>
    </row>
    <row r="364" spans="6:6">
      <c r="F364" s="1"/>
    </row>
    <row r="365" spans="6:6">
      <c r="F365" s="1"/>
    </row>
    <row r="366" spans="6:6">
      <c r="F366" s="1"/>
    </row>
    <row r="367" spans="6:6">
      <c r="F367" s="1"/>
    </row>
    <row r="368" spans="6:6">
      <c r="F368" s="1"/>
    </row>
    <row r="369" spans="6:6">
      <c r="F369" s="1"/>
    </row>
    <row r="370" spans="6:6">
      <c r="F370" s="1"/>
    </row>
    <row r="371" spans="6:6">
      <c r="F371" s="1"/>
    </row>
    <row r="372" spans="6:6">
      <c r="F372" s="1"/>
    </row>
    <row r="373" spans="6:6">
      <c r="F373" s="1"/>
    </row>
    <row r="374" spans="6:6">
      <c r="F374" s="1"/>
    </row>
    <row r="375" spans="6:6">
      <c r="F375" s="1"/>
    </row>
    <row r="376" spans="6:6">
      <c r="F376" s="1"/>
    </row>
    <row r="377" spans="6:6">
      <c r="F377" s="1"/>
    </row>
    <row r="378" spans="6:6">
      <c r="F378" s="1"/>
    </row>
    <row r="379" spans="6:6">
      <c r="F379" s="1"/>
    </row>
    <row r="380" spans="6:6">
      <c r="F380" s="1"/>
    </row>
    <row r="381" spans="6:6">
      <c r="F381" s="1"/>
    </row>
    <row r="382" spans="6:6">
      <c r="F382" s="1"/>
    </row>
    <row r="383" spans="6:6">
      <c r="F383" s="1"/>
    </row>
    <row r="384" spans="6:6">
      <c r="F384" s="1"/>
    </row>
    <row r="385" spans="2:6">
      <c r="F385" s="1"/>
    </row>
    <row r="386" spans="2:6">
      <c r="F386" s="1"/>
    </row>
    <row r="387" spans="2:6">
      <c r="F387" s="1"/>
    </row>
    <row r="388" spans="2:6">
      <c r="F388" s="1"/>
    </row>
    <row r="389" spans="2:6">
      <c r="F389" s="1"/>
    </row>
    <row r="390" spans="2:6">
      <c r="B390" s="8"/>
      <c r="E390" s="22"/>
      <c r="F390" s="22"/>
    </row>
    <row r="391" spans="2:6">
      <c r="B391" s="36"/>
      <c r="E391" s="35"/>
      <c r="F391" s="35"/>
    </row>
    <row r="392" spans="2:6">
      <c r="B392" s="36"/>
      <c r="E392" s="35"/>
      <c r="F392" s="35"/>
    </row>
    <row r="393" spans="2:6">
      <c r="B393" s="36"/>
      <c r="E393" s="35"/>
      <c r="F393" s="35"/>
    </row>
    <row r="394" spans="2:6">
      <c r="B394" s="36"/>
      <c r="E394" s="35"/>
      <c r="F394" s="35"/>
    </row>
    <row r="395" spans="2:6">
      <c r="B395" s="36"/>
      <c r="E395" s="35"/>
      <c r="F395" s="35"/>
    </row>
    <row r="396" spans="2:6">
      <c r="B396" s="36"/>
      <c r="E396" s="35"/>
      <c r="F396" s="35"/>
    </row>
    <row r="397" spans="2:6">
      <c r="B397" s="36"/>
      <c r="E397" s="35"/>
      <c r="F397" s="35"/>
    </row>
    <row r="398" spans="2:6">
      <c r="B398" s="36"/>
      <c r="E398" s="35"/>
      <c r="F398" s="35"/>
    </row>
    <row r="399" spans="2:6">
      <c r="B399" s="36"/>
      <c r="E399" s="35"/>
      <c r="F399" s="35"/>
    </row>
    <row r="400" spans="2:6">
      <c r="B400" s="36"/>
      <c r="E400" s="35"/>
      <c r="F400" s="35"/>
    </row>
    <row r="401" spans="2:6">
      <c r="B401" s="36"/>
      <c r="E401" s="35"/>
      <c r="F401" s="35"/>
    </row>
    <row r="402" spans="2:6">
      <c r="B402" s="36"/>
      <c r="E402" s="35"/>
      <c r="F402" s="35"/>
    </row>
    <row r="403" spans="2:6">
      <c r="B403" s="36"/>
      <c r="E403" s="35"/>
      <c r="F403" s="35"/>
    </row>
    <row r="404" spans="2:6">
      <c r="B404" s="36"/>
      <c r="E404" s="35"/>
      <c r="F404" s="35"/>
    </row>
    <row r="405" spans="2:6">
      <c r="B405" s="36"/>
      <c r="E405" s="35"/>
      <c r="F405" s="35"/>
    </row>
    <row r="406" spans="2:6">
      <c r="B406" s="36"/>
      <c r="E406" s="35"/>
      <c r="F406" s="35"/>
    </row>
    <row r="407" spans="2:6">
      <c r="B407" s="36"/>
      <c r="E407" s="35"/>
      <c r="F407" s="35"/>
    </row>
    <row r="408" spans="2:6">
      <c r="B408" s="36"/>
      <c r="E408" s="35"/>
      <c r="F408" s="35"/>
    </row>
    <row r="409" spans="2:6">
      <c r="B409" s="36"/>
      <c r="E409" s="35"/>
      <c r="F409" s="35"/>
    </row>
    <row r="410" spans="2:6">
      <c r="B410" s="36"/>
      <c r="E410" s="35"/>
      <c r="F410" s="35"/>
    </row>
    <row r="411" spans="2:6">
      <c r="B411" s="36"/>
      <c r="E411" s="35"/>
      <c r="F411" s="35"/>
    </row>
    <row r="412" spans="2:6">
      <c r="B412" s="36"/>
      <c r="E412" s="35"/>
      <c r="F412" s="35"/>
    </row>
    <row r="413" spans="2:6">
      <c r="B413" s="36"/>
      <c r="E413" s="35"/>
      <c r="F413" s="35"/>
    </row>
    <row r="414" spans="2:6">
      <c r="B414" s="36"/>
      <c r="E414" s="35"/>
      <c r="F414" s="35"/>
    </row>
    <row r="415" spans="2:6">
      <c r="B415" s="36"/>
      <c r="E415" s="35"/>
      <c r="F415" s="35"/>
    </row>
    <row r="416" spans="2:6">
      <c r="B416" s="36"/>
      <c r="E416" s="35"/>
      <c r="F416" s="35"/>
    </row>
    <row r="417" spans="2:6">
      <c r="B417" s="36"/>
      <c r="E417" s="35"/>
      <c r="F417" s="35"/>
    </row>
    <row r="418" spans="2:6">
      <c r="B418" s="36"/>
      <c r="E418" s="35"/>
      <c r="F418" s="35"/>
    </row>
    <row r="419" spans="2:6">
      <c r="B419" s="36"/>
      <c r="E419" s="35"/>
      <c r="F419" s="35"/>
    </row>
    <row r="420" spans="2:6">
      <c r="B420" s="36"/>
      <c r="E420" s="35"/>
      <c r="F420" s="35"/>
    </row>
    <row r="421" spans="2:6">
      <c r="B421" s="36"/>
      <c r="E421" s="35"/>
      <c r="F421" s="35"/>
    </row>
    <row r="422" spans="2:6">
      <c r="B422" s="36"/>
      <c r="E422" s="35"/>
      <c r="F422" s="35"/>
    </row>
    <row r="423" spans="2:6">
      <c r="B423" s="36"/>
      <c r="E423" s="35"/>
      <c r="F423" s="35"/>
    </row>
    <row r="424" spans="2:6">
      <c r="B424" s="36"/>
      <c r="E424" s="35"/>
      <c r="F424" s="35"/>
    </row>
    <row r="425" spans="2:6">
      <c r="B425" s="36"/>
      <c r="E425" s="35"/>
      <c r="F425" s="35"/>
    </row>
    <row r="426" spans="2:6">
      <c r="B426" s="36"/>
      <c r="E426" s="35"/>
      <c r="F426" s="35"/>
    </row>
    <row r="427" spans="2:6">
      <c r="B427" s="36"/>
      <c r="E427" s="35"/>
      <c r="F427" s="35"/>
    </row>
    <row r="428" spans="2:6">
      <c r="B428" s="36"/>
      <c r="E428" s="35"/>
      <c r="F428" s="35"/>
    </row>
    <row r="429" spans="2:6">
      <c r="B429" s="36"/>
      <c r="E429" s="35"/>
      <c r="F429" s="35"/>
    </row>
    <row r="430" spans="2:6">
      <c r="B430" s="36"/>
      <c r="E430" s="35"/>
      <c r="F430" s="35"/>
    </row>
    <row r="431" spans="2:6">
      <c r="B431" s="36"/>
      <c r="E431" s="35"/>
      <c r="F431" s="35"/>
    </row>
    <row r="432" spans="2:6">
      <c r="B432" s="36"/>
      <c r="E432" s="35"/>
      <c r="F432" s="35"/>
    </row>
    <row r="433" spans="2:6">
      <c r="B433" s="36"/>
      <c r="E433" s="35"/>
      <c r="F433" s="35"/>
    </row>
    <row r="434" spans="2:6">
      <c r="B434" s="36"/>
      <c r="E434" s="35"/>
      <c r="F434" s="35"/>
    </row>
    <row r="435" spans="2:6">
      <c r="B435" s="36"/>
      <c r="E435" s="35"/>
      <c r="F435" s="35"/>
    </row>
    <row r="436" spans="2:6">
      <c r="B436" s="36"/>
      <c r="E436" s="35"/>
      <c r="F436" s="35"/>
    </row>
    <row r="437" spans="2:6">
      <c r="B437" s="36"/>
      <c r="E437" s="35"/>
      <c r="F437" s="35"/>
    </row>
    <row r="438" spans="2:6">
      <c r="B438" s="36"/>
      <c r="E438" s="35"/>
      <c r="F438" s="35"/>
    </row>
    <row r="439" spans="2:6">
      <c r="B439" s="36"/>
      <c r="E439" s="35"/>
      <c r="F439" s="35"/>
    </row>
    <row r="440" spans="2:6">
      <c r="B440" s="36"/>
      <c r="E440" s="35"/>
      <c r="F440" s="35"/>
    </row>
    <row r="441" spans="2:6">
      <c r="B441" s="36"/>
      <c r="E441" s="35"/>
      <c r="F441" s="35"/>
    </row>
    <row r="442" spans="2:6">
      <c r="B442" s="36"/>
      <c r="E442" s="35"/>
      <c r="F442" s="35"/>
    </row>
    <row r="443" spans="2:6">
      <c r="B443" s="36"/>
      <c r="E443" s="35"/>
      <c r="F443" s="35"/>
    </row>
    <row r="444" spans="2:6">
      <c r="B444" s="36"/>
      <c r="E444" s="35"/>
      <c r="F444" s="35"/>
    </row>
    <row r="445" spans="2:6">
      <c r="B445" s="36"/>
      <c r="E445" s="35"/>
      <c r="F445" s="35"/>
    </row>
    <row r="446" spans="2:6">
      <c r="B446" s="36"/>
      <c r="E446" s="35"/>
      <c r="F446" s="35"/>
    </row>
    <row r="447" spans="2:6">
      <c r="B447" s="36"/>
      <c r="E447" s="35"/>
      <c r="F447" s="35"/>
    </row>
    <row r="448" spans="2:6">
      <c r="B448" s="36"/>
      <c r="E448" s="35"/>
      <c r="F448" s="35"/>
    </row>
    <row r="449" spans="2:6">
      <c r="B449" s="36"/>
      <c r="E449" s="35"/>
      <c r="F449" s="35"/>
    </row>
    <row r="450" spans="2:6">
      <c r="B450" s="36"/>
      <c r="E450" s="35"/>
      <c r="F450" s="35"/>
    </row>
    <row r="451" spans="2:6">
      <c r="B451" s="36"/>
      <c r="E451" s="35"/>
      <c r="F451" s="35"/>
    </row>
    <row r="452" spans="2:6">
      <c r="B452" s="36"/>
      <c r="E452" s="35"/>
      <c r="F452" s="35"/>
    </row>
    <row r="453" spans="2:6">
      <c r="B453" s="36"/>
      <c r="E453" s="35"/>
      <c r="F453" s="35"/>
    </row>
    <row r="454" spans="2:6">
      <c r="B454" s="36"/>
      <c r="E454" s="35"/>
      <c r="F454" s="35"/>
    </row>
    <row r="455" spans="2:6">
      <c r="B455" s="36"/>
      <c r="E455" s="35"/>
      <c r="F455" s="35"/>
    </row>
    <row r="456" spans="2:6">
      <c r="B456" s="36"/>
      <c r="E456" s="35"/>
      <c r="F456" s="35"/>
    </row>
    <row r="457" spans="2:6">
      <c r="B457" s="36"/>
      <c r="E457" s="35"/>
      <c r="F457" s="35"/>
    </row>
    <row r="458" spans="2:6">
      <c r="B458" s="36"/>
      <c r="E458" s="35"/>
      <c r="F458" s="35"/>
    </row>
    <row r="459" spans="2:6">
      <c r="B459" s="36"/>
      <c r="E459" s="35"/>
      <c r="F459" s="35"/>
    </row>
    <row r="460" spans="2:6">
      <c r="B460" s="36"/>
      <c r="E460" s="35"/>
      <c r="F460" s="35"/>
    </row>
    <row r="461" spans="2:6">
      <c r="B461" s="36"/>
      <c r="E461" s="35"/>
      <c r="F461" s="35"/>
    </row>
    <row r="462" spans="2:6">
      <c r="B462" s="36"/>
      <c r="E462" s="35"/>
      <c r="F462" s="35"/>
    </row>
    <row r="463" spans="2:6">
      <c r="B463" s="36"/>
      <c r="E463" s="35"/>
      <c r="F463" s="35"/>
    </row>
    <row r="464" spans="2:6">
      <c r="B464" s="36"/>
      <c r="E464" s="35"/>
      <c r="F464" s="35"/>
    </row>
    <row r="465" spans="2:6">
      <c r="B465" s="36"/>
      <c r="E465" s="35"/>
      <c r="F465" s="35"/>
    </row>
    <row r="466" spans="2:6">
      <c r="B466" s="36"/>
      <c r="E466" s="35"/>
      <c r="F466" s="35"/>
    </row>
    <row r="467" spans="2:6">
      <c r="B467" s="36"/>
      <c r="E467" s="35"/>
      <c r="F467" s="35"/>
    </row>
    <row r="468" spans="2:6">
      <c r="B468" s="36"/>
      <c r="E468" s="35"/>
      <c r="F468" s="35"/>
    </row>
    <row r="469" spans="2:6">
      <c r="B469" s="36"/>
      <c r="E469" s="35"/>
      <c r="F469" s="35"/>
    </row>
    <row r="470" spans="2:6">
      <c r="B470" s="36"/>
      <c r="E470" s="35"/>
      <c r="F470" s="35"/>
    </row>
    <row r="471" spans="2:6">
      <c r="B471" s="36"/>
      <c r="E471" s="35"/>
      <c r="F471" s="35"/>
    </row>
    <row r="472" spans="2:6">
      <c r="B472" s="36"/>
      <c r="E472" s="35"/>
      <c r="F472" s="35"/>
    </row>
    <row r="473" spans="2:6">
      <c r="B473" s="36"/>
      <c r="E473" s="35"/>
      <c r="F473" s="35"/>
    </row>
    <row r="474" spans="2:6">
      <c r="B474" s="36"/>
      <c r="E474" s="35"/>
      <c r="F474" s="35"/>
    </row>
    <row r="475" spans="2:6">
      <c r="B475" s="36"/>
      <c r="E475" s="35"/>
      <c r="F475" s="35"/>
    </row>
    <row r="476" spans="2:6">
      <c r="B476" s="36"/>
      <c r="E476" s="35"/>
      <c r="F476" s="35"/>
    </row>
    <row r="477" spans="2:6">
      <c r="B477" s="36"/>
      <c r="E477" s="35"/>
      <c r="F477" s="35"/>
    </row>
    <row r="478" spans="2:6">
      <c r="B478" s="36"/>
      <c r="E478" s="35"/>
      <c r="F478" s="35"/>
    </row>
    <row r="479" spans="2:6">
      <c r="B479" s="36"/>
      <c r="E479" s="35"/>
      <c r="F479" s="35"/>
    </row>
    <row r="480" spans="2:6">
      <c r="B480" s="36"/>
      <c r="E480" s="35"/>
      <c r="F480" s="35"/>
    </row>
    <row r="481" spans="2:6">
      <c r="B481" s="36"/>
      <c r="E481" s="35"/>
      <c r="F481" s="35"/>
    </row>
    <row r="482" spans="2:6">
      <c r="B482" s="36"/>
      <c r="E482" s="35"/>
      <c r="F482" s="35"/>
    </row>
    <row r="483" spans="2:6">
      <c r="B483" s="36"/>
      <c r="E483" s="35"/>
      <c r="F483" s="35"/>
    </row>
    <row r="484" spans="2:6">
      <c r="B484" s="36"/>
      <c r="E484" s="35"/>
      <c r="F484" s="35"/>
    </row>
    <row r="485" spans="2:6">
      <c r="B485" s="36"/>
      <c r="E485" s="35"/>
      <c r="F485" s="35"/>
    </row>
    <row r="486" spans="2:6">
      <c r="B486" s="36"/>
      <c r="E486" s="35"/>
      <c r="F486" s="35"/>
    </row>
    <row r="487" spans="2:6">
      <c r="B487" s="36"/>
      <c r="E487" s="35"/>
      <c r="F487" s="35"/>
    </row>
    <row r="488" spans="2:6">
      <c r="B488" s="36"/>
      <c r="E488" s="35"/>
      <c r="F488" s="35"/>
    </row>
    <row r="489" spans="2:6">
      <c r="B489" s="36"/>
      <c r="E489" s="35"/>
      <c r="F489" s="35"/>
    </row>
    <row r="490" spans="2:6">
      <c r="B490" s="36"/>
      <c r="E490" s="35"/>
      <c r="F490" s="35"/>
    </row>
    <row r="491" spans="2:6">
      <c r="B491" s="36"/>
      <c r="E491" s="35"/>
      <c r="F491" s="35"/>
    </row>
    <row r="492" spans="2:6">
      <c r="B492" s="36"/>
      <c r="E492" s="35"/>
      <c r="F492" s="35"/>
    </row>
    <row r="493" spans="2:6">
      <c r="B493" s="36"/>
      <c r="E493" s="35"/>
      <c r="F493" s="35"/>
    </row>
    <row r="494" spans="2:6">
      <c r="B494" s="36"/>
      <c r="E494" s="35"/>
      <c r="F494" s="35"/>
    </row>
    <row r="495" spans="2:6">
      <c r="B495" s="36"/>
      <c r="E495" s="35"/>
      <c r="F495" s="35"/>
    </row>
    <row r="496" spans="2:6">
      <c r="B496" s="36"/>
      <c r="E496" s="35"/>
      <c r="F496" s="35"/>
    </row>
    <row r="497" spans="2:6">
      <c r="B497" s="36"/>
      <c r="E497" s="35"/>
      <c r="F497" s="35"/>
    </row>
    <row r="498" spans="2:6">
      <c r="B498" s="36"/>
      <c r="E498" s="35"/>
      <c r="F498" s="35"/>
    </row>
    <row r="499" spans="2:6">
      <c r="B499" s="36"/>
      <c r="E499" s="35"/>
      <c r="F499" s="35"/>
    </row>
    <row r="500" spans="2:6">
      <c r="B500" s="36"/>
      <c r="E500" s="35"/>
      <c r="F500" s="35"/>
    </row>
    <row r="501" spans="2:6">
      <c r="B501" s="36"/>
      <c r="E501" s="35"/>
      <c r="F501" s="35"/>
    </row>
    <row r="502" spans="2:6">
      <c r="B502" s="36"/>
      <c r="E502" s="35"/>
      <c r="F502" s="35"/>
    </row>
    <row r="503" spans="2:6">
      <c r="B503" s="36"/>
      <c r="E503" s="35"/>
      <c r="F503" s="35"/>
    </row>
    <row r="504" spans="2:6">
      <c r="B504" s="36"/>
      <c r="E504" s="35"/>
      <c r="F504" s="35"/>
    </row>
    <row r="505" spans="2:6">
      <c r="B505" s="36"/>
      <c r="E505" s="35"/>
      <c r="F505" s="35"/>
    </row>
    <row r="506" spans="2:6">
      <c r="B506" s="36"/>
      <c r="E506" s="35"/>
      <c r="F506" s="35"/>
    </row>
    <row r="507" spans="2:6">
      <c r="B507" s="36"/>
      <c r="E507" s="35"/>
      <c r="F507" s="35"/>
    </row>
    <row r="508" spans="2:6">
      <c r="B508" s="36"/>
      <c r="E508" s="35"/>
      <c r="F508" s="35"/>
    </row>
    <row r="509" spans="2:6">
      <c r="B509" s="36"/>
      <c r="E509" s="35"/>
      <c r="F509" s="35"/>
    </row>
    <row r="510" spans="2:6">
      <c r="B510" s="36"/>
      <c r="E510" s="35"/>
      <c r="F510" s="35"/>
    </row>
    <row r="511" spans="2:6">
      <c r="B511" s="36"/>
      <c r="E511" s="35"/>
      <c r="F511" s="35"/>
    </row>
    <row r="512" spans="2:6">
      <c r="B512" s="36"/>
      <c r="E512" s="35"/>
      <c r="F512" s="35"/>
    </row>
    <row r="513" spans="2:6">
      <c r="B513" s="36"/>
      <c r="E513" s="35"/>
      <c r="F513" s="35"/>
    </row>
    <row r="514" spans="2:6">
      <c r="B514" s="36"/>
      <c r="E514" s="35"/>
      <c r="F514" s="35"/>
    </row>
    <row r="515" spans="2:6">
      <c r="B515" s="36"/>
      <c r="E515" s="35"/>
      <c r="F515" s="35"/>
    </row>
    <row r="516" spans="2:6">
      <c r="B516" s="36"/>
      <c r="E516" s="35"/>
      <c r="F516" s="35"/>
    </row>
    <row r="517" spans="2:6">
      <c r="B517" s="36"/>
      <c r="E517" s="35"/>
      <c r="F517" s="35"/>
    </row>
    <row r="518" spans="2:6">
      <c r="B518" s="36"/>
      <c r="E518" s="35"/>
      <c r="F518" s="35"/>
    </row>
    <row r="519" spans="2:6">
      <c r="B519" s="36"/>
      <c r="E519" s="35"/>
      <c r="F519" s="35"/>
    </row>
    <row r="520" spans="2:6">
      <c r="B520" s="36"/>
      <c r="E520" s="35"/>
      <c r="F520" s="35"/>
    </row>
    <row r="521" spans="2:6">
      <c r="B521" s="36"/>
      <c r="E521" s="35"/>
      <c r="F521" s="35"/>
    </row>
    <row r="522" spans="2:6">
      <c r="B522" s="36"/>
      <c r="E522" s="35"/>
      <c r="F522" s="35"/>
    </row>
    <row r="523" spans="2:6">
      <c r="B523" s="36"/>
      <c r="E523" s="35"/>
      <c r="F523" s="35"/>
    </row>
    <row r="524" spans="2:6">
      <c r="B524" s="36"/>
      <c r="E524" s="35"/>
      <c r="F524" s="35"/>
    </row>
    <row r="525" spans="2:6">
      <c r="B525" s="36"/>
      <c r="E525" s="35"/>
      <c r="F525" s="35"/>
    </row>
    <row r="526" spans="2:6">
      <c r="B526" s="36"/>
      <c r="E526" s="35"/>
      <c r="F526" s="35"/>
    </row>
    <row r="527" spans="2:6">
      <c r="B527" s="36"/>
      <c r="E527" s="35"/>
      <c r="F527" s="35"/>
    </row>
    <row r="528" spans="2:6">
      <c r="B528" s="36"/>
      <c r="E528" s="35"/>
      <c r="F528" s="35"/>
    </row>
    <row r="529" spans="2:6">
      <c r="B529" s="36"/>
      <c r="E529" s="35"/>
      <c r="F529" s="35"/>
    </row>
    <row r="530" spans="2:6">
      <c r="B530" s="36"/>
      <c r="E530" s="35"/>
      <c r="F530" s="35"/>
    </row>
    <row r="531" spans="2:6">
      <c r="B531" s="36"/>
      <c r="E531" s="35"/>
      <c r="F531" s="35"/>
    </row>
    <row r="532" spans="2:6">
      <c r="B532" s="36"/>
      <c r="E532" s="35"/>
      <c r="F532" s="35"/>
    </row>
    <row r="533" spans="2:6">
      <c r="B533" s="36"/>
      <c r="E533" s="35"/>
      <c r="F533" s="35"/>
    </row>
    <row r="534" spans="2:6">
      <c r="B534" s="36"/>
      <c r="E534" s="35"/>
      <c r="F534" s="35"/>
    </row>
    <row r="535" spans="2:6">
      <c r="B535" s="36"/>
      <c r="E535" s="35"/>
      <c r="F535" s="35"/>
    </row>
    <row r="536" spans="2:6">
      <c r="B536" s="36"/>
      <c r="E536" s="35"/>
      <c r="F536" s="35"/>
    </row>
    <row r="537" spans="2:6">
      <c r="B537" s="36"/>
      <c r="E537" s="35"/>
      <c r="F537" s="35"/>
    </row>
    <row r="538" spans="2:6">
      <c r="B538" s="36"/>
      <c r="E538" s="35"/>
      <c r="F538" s="35"/>
    </row>
    <row r="539" spans="2:6">
      <c r="B539" s="36"/>
      <c r="E539" s="35"/>
      <c r="F539" s="35"/>
    </row>
    <row r="540" spans="2:6">
      <c r="B540" s="36"/>
      <c r="E540" s="35"/>
      <c r="F540" s="35"/>
    </row>
    <row r="541" spans="2:6">
      <c r="B541" s="36"/>
      <c r="E541" s="35"/>
      <c r="F541" s="35"/>
    </row>
    <row r="542" spans="2:6">
      <c r="B542" s="36"/>
      <c r="E542" s="35"/>
      <c r="F542" s="35"/>
    </row>
    <row r="543" spans="2:6">
      <c r="B543" s="36"/>
      <c r="E543" s="35"/>
      <c r="F543" s="35"/>
    </row>
    <row r="544" spans="2:6">
      <c r="B544" s="36"/>
      <c r="E544" s="35"/>
      <c r="F544" s="35"/>
    </row>
    <row r="545" spans="2:6">
      <c r="B545" s="36"/>
      <c r="E545" s="35"/>
      <c r="F545" s="35"/>
    </row>
    <row r="546" spans="2:6">
      <c r="B546" s="36"/>
      <c r="E546" s="35"/>
      <c r="F546" s="35"/>
    </row>
    <row r="547" spans="2:6">
      <c r="B547" s="36"/>
      <c r="E547" s="35"/>
      <c r="F547" s="35"/>
    </row>
    <row r="548" spans="2:6">
      <c r="B548" s="36"/>
      <c r="E548" s="35"/>
      <c r="F548" s="35"/>
    </row>
    <row r="549" spans="2:6">
      <c r="B549" s="36"/>
      <c r="E549" s="35"/>
      <c r="F549" s="35"/>
    </row>
    <row r="550" spans="2:6">
      <c r="B550" s="36"/>
      <c r="E550" s="35"/>
      <c r="F550" s="35"/>
    </row>
    <row r="551" spans="2:6">
      <c r="B551" s="36"/>
      <c r="E551" s="35"/>
      <c r="F551" s="35"/>
    </row>
    <row r="552" spans="2:6">
      <c r="B552" s="36"/>
      <c r="E552" s="35"/>
      <c r="F552" s="35"/>
    </row>
    <row r="553" spans="2:6">
      <c r="B553" s="36"/>
      <c r="E553" s="35"/>
      <c r="F553" s="35"/>
    </row>
    <row r="554" spans="2:6">
      <c r="B554" s="36"/>
      <c r="E554" s="35"/>
      <c r="F554" s="35"/>
    </row>
    <row r="555" spans="2:6">
      <c r="B555" s="36"/>
      <c r="E555" s="35"/>
      <c r="F555" s="35"/>
    </row>
    <row r="556" spans="2:6">
      <c r="B556" s="36"/>
      <c r="E556" s="35"/>
      <c r="F556" s="35"/>
    </row>
    <row r="557" spans="2:6">
      <c r="B557" s="36"/>
      <c r="E557" s="35"/>
      <c r="F557" s="35"/>
    </row>
    <row r="558" spans="2:6">
      <c r="B558" s="36"/>
      <c r="E558" s="35"/>
      <c r="F558" s="35"/>
    </row>
    <row r="559" spans="2:6">
      <c r="B559" s="36"/>
      <c r="E559" s="35"/>
      <c r="F559" s="35"/>
    </row>
    <row r="560" spans="2:6">
      <c r="B560" s="36"/>
      <c r="E560" s="35"/>
      <c r="F560" s="35"/>
    </row>
    <row r="561" spans="2:6">
      <c r="B561" s="36"/>
      <c r="E561" s="35"/>
      <c r="F561" s="35"/>
    </row>
    <row r="562" spans="2:6">
      <c r="B562" s="36"/>
      <c r="E562" s="35"/>
      <c r="F562" s="35"/>
    </row>
    <row r="563" spans="2:6">
      <c r="B563" s="36"/>
      <c r="E563" s="35"/>
      <c r="F563" s="35"/>
    </row>
    <row r="564" spans="2:6">
      <c r="B564" s="36"/>
      <c r="E564" s="35"/>
      <c r="F564" s="35"/>
    </row>
    <row r="565" spans="2:6">
      <c r="B565" s="36"/>
      <c r="E565" s="35"/>
      <c r="F565" s="35"/>
    </row>
    <row r="566" spans="2:6">
      <c r="B566" s="36"/>
      <c r="E566" s="35"/>
      <c r="F566" s="35"/>
    </row>
    <row r="567" spans="2:6">
      <c r="B567" s="36"/>
      <c r="E567" s="35"/>
      <c r="F567" s="35"/>
    </row>
    <row r="568" spans="2:6">
      <c r="B568" s="36"/>
      <c r="E568" s="35"/>
      <c r="F568" s="35"/>
    </row>
    <row r="569" spans="2:6">
      <c r="B569" s="36"/>
      <c r="E569" s="35"/>
      <c r="F569" s="35"/>
    </row>
    <row r="570" spans="2:6">
      <c r="B570" s="36"/>
      <c r="E570" s="35"/>
      <c r="F570" s="35"/>
    </row>
    <row r="571" spans="2:6">
      <c r="B571" s="36"/>
      <c r="E571" s="35"/>
      <c r="F571" s="35"/>
    </row>
    <row r="572" spans="2:6">
      <c r="B572" s="36"/>
      <c r="E572" s="35"/>
      <c r="F572" s="35"/>
    </row>
    <row r="573" spans="2:6">
      <c r="B573" s="36"/>
      <c r="E573" s="35"/>
      <c r="F573" s="35"/>
    </row>
    <row r="574" spans="2:6">
      <c r="B574" s="36"/>
      <c r="E574" s="35"/>
      <c r="F574" s="35"/>
    </row>
    <row r="575" spans="2:6">
      <c r="B575" s="36"/>
      <c r="E575" s="35"/>
      <c r="F575" s="35"/>
    </row>
    <row r="576" spans="2:6">
      <c r="B576" s="36"/>
      <c r="E576" s="35"/>
      <c r="F576" s="35"/>
    </row>
    <row r="577" spans="2:6">
      <c r="B577" s="36"/>
      <c r="E577" s="35"/>
      <c r="F577" s="35"/>
    </row>
    <row r="578" spans="2:6">
      <c r="B578" s="36"/>
      <c r="E578" s="35"/>
      <c r="F578" s="35"/>
    </row>
    <row r="579" spans="2:6">
      <c r="B579" s="36"/>
      <c r="E579" s="35"/>
      <c r="F579" s="35"/>
    </row>
    <row r="580" spans="2:6">
      <c r="B580" s="36"/>
      <c r="E580" s="35"/>
      <c r="F580" s="35"/>
    </row>
    <row r="581" spans="2:6">
      <c r="B581" s="36"/>
      <c r="E581" s="35"/>
      <c r="F581" s="35"/>
    </row>
    <row r="582" spans="2:6">
      <c r="B582" s="36"/>
      <c r="E582" s="35"/>
      <c r="F582" s="35"/>
    </row>
    <row r="583" spans="2:6">
      <c r="B583" s="36"/>
      <c r="E583" s="35"/>
      <c r="F583" s="35"/>
    </row>
    <row r="584" spans="2:6">
      <c r="B584" s="36"/>
      <c r="E584" s="35"/>
      <c r="F584" s="35"/>
    </row>
    <row r="585" spans="2:6">
      <c r="B585" s="36"/>
      <c r="E585" s="35"/>
      <c r="F585" s="35"/>
    </row>
    <row r="586" spans="2:6">
      <c r="B586" s="36"/>
      <c r="E586" s="35"/>
      <c r="F586" s="35"/>
    </row>
    <row r="587" spans="2:6">
      <c r="B587" s="36"/>
      <c r="E587" s="35"/>
      <c r="F587" s="35"/>
    </row>
    <row r="588" spans="2:6">
      <c r="B588" s="36"/>
      <c r="E588" s="35"/>
      <c r="F588" s="35"/>
    </row>
    <row r="589" spans="2:6">
      <c r="B589" s="36"/>
      <c r="E589" s="35"/>
      <c r="F589" s="35"/>
    </row>
    <row r="590" spans="2:6">
      <c r="B590" s="36"/>
      <c r="E590" s="35"/>
      <c r="F590" s="35"/>
    </row>
    <row r="591" spans="2:6">
      <c r="B591" s="36"/>
      <c r="E591" s="35"/>
      <c r="F591" s="35"/>
    </row>
    <row r="592" spans="2:6">
      <c r="B592" s="36"/>
      <c r="E592" s="35"/>
      <c r="F592" s="35"/>
    </row>
    <row r="593" spans="2:6">
      <c r="B593" s="36"/>
      <c r="E593" s="35"/>
      <c r="F593" s="35"/>
    </row>
    <row r="594" spans="2:6">
      <c r="B594" s="36"/>
      <c r="E594" s="35"/>
      <c r="F594" s="35"/>
    </row>
    <row r="595" spans="2:6">
      <c r="B595" s="36"/>
      <c r="E595" s="35"/>
      <c r="F595" s="35"/>
    </row>
    <row r="596" spans="2:6">
      <c r="B596" s="36"/>
      <c r="E596" s="35"/>
      <c r="F596" s="35"/>
    </row>
    <row r="597" spans="2:6">
      <c r="B597" s="36"/>
      <c r="E597" s="35"/>
      <c r="F597" s="35"/>
    </row>
    <row r="598" spans="2:6">
      <c r="B598" s="36"/>
      <c r="E598" s="35"/>
      <c r="F598" s="35"/>
    </row>
    <row r="599" spans="2:6">
      <c r="B599" s="36"/>
      <c r="E599" s="35"/>
      <c r="F599" s="35"/>
    </row>
    <row r="600" spans="2:6">
      <c r="B600" s="36"/>
      <c r="E600" s="35"/>
      <c r="F600" s="35"/>
    </row>
    <row r="601" spans="2:6">
      <c r="B601" s="36"/>
      <c r="E601" s="35"/>
      <c r="F601" s="35"/>
    </row>
    <row r="602" spans="2:6">
      <c r="B602" s="36"/>
      <c r="E602" s="35"/>
      <c r="F602" s="35"/>
    </row>
    <row r="603" spans="2:6">
      <c r="B603" s="36"/>
      <c r="E603" s="35"/>
      <c r="F603" s="35"/>
    </row>
    <row r="604" spans="2:6">
      <c r="B604" s="36"/>
      <c r="E604" s="35"/>
      <c r="F604" s="35"/>
    </row>
    <row r="605" spans="2:6">
      <c r="B605" s="36"/>
      <c r="E605" s="35"/>
      <c r="F605" s="35"/>
    </row>
    <row r="606" spans="2:6">
      <c r="B606" s="36"/>
      <c r="E606" s="35"/>
      <c r="F606" s="35"/>
    </row>
    <row r="607" spans="2:6">
      <c r="B607" s="36"/>
      <c r="E607" s="35"/>
      <c r="F607" s="35"/>
    </row>
    <row r="608" spans="2:6">
      <c r="B608" s="36"/>
      <c r="E608" s="35"/>
      <c r="F608" s="35"/>
    </row>
    <row r="609" spans="2:6">
      <c r="B609" s="36"/>
      <c r="E609" s="35"/>
      <c r="F609" s="35"/>
    </row>
    <row r="610" spans="2:6">
      <c r="B610" s="36"/>
      <c r="E610" s="35"/>
      <c r="F610" s="35"/>
    </row>
    <row r="611" spans="2:6">
      <c r="B611" s="36"/>
      <c r="E611" s="35"/>
      <c r="F611" s="35"/>
    </row>
    <row r="612" spans="2:6">
      <c r="B612" s="36"/>
      <c r="E612" s="35"/>
      <c r="F612" s="35"/>
    </row>
    <row r="613" spans="2:6">
      <c r="B613" s="36"/>
      <c r="E613" s="35"/>
      <c r="F613" s="35"/>
    </row>
    <row r="614" spans="2:6">
      <c r="B614" s="36"/>
      <c r="E614" s="35"/>
      <c r="F614" s="35"/>
    </row>
    <row r="615" spans="2:6">
      <c r="B615" s="36"/>
      <c r="E615" s="35"/>
      <c r="F615" s="35"/>
    </row>
    <row r="616" spans="2:6">
      <c r="B616" s="36"/>
      <c r="E616" s="35"/>
      <c r="F616" s="35"/>
    </row>
    <row r="617" spans="2:6">
      <c r="B617" s="36"/>
      <c r="E617" s="35"/>
      <c r="F617" s="35"/>
    </row>
    <row r="618" spans="2:6">
      <c r="B618" s="36"/>
      <c r="E618" s="35"/>
      <c r="F618" s="35"/>
    </row>
    <row r="619" spans="2:6">
      <c r="B619" s="36"/>
      <c r="E619" s="35"/>
      <c r="F619" s="35"/>
    </row>
    <row r="620" spans="2:6">
      <c r="B620" s="36"/>
      <c r="E620" s="35"/>
      <c r="F620" s="35"/>
    </row>
    <row r="621" spans="2:6">
      <c r="B621" s="36"/>
      <c r="E621" s="35"/>
      <c r="F621" s="35"/>
    </row>
    <row r="622" spans="2:6">
      <c r="B622" s="36"/>
      <c r="E622" s="35"/>
      <c r="F622" s="35"/>
    </row>
    <row r="623" spans="2:6">
      <c r="B623" s="36"/>
      <c r="E623" s="35"/>
      <c r="F623" s="35"/>
    </row>
    <row r="624" spans="2:6">
      <c r="B624" s="36"/>
      <c r="E624" s="35"/>
      <c r="F624" s="35"/>
    </row>
    <row r="625" spans="2:6">
      <c r="B625" s="36"/>
      <c r="E625" s="35"/>
      <c r="F625" s="35"/>
    </row>
    <row r="626" spans="2:6">
      <c r="B626" s="36"/>
      <c r="E626" s="35"/>
      <c r="F626" s="35"/>
    </row>
    <row r="627" spans="2:6">
      <c r="B627" s="36"/>
      <c r="E627" s="35"/>
      <c r="F627" s="35"/>
    </row>
    <row r="628" spans="2:6">
      <c r="B628" s="36"/>
      <c r="E628" s="35"/>
      <c r="F628" s="35"/>
    </row>
    <row r="629" spans="2:6">
      <c r="B629" s="36"/>
      <c r="E629" s="35"/>
      <c r="F629" s="35"/>
    </row>
    <row r="630" spans="2:6">
      <c r="B630" s="36"/>
      <c r="E630" s="35"/>
      <c r="F630" s="35"/>
    </row>
    <row r="631" spans="2:6">
      <c r="B631" s="36"/>
      <c r="E631" s="35"/>
      <c r="F631" s="35"/>
    </row>
    <row r="632" spans="2:6">
      <c r="B632" s="36"/>
      <c r="E632" s="35"/>
      <c r="F632" s="35"/>
    </row>
    <row r="633" spans="2:6">
      <c r="B633" s="36"/>
      <c r="E633" s="35"/>
      <c r="F633" s="35"/>
    </row>
    <row r="634" spans="2:6">
      <c r="B634" s="36"/>
      <c r="E634" s="35"/>
      <c r="F634" s="35"/>
    </row>
    <row r="635" spans="2:6">
      <c r="B635" s="36"/>
      <c r="E635" s="35"/>
      <c r="F635" s="35"/>
    </row>
    <row r="636" spans="2:6">
      <c r="B636" s="36"/>
      <c r="E636" s="35"/>
      <c r="F636" s="35"/>
    </row>
    <row r="637" spans="2:6">
      <c r="B637" s="36"/>
      <c r="E637" s="35"/>
      <c r="F637" s="35"/>
    </row>
    <row r="638" spans="2:6">
      <c r="B638" s="36"/>
      <c r="E638" s="35"/>
      <c r="F638" s="35"/>
    </row>
    <row r="639" spans="2:6">
      <c r="B639" s="36"/>
      <c r="E639" s="35"/>
      <c r="F639" s="35"/>
    </row>
    <row r="640" spans="2:6">
      <c r="B640" s="36"/>
      <c r="E640" s="35"/>
      <c r="F640" s="35"/>
    </row>
    <row r="641" spans="2:6">
      <c r="B641" s="36"/>
      <c r="E641" s="35"/>
      <c r="F641" s="35"/>
    </row>
    <row r="642" spans="2:6">
      <c r="B642" s="36"/>
      <c r="E642" s="35"/>
      <c r="F642" s="35"/>
    </row>
    <row r="643" spans="2:6">
      <c r="B643" s="36"/>
      <c r="E643" s="35"/>
      <c r="F643" s="35"/>
    </row>
    <row r="644" spans="2:6">
      <c r="B644" s="36"/>
      <c r="E644" s="35"/>
      <c r="F644" s="35"/>
    </row>
    <row r="645" spans="2:6">
      <c r="B645" s="36"/>
      <c r="E645" s="35"/>
      <c r="F645" s="35"/>
    </row>
    <row r="646" spans="2:6">
      <c r="B646" s="36"/>
      <c r="E646" s="35"/>
      <c r="F646" s="35"/>
    </row>
    <row r="647" spans="2:6">
      <c r="B647" s="36"/>
      <c r="E647" s="35"/>
      <c r="F647" s="35"/>
    </row>
    <row r="648" spans="2:6">
      <c r="B648" s="36"/>
      <c r="E648" s="35"/>
      <c r="F648" s="35"/>
    </row>
    <row r="649" spans="2:6">
      <c r="B649" s="36"/>
      <c r="E649" s="35"/>
      <c r="F649" s="35"/>
    </row>
    <row r="650" spans="2:6">
      <c r="B650" s="36"/>
      <c r="E650" s="35"/>
      <c r="F650" s="35"/>
    </row>
    <row r="651" spans="2:6">
      <c r="B651" s="36"/>
      <c r="E651" s="35"/>
      <c r="F651" s="35"/>
    </row>
    <row r="652" spans="2:6">
      <c r="B652" s="36"/>
      <c r="E652" s="35"/>
      <c r="F652" s="35"/>
    </row>
    <row r="653" spans="2:6">
      <c r="B653" s="36"/>
      <c r="E653" s="35"/>
      <c r="F653" s="35"/>
    </row>
    <row r="654" spans="2:6">
      <c r="B654" s="36"/>
      <c r="E654" s="35"/>
      <c r="F654" s="35"/>
    </row>
    <row r="655" spans="2:6">
      <c r="B655" s="36"/>
      <c r="E655" s="35"/>
      <c r="F655" s="35"/>
    </row>
    <row r="656" spans="2:6">
      <c r="B656" s="36"/>
      <c r="E656" s="35"/>
      <c r="F656" s="35"/>
    </row>
    <row r="657" spans="2:6">
      <c r="B657" s="36"/>
      <c r="E657" s="35"/>
      <c r="F657" s="35"/>
    </row>
    <row r="658" spans="2:6">
      <c r="B658" s="36"/>
      <c r="E658" s="35"/>
      <c r="F658" s="35"/>
    </row>
    <row r="659" spans="2:6">
      <c r="B659" s="36"/>
      <c r="E659" s="35"/>
      <c r="F659" s="35"/>
    </row>
    <row r="660" spans="2:6">
      <c r="B660" s="36"/>
      <c r="E660" s="35"/>
      <c r="F660" s="35"/>
    </row>
    <row r="661" spans="2:6">
      <c r="B661" s="36"/>
      <c r="E661" s="35"/>
      <c r="F661" s="35"/>
    </row>
    <row r="662" spans="2:6">
      <c r="B662" s="36"/>
      <c r="E662" s="35"/>
      <c r="F662" s="35"/>
    </row>
    <row r="663" spans="2:6">
      <c r="B663" s="36"/>
      <c r="E663" s="35"/>
      <c r="F663" s="35"/>
    </row>
    <row r="664" spans="2:6">
      <c r="B664" s="36"/>
      <c r="E664" s="35"/>
      <c r="F664" s="35"/>
    </row>
    <row r="665" spans="2:6">
      <c r="B665" s="36"/>
      <c r="E665" s="35"/>
      <c r="F665" s="35"/>
    </row>
    <row r="666" spans="2:6">
      <c r="B666" s="36"/>
      <c r="E666" s="35"/>
      <c r="F666" s="35"/>
    </row>
    <row r="667" spans="2:6">
      <c r="B667" s="36"/>
      <c r="E667" s="35"/>
      <c r="F667" s="35"/>
    </row>
    <row r="668" spans="2:6">
      <c r="B668" s="36"/>
      <c r="E668" s="35"/>
      <c r="F668" s="35"/>
    </row>
    <row r="669" spans="2:6">
      <c r="B669" s="36"/>
      <c r="E669" s="35"/>
      <c r="F669" s="35"/>
    </row>
    <row r="670" spans="2:6">
      <c r="B670" s="36"/>
      <c r="E670" s="35"/>
      <c r="F670" s="35"/>
    </row>
    <row r="671" spans="2:6">
      <c r="B671" s="36"/>
      <c r="E671" s="35"/>
      <c r="F671" s="35"/>
    </row>
    <row r="672" spans="2:6">
      <c r="B672" s="36"/>
      <c r="E672" s="35"/>
      <c r="F672" s="35"/>
    </row>
    <row r="673" spans="2:6">
      <c r="B673" s="36"/>
      <c r="E673" s="35"/>
      <c r="F673" s="35"/>
    </row>
    <row r="674" spans="2:6">
      <c r="B674" s="36"/>
      <c r="E674" s="35"/>
      <c r="F674" s="35"/>
    </row>
    <row r="675" spans="2:6">
      <c r="B675" s="36"/>
      <c r="E675" s="35"/>
      <c r="F675" s="35"/>
    </row>
    <row r="676" spans="2:6">
      <c r="B676" s="36"/>
      <c r="E676" s="35"/>
      <c r="F676" s="35"/>
    </row>
    <row r="677" spans="2:6">
      <c r="B677" s="36"/>
      <c r="E677" s="35"/>
      <c r="F677" s="35"/>
    </row>
    <row r="678" spans="2:6">
      <c r="B678" s="36"/>
      <c r="E678" s="35"/>
      <c r="F678" s="35"/>
    </row>
    <row r="679" spans="2:6">
      <c r="B679" s="36"/>
      <c r="E679" s="35"/>
      <c r="F679" s="35"/>
    </row>
    <row r="680" spans="2:6">
      <c r="B680" s="36"/>
      <c r="E680" s="35"/>
      <c r="F680" s="35"/>
    </row>
    <row r="681" spans="2:6">
      <c r="B681" s="36"/>
      <c r="E681" s="35"/>
      <c r="F681" s="35"/>
    </row>
    <row r="682" spans="2:6">
      <c r="B682" s="36"/>
      <c r="E682" s="35"/>
      <c r="F682" s="35"/>
    </row>
    <row r="683" spans="2:6">
      <c r="B683" s="36"/>
      <c r="E683" s="35"/>
      <c r="F683" s="35"/>
    </row>
    <row r="684" spans="2:6">
      <c r="B684" s="36"/>
      <c r="E684" s="35"/>
      <c r="F684" s="35"/>
    </row>
    <row r="685" spans="2:6">
      <c r="B685" s="36"/>
      <c r="E685" s="35"/>
      <c r="F685" s="35"/>
    </row>
    <row r="686" spans="2:6">
      <c r="B686" s="36"/>
      <c r="E686" s="35"/>
      <c r="F686" s="35"/>
    </row>
    <row r="687" spans="2:6">
      <c r="B687" s="36"/>
      <c r="E687" s="35"/>
      <c r="F687" s="35"/>
    </row>
    <row r="688" spans="2:6">
      <c r="B688" s="36"/>
      <c r="E688" s="35"/>
      <c r="F688" s="35"/>
    </row>
    <row r="689" spans="2:6">
      <c r="B689" s="36"/>
      <c r="E689" s="35"/>
      <c r="F689" s="35"/>
    </row>
    <row r="690" spans="2:6">
      <c r="B690" s="36"/>
      <c r="E690" s="35"/>
      <c r="F690" s="35"/>
    </row>
    <row r="691" spans="2:6">
      <c r="B691" s="36"/>
      <c r="E691" s="35"/>
      <c r="F691" s="35"/>
    </row>
    <row r="692" spans="2:6">
      <c r="B692" s="36"/>
      <c r="E692" s="35"/>
      <c r="F692" s="35"/>
    </row>
    <row r="693" spans="2:6">
      <c r="B693" s="36"/>
      <c r="E693" s="35"/>
      <c r="F693" s="35"/>
    </row>
    <row r="694" spans="2:6">
      <c r="B694" s="36"/>
      <c r="E694" s="35"/>
      <c r="F694" s="35"/>
    </row>
    <row r="695" spans="2:6">
      <c r="B695" s="36"/>
      <c r="E695" s="35"/>
      <c r="F695" s="35"/>
    </row>
    <row r="696" spans="2:6">
      <c r="B696" s="36"/>
      <c r="E696" s="35"/>
      <c r="F696" s="35"/>
    </row>
    <row r="697" spans="2:6">
      <c r="B697" s="36"/>
      <c r="E697" s="35"/>
      <c r="F697" s="35"/>
    </row>
    <row r="698" spans="2:6">
      <c r="B698" s="36"/>
      <c r="E698" s="35"/>
      <c r="F698" s="35"/>
    </row>
    <row r="699" spans="2:6">
      <c r="B699" s="36"/>
      <c r="E699" s="35"/>
      <c r="F699" s="35"/>
    </row>
    <row r="700" spans="2:6">
      <c r="B700" s="36"/>
      <c r="E700" s="35"/>
      <c r="F700" s="35"/>
    </row>
    <row r="701" spans="2:6">
      <c r="B701" s="36"/>
      <c r="E701" s="35"/>
      <c r="F701" s="35"/>
    </row>
    <row r="702" spans="2:6">
      <c r="B702" s="36"/>
      <c r="E702" s="35"/>
      <c r="F702" s="35"/>
    </row>
    <row r="703" spans="2:6">
      <c r="B703" s="36"/>
      <c r="E703" s="35"/>
      <c r="F703" s="35"/>
    </row>
    <row r="704" spans="2:6">
      <c r="B704" s="36"/>
      <c r="E704" s="35"/>
      <c r="F704" s="35"/>
    </row>
    <row r="705" spans="2:6">
      <c r="B705" s="36"/>
      <c r="E705" s="35"/>
      <c r="F705" s="35"/>
    </row>
    <row r="706" spans="2:6">
      <c r="B706" s="36"/>
      <c r="E706" s="35"/>
      <c r="F706" s="35"/>
    </row>
    <row r="707" spans="2:6">
      <c r="B707" s="36"/>
      <c r="E707" s="35"/>
      <c r="F707" s="35"/>
    </row>
    <row r="708" spans="2:6">
      <c r="B708" s="36"/>
      <c r="E708" s="35"/>
      <c r="F708" s="35"/>
    </row>
    <row r="709" spans="2:6">
      <c r="B709" s="36"/>
      <c r="E709" s="35"/>
      <c r="F709" s="35"/>
    </row>
    <row r="710" spans="2:6">
      <c r="B710" s="36"/>
      <c r="E710" s="35"/>
      <c r="F710" s="35"/>
    </row>
    <row r="711" spans="2:6">
      <c r="B711" s="36"/>
      <c r="E711" s="35"/>
      <c r="F711" s="35"/>
    </row>
    <row r="712" spans="2:6">
      <c r="B712" s="36"/>
      <c r="E712" s="35"/>
      <c r="F712" s="35"/>
    </row>
    <row r="713" spans="2:6">
      <c r="B713" s="36"/>
      <c r="E713" s="35"/>
      <c r="F713" s="35"/>
    </row>
    <row r="714" spans="2:6">
      <c r="B714" s="36"/>
      <c r="E714" s="35"/>
      <c r="F714" s="35"/>
    </row>
    <row r="715" spans="2:6">
      <c r="B715" s="36"/>
      <c r="E715" s="35"/>
      <c r="F715" s="35"/>
    </row>
    <row r="716" spans="2:6">
      <c r="B716" s="36"/>
      <c r="E716" s="35"/>
      <c r="F716" s="35"/>
    </row>
    <row r="717" spans="2:6">
      <c r="B717" s="36"/>
      <c r="E717" s="35"/>
      <c r="F717" s="35"/>
    </row>
    <row r="718" spans="2:6">
      <c r="B718" s="36"/>
      <c r="E718" s="35"/>
      <c r="F718" s="35"/>
    </row>
    <row r="719" spans="2:6">
      <c r="B719" s="36"/>
      <c r="E719" s="35"/>
      <c r="F719" s="35"/>
    </row>
    <row r="720" spans="2:6">
      <c r="B720" s="36"/>
      <c r="E720" s="35"/>
      <c r="F720" s="35"/>
    </row>
    <row r="721" spans="2:6">
      <c r="B721" s="36"/>
      <c r="E721" s="35"/>
      <c r="F721" s="35"/>
    </row>
    <row r="722" spans="2:6">
      <c r="B722" s="36"/>
      <c r="E722" s="35"/>
      <c r="F722" s="35"/>
    </row>
    <row r="723" spans="2:6">
      <c r="B723" s="36"/>
      <c r="E723" s="35"/>
      <c r="F723" s="35"/>
    </row>
    <row r="724" spans="2:6">
      <c r="B724" s="36"/>
      <c r="E724" s="35"/>
      <c r="F724" s="35"/>
    </row>
    <row r="725" spans="2:6">
      <c r="B725" s="36"/>
      <c r="E725" s="35"/>
      <c r="F725" s="35"/>
    </row>
    <row r="726" spans="2:6">
      <c r="B726" s="36"/>
      <c r="E726" s="35"/>
      <c r="F726" s="35"/>
    </row>
    <row r="727" spans="2:6">
      <c r="B727" s="36"/>
      <c r="E727" s="35"/>
      <c r="F727" s="35"/>
    </row>
    <row r="728" spans="2:6">
      <c r="B728" s="36"/>
      <c r="E728" s="35"/>
      <c r="F728" s="35"/>
    </row>
    <row r="729" spans="2:6">
      <c r="B729" s="36"/>
      <c r="E729" s="35"/>
      <c r="F729" s="35"/>
    </row>
    <row r="730" spans="2:6">
      <c r="B730" s="36"/>
      <c r="E730" s="35"/>
      <c r="F730" s="35"/>
    </row>
    <row r="731" spans="2:6">
      <c r="B731" s="36"/>
      <c r="E731" s="35"/>
      <c r="F731" s="35"/>
    </row>
    <row r="732" spans="2:6">
      <c r="B732" s="36"/>
      <c r="E732" s="35"/>
      <c r="F732" s="35"/>
    </row>
    <row r="733" spans="2:6">
      <c r="B733" s="36"/>
      <c r="E733" s="35"/>
      <c r="F733" s="35"/>
    </row>
    <row r="734" spans="2:6">
      <c r="B734" s="36"/>
      <c r="E734" s="35"/>
      <c r="F734" s="35"/>
    </row>
    <row r="735" spans="2:6">
      <c r="B735" s="36"/>
      <c r="E735" s="35"/>
      <c r="F735" s="35"/>
    </row>
    <row r="736" spans="2:6">
      <c r="B736" s="36"/>
      <c r="E736" s="35"/>
      <c r="F736" s="35"/>
    </row>
    <row r="737" spans="2:6">
      <c r="B737" s="36"/>
      <c r="E737" s="35"/>
      <c r="F737" s="35"/>
    </row>
    <row r="738" spans="2:6">
      <c r="B738" s="36"/>
      <c r="E738" s="35"/>
      <c r="F738" s="35"/>
    </row>
    <row r="739" spans="2:6">
      <c r="B739" s="36"/>
      <c r="E739" s="35"/>
      <c r="F739" s="35"/>
    </row>
    <row r="740" spans="2:6">
      <c r="B740" s="36"/>
      <c r="E740" s="35"/>
      <c r="F740" s="35"/>
    </row>
    <row r="741" spans="2:6">
      <c r="B741" s="36"/>
      <c r="E741" s="35"/>
      <c r="F741" s="35"/>
    </row>
    <row r="742" spans="2:6">
      <c r="B742" s="36"/>
      <c r="E742" s="35"/>
      <c r="F742" s="35"/>
    </row>
    <row r="743" spans="2:6">
      <c r="B743" s="36"/>
      <c r="E743" s="35"/>
      <c r="F743" s="35"/>
    </row>
    <row r="744" spans="2:6">
      <c r="B744" s="36"/>
      <c r="E744" s="35"/>
      <c r="F744" s="35"/>
    </row>
    <row r="745" spans="2:6">
      <c r="B745" s="36"/>
      <c r="E745" s="35"/>
      <c r="F745" s="35"/>
    </row>
    <row r="746" spans="2:6">
      <c r="B746" s="36"/>
      <c r="E746" s="35"/>
      <c r="F746" s="35"/>
    </row>
    <row r="747" spans="2:6">
      <c r="B747" s="36"/>
      <c r="E747" s="35"/>
      <c r="F747" s="35"/>
    </row>
    <row r="748" spans="2:6">
      <c r="B748" s="36"/>
      <c r="E748" s="35"/>
      <c r="F748" s="35"/>
    </row>
    <row r="749" spans="2:6">
      <c r="B749" s="36"/>
      <c r="E749" s="35"/>
      <c r="F749" s="35"/>
    </row>
    <row r="750" spans="2:6">
      <c r="B750" s="36"/>
      <c r="E750" s="35"/>
      <c r="F750" s="35"/>
    </row>
    <row r="751" spans="2:6">
      <c r="B751" s="36"/>
      <c r="E751" s="35"/>
      <c r="F751" s="35"/>
    </row>
    <row r="752" spans="2:6">
      <c r="B752" s="36"/>
      <c r="E752" s="35"/>
      <c r="F752" s="35"/>
    </row>
    <row r="753" spans="2:6">
      <c r="B753" s="36"/>
      <c r="E753" s="35"/>
      <c r="F753" s="35"/>
    </row>
    <row r="754" spans="2:6">
      <c r="B754" s="36"/>
      <c r="E754" s="35"/>
      <c r="F754" s="35"/>
    </row>
    <row r="755" spans="2:6">
      <c r="B755" s="36"/>
      <c r="E755" s="35"/>
      <c r="F755" s="35"/>
    </row>
    <row r="756" spans="2:6">
      <c r="B756" s="36"/>
      <c r="E756" s="35"/>
      <c r="F756" s="35"/>
    </row>
    <row r="757" spans="2:6">
      <c r="B757" s="36"/>
      <c r="E757" s="35"/>
      <c r="F757" s="35"/>
    </row>
    <row r="758" spans="2:6">
      <c r="B758" s="36"/>
      <c r="E758" s="35"/>
      <c r="F758" s="35"/>
    </row>
    <row r="759" spans="2:6">
      <c r="B759" s="36"/>
      <c r="E759" s="35"/>
      <c r="F759" s="35"/>
    </row>
    <row r="760" spans="2:6">
      <c r="B760" s="36"/>
      <c r="E760" s="35"/>
      <c r="F760" s="35"/>
    </row>
    <row r="761" spans="2:6">
      <c r="B761" s="36"/>
      <c r="E761" s="35"/>
      <c r="F761" s="35"/>
    </row>
    <row r="762" spans="2:6">
      <c r="B762" s="36"/>
      <c r="E762" s="35"/>
      <c r="F762" s="35"/>
    </row>
    <row r="763" spans="2:6">
      <c r="B763" s="36"/>
      <c r="E763" s="35"/>
      <c r="F763" s="35"/>
    </row>
    <row r="764" spans="2:6">
      <c r="B764" s="36"/>
      <c r="E764" s="35"/>
      <c r="F764" s="35"/>
    </row>
    <row r="765" spans="2:6">
      <c r="B765" s="36"/>
      <c r="E765" s="35"/>
      <c r="F765" s="35"/>
    </row>
    <row r="766" spans="2:6">
      <c r="B766" s="36"/>
      <c r="E766" s="35"/>
      <c r="F766" s="35"/>
    </row>
    <row r="767" spans="2:6">
      <c r="B767" s="36"/>
      <c r="E767" s="35"/>
      <c r="F767" s="35"/>
    </row>
    <row r="768" spans="2:6">
      <c r="B768" s="36"/>
      <c r="E768" s="35"/>
      <c r="F768" s="35"/>
    </row>
    <row r="769" spans="2:6">
      <c r="B769" s="36"/>
      <c r="E769" s="35"/>
      <c r="F769" s="35"/>
    </row>
    <row r="770" spans="2:6">
      <c r="B770" s="36"/>
      <c r="E770" s="35"/>
      <c r="F770" s="35"/>
    </row>
    <row r="771" spans="2:6">
      <c r="B771" s="36"/>
      <c r="E771" s="35"/>
      <c r="F771" s="35"/>
    </row>
    <row r="772" spans="2:6">
      <c r="B772" s="36"/>
      <c r="E772" s="35"/>
      <c r="F772" s="35"/>
    </row>
    <row r="773" spans="2:6">
      <c r="B773" s="36"/>
      <c r="E773" s="35"/>
      <c r="F773" s="35"/>
    </row>
    <row r="774" spans="2:6">
      <c r="B774" s="36"/>
      <c r="E774" s="35"/>
      <c r="F774" s="35"/>
    </row>
    <row r="775" spans="2:6">
      <c r="B775" s="36"/>
      <c r="E775" s="35"/>
      <c r="F775" s="35"/>
    </row>
    <row r="776" spans="2:6">
      <c r="B776" s="36"/>
      <c r="E776" s="35"/>
      <c r="F776" s="35"/>
    </row>
    <row r="777" spans="2:6">
      <c r="B777" s="36"/>
      <c r="E777" s="35"/>
      <c r="F777" s="35"/>
    </row>
    <row r="778" spans="2:6">
      <c r="B778" s="36"/>
      <c r="E778" s="35"/>
      <c r="F778" s="35"/>
    </row>
    <row r="779" spans="2:6">
      <c r="B779" s="36"/>
      <c r="E779" s="35"/>
      <c r="F779" s="35"/>
    </row>
    <row r="780" spans="2:6">
      <c r="B780" s="36"/>
      <c r="E780" s="35"/>
      <c r="F780" s="35"/>
    </row>
    <row r="781" spans="2:6">
      <c r="B781" s="36"/>
      <c r="E781" s="35"/>
      <c r="F781" s="35"/>
    </row>
    <row r="782" spans="2:6">
      <c r="B782" s="36"/>
      <c r="E782" s="35"/>
      <c r="F782" s="35"/>
    </row>
    <row r="783" spans="2:6">
      <c r="B783" s="36"/>
      <c r="E783" s="35"/>
      <c r="F783" s="35"/>
    </row>
    <row r="784" spans="2:6">
      <c r="B784" s="36"/>
      <c r="E784" s="35"/>
      <c r="F784" s="35"/>
    </row>
    <row r="785" spans="2:6">
      <c r="B785" s="36"/>
      <c r="E785" s="35"/>
      <c r="F785" s="35"/>
    </row>
    <row r="786" spans="2:6">
      <c r="B786" s="36"/>
      <c r="E786" s="35"/>
      <c r="F786" s="35"/>
    </row>
    <row r="787" spans="2:6">
      <c r="B787" s="36"/>
      <c r="E787" s="35"/>
      <c r="F787" s="35"/>
    </row>
    <row r="788" spans="2:6">
      <c r="B788" s="36"/>
      <c r="E788" s="35"/>
      <c r="F788" s="35"/>
    </row>
    <row r="789" spans="2:6">
      <c r="B789" s="36"/>
      <c r="E789" s="35"/>
      <c r="F789" s="35"/>
    </row>
    <row r="790" spans="2:6">
      <c r="B790" s="36"/>
      <c r="E790" s="35"/>
      <c r="F790" s="35"/>
    </row>
    <row r="791" spans="2:6">
      <c r="B791" s="36"/>
      <c r="E791" s="35"/>
      <c r="F791" s="35"/>
    </row>
    <row r="792" spans="2:6">
      <c r="B792" s="36"/>
      <c r="E792" s="35"/>
      <c r="F792" s="35"/>
    </row>
    <row r="793" spans="2:6">
      <c r="B793" s="36"/>
      <c r="E793" s="35"/>
      <c r="F793" s="35"/>
    </row>
    <row r="794" spans="2:6">
      <c r="B794" s="36"/>
      <c r="E794" s="35"/>
      <c r="F794" s="35"/>
    </row>
    <row r="795" spans="2:6">
      <c r="B795" s="36"/>
      <c r="E795" s="35"/>
      <c r="F795" s="35"/>
    </row>
    <row r="796" spans="2:6">
      <c r="B796" s="36"/>
      <c r="E796" s="35"/>
      <c r="F796" s="35"/>
    </row>
    <row r="797" spans="2:6">
      <c r="B797" s="36"/>
      <c r="E797" s="35"/>
      <c r="F797" s="35"/>
    </row>
    <row r="798" spans="2:6">
      <c r="B798" s="36"/>
      <c r="E798" s="35"/>
      <c r="F798" s="35"/>
    </row>
    <row r="799" spans="2:6">
      <c r="B799" s="36"/>
      <c r="E799" s="35"/>
      <c r="F799" s="35"/>
    </row>
    <row r="800" spans="2:6">
      <c r="B800" s="36"/>
      <c r="E800" s="35"/>
      <c r="F800" s="35"/>
    </row>
    <row r="801" spans="2:6">
      <c r="B801" s="36"/>
      <c r="E801" s="35"/>
      <c r="F801" s="35"/>
    </row>
    <row r="802" spans="2:6">
      <c r="B802" s="36"/>
      <c r="E802" s="35"/>
      <c r="F802" s="35"/>
    </row>
    <row r="803" spans="2:6">
      <c r="B803" s="36"/>
      <c r="E803" s="35"/>
      <c r="F803" s="35"/>
    </row>
    <row r="804" spans="2:6">
      <c r="B804" s="36"/>
      <c r="E804" s="35"/>
      <c r="F804" s="35"/>
    </row>
    <row r="805" spans="2:6">
      <c r="B805" s="36"/>
      <c r="E805" s="35"/>
      <c r="F805" s="35"/>
    </row>
    <row r="806" spans="2:6">
      <c r="B806" s="36"/>
      <c r="E806" s="35"/>
      <c r="F806" s="35"/>
    </row>
    <row r="807" spans="2:6">
      <c r="B807" s="36"/>
      <c r="E807" s="35"/>
      <c r="F807" s="35"/>
    </row>
    <row r="808" spans="2:6">
      <c r="B808" s="36"/>
      <c r="E808" s="35"/>
      <c r="F808" s="35"/>
    </row>
    <row r="809" spans="2:6">
      <c r="B809" s="36"/>
      <c r="E809" s="35"/>
      <c r="F809" s="35"/>
    </row>
    <row r="810" spans="2:6">
      <c r="B810" s="36"/>
      <c r="E810" s="35"/>
      <c r="F810" s="35"/>
    </row>
    <row r="811" spans="2:6">
      <c r="B811" s="36"/>
      <c r="E811" s="35"/>
      <c r="F811" s="35"/>
    </row>
    <row r="812" spans="2:6">
      <c r="B812" s="36"/>
      <c r="E812" s="35"/>
      <c r="F812" s="35"/>
    </row>
    <row r="813" spans="2:6">
      <c r="B813" s="36"/>
      <c r="E813" s="35"/>
      <c r="F813" s="35"/>
    </row>
    <row r="814" spans="2:6">
      <c r="B814" s="36"/>
      <c r="E814" s="35"/>
      <c r="F814" s="35"/>
    </row>
    <row r="815" spans="2:6">
      <c r="B815" s="36"/>
      <c r="E815" s="35"/>
      <c r="F815" s="35"/>
    </row>
    <row r="816" spans="2:6">
      <c r="B816" s="36"/>
      <c r="E816" s="35"/>
      <c r="F816" s="35"/>
    </row>
    <row r="817" spans="2:6">
      <c r="B817" s="36"/>
      <c r="E817" s="35"/>
      <c r="F817" s="35"/>
    </row>
    <row r="818" spans="2:6">
      <c r="B818" s="36"/>
      <c r="E818" s="35"/>
      <c r="F818" s="35"/>
    </row>
    <row r="819" spans="2:6">
      <c r="B819" s="36"/>
      <c r="E819" s="35"/>
      <c r="F819" s="35"/>
    </row>
    <row r="820" spans="2:6">
      <c r="B820" s="36"/>
      <c r="E820" s="35"/>
      <c r="F820" s="35"/>
    </row>
    <row r="821" spans="2:6">
      <c r="B821" s="36"/>
      <c r="E821" s="35"/>
      <c r="F821" s="35"/>
    </row>
    <row r="822" spans="2:6">
      <c r="B822" s="36"/>
      <c r="E822" s="35"/>
      <c r="F822" s="35"/>
    </row>
    <row r="823" spans="2:6">
      <c r="B823" s="36"/>
      <c r="E823" s="35"/>
      <c r="F823" s="35"/>
    </row>
    <row r="824" spans="2:6">
      <c r="B824" s="36"/>
      <c r="E824" s="35"/>
      <c r="F824" s="35"/>
    </row>
    <row r="825" spans="2:6">
      <c r="B825" s="36"/>
      <c r="E825" s="35"/>
      <c r="F825" s="35"/>
    </row>
    <row r="826" spans="2:6">
      <c r="B826" s="36"/>
      <c r="E826" s="35"/>
      <c r="F826" s="35"/>
    </row>
    <row r="827" spans="2:6">
      <c r="B827" s="36"/>
      <c r="E827" s="35"/>
      <c r="F827" s="35"/>
    </row>
    <row r="828" spans="2:6">
      <c r="B828" s="36"/>
      <c r="E828" s="35"/>
      <c r="F828" s="35"/>
    </row>
    <row r="829" spans="2:6">
      <c r="B829" s="36"/>
      <c r="E829" s="35"/>
      <c r="F829" s="35"/>
    </row>
    <row r="830" spans="2:6">
      <c r="B830" s="36"/>
      <c r="E830" s="35"/>
      <c r="F830" s="35"/>
    </row>
    <row r="831" spans="2:6">
      <c r="B831" s="36"/>
      <c r="E831" s="35"/>
      <c r="F831" s="35"/>
    </row>
    <row r="832" spans="2:6">
      <c r="B832" s="36"/>
      <c r="E832" s="35"/>
      <c r="F832" s="35"/>
    </row>
    <row r="833" spans="2:6">
      <c r="B833" s="36"/>
      <c r="E833" s="35"/>
      <c r="F833" s="35"/>
    </row>
    <row r="834" spans="2:6">
      <c r="B834" s="36"/>
      <c r="E834" s="35"/>
      <c r="F834" s="35"/>
    </row>
    <row r="835" spans="2:6">
      <c r="B835" s="36"/>
      <c r="E835" s="35"/>
      <c r="F835" s="35"/>
    </row>
    <row r="836" spans="2:6">
      <c r="B836" s="36"/>
      <c r="E836" s="35"/>
      <c r="F836" s="35"/>
    </row>
    <row r="837" spans="2:6">
      <c r="B837" s="36"/>
      <c r="E837" s="35"/>
      <c r="F837" s="35"/>
    </row>
    <row r="838" spans="2:6">
      <c r="B838" s="36"/>
      <c r="E838" s="35"/>
      <c r="F838" s="35"/>
    </row>
    <row r="839" spans="2:6">
      <c r="B839" s="36"/>
      <c r="E839" s="35"/>
      <c r="F839" s="35"/>
    </row>
    <row r="840" spans="2:6">
      <c r="B840" s="36"/>
      <c r="E840" s="35"/>
      <c r="F840" s="35"/>
    </row>
    <row r="841" spans="2:6">
      <c r="B841" s="36"/>
      <c r="E841" s="35"/>
      <c r="F841" s="35"/>
    </row>
    <row r="842" spans="2:6">
      <c r="B842" s="36"/>
      <c r="E842" s="35"/>
      <c r="F842" s="35"/>
    </row>
    <row r="843" spans="2:6">
      <c r="B843" s="36"/>
      <c r="E843" s="35"/>
      <c r="F843" s="35"/>
    </row>
    <row r="844" spans="2:6">
      <c r="B844" s="36"/>
      <c r="E844" s="35"/>
      <c r="F844" s="35"/>
    </row>
    <row r="845" spans="2:6">
      <c r="B845" s="36"/>
      <c r="E845" s="35"/>
      <c r="F845" s="35"/>
    </row>
    <row r="846" spans="2:6">
      <c r="B846" s="36"/>
      <c r="E846" s="35"/>
      <c r="F846" s="35"/>
    </row>
    <row r="847" spans="2:6">
      <c r="B847" s="36"/>
      <c r="E847" s="35"/>
      <c r="F847" s="35"/>
    </row>
    <row r="848" spans="2:6">
      <c r="B848" s="36"/>
      <c r="E848" s="35"/>
      <c r="F848" s="35"/>
    </row>
    <row r="849" spans="2:6">
      <c r="B849" s="36"/>
      <c r="E849" s="35"/>
      <c r="F849" s="35"/>
    </row>
    <row r="850" spans="2:6">
      <c r="B850" s="36"/>
      <c r="E850" s="35"/>
      <c r="F850" s="35"/>
    </row>
    <row r="851" spans="2:6">
      <c r="B851" s="36"/>
      <c r="E851" s="35"/>
      <c r="F851" s="35"/>
    </row>
    <row r="852" spans="2:6">
      <c r="B852" s="36"/>
      <c r="E852" s="35"/>
      <c r="F852" s="35"/>
    </row>
    <row r="853" spans="2:6">
      <c r="B853" s="36"/>
      <c r="E853" s="35"/>
      <c r="F853" s="35"/>
    </row>
    <row r="854" spans="2:6">
      <c r="B854" s="36"/>
      <c r="E854" s="35"/>
      <c r="F854" s="35"/>
    </row>
    <row r="855" spans="2:6">
      <c r="B855" s="36"/>
      <c r="E855" s="35"/>
      <c r="F855" s="35"/>
    </row>
    <row r="856" spans="2:6">
      <c r="B856" s="36"/>
      <c r="E856" s="35"/>
      <c r="F856" s="35"/>
    </row>
    <row r="857" spans="2:6">
      <c r="B857" s="36"/>
      <c r="E857" s="35"/>
      <c r="F857" s="35"/>
    </row>
    <row r="858" spans="2:6">
      <c r="B858" s="36"/>
      <c r="E858" s="35"/>
      <c r="F858" s="35"/>
    </row>
    <row r="859" spans="2:6">
      <c r="B859" s="36"/>
      <c r="E859" s="35"/>
      <c r="F859" s="35"/>
    </row>
    <row r="860" spans="2:6">
      <c r="B860" s="36"/>
      <c r="E860" s="35"/>
      <c r="F860" s="35"/>
    </row>
    <row r="861" spans="2:6">
      <c r="B861" s="36"/>
      <c r="E861" s="35"/>
      <c r="F861" s="35"/>
    </row>
    <row r="862" spans="2:6">
      <c r="B862" s="36"/>
      <c r="E862" s="35"/>
      <c r="F862" s="35"/>
    </row>
    <row r="863" spans="2:6">
      <c r="B863" s="36"/>
      <c r="E863" s="35"/>
      <c r="F863" s="35"/>
    </row>
    <row r="864" spans="2:6">
      <c r="B864" s="36"/>
      <c r="E864" s="35"/>
      <c r="F864" s="35"/>
    </row>
    <row r="865" spans="2:6">
      <c r="B865" s="36"/>
      <c r="E865" s="35"/>
      <c r="F865" s="35"/>
    </row>
    <row r="866" spans="2:6">
      <c r="B866" s="36"/>
      <c r="E866" s="35"/>
      <c r="F866" s="35"/>
    </row>
    <row r="867" spans="2:6">
      <c r="B867" s="36"/>
      <c r="E867" s="35"/>
      <c r="F867" s="35"/>
    </row>
    <row r="868" spans="2:6">
      <c r="B868" s="36"/>
      <c r="E868" s="35"/>
      <c r="F868" s="35"/>
    </row>
    <row r="869" spans="2:6">
      <c r="B869" s="36"/>
      <c r="E869" s="35"/>
      <c r="F869" s="35"/>
    </row>
    <row r="870" spans="2:6">
      <c r="B870" s="36"/>
      <c r="E870" s="35"/>
      <c r="F870" s="35"/>
    </row>
    <row r="871" spans="2:6">
      <c r="B871" s="36"/>
      <c r="E871" s="35"/>
      <c r="F871" s="35"/>
    </row>
    <row r="872" spans="2:6">
      <c r="B872" s="36"/>
      <c r="E872" s="35"/>
      <c r="F872" s="35"/>
    </row>
    <row r="873" spans="2:6">
      <c r="B873" s="36"/>
      <c r="E873" s="35"/>
      <c r="F873" s="35"/>
    </row>
    <row r="874" spans="2:6">
      <c r="B874" s="36"/>
      <c r="E874" s="35"/>
      <c r="F874" s="35"/>
    </row>
    <row r="875" spans="2:6">
      <c r="B875" s="36"/>
      <c r="E875" s="35"/>
      <c r="F875" s="35"/>
    </row>
    <row r="876" spans="2:6">
      <c r="B876" s="36"/>
      <c r="E876" s="35"/>
      <c r="F876" s="35"/>
    </row>
    <row r="877" spans="2:6">
      <c r="B877" s="36"/>
      <c r="E877" s="35"/>
      <c r="F877" s="35"/>
    </row>
    <row r="878" spans="2:6">
      <c r="B878" s="36"/>
      <c r="E878" s="35"/>
      <c r="F878" s="35"/>
    </row>
    <row r="879" spans="2:6">
      <c r="B879" s="36"/>
      <c r="E879" s="35"/>
      <c r="F879" s="35"/>
    </row>
    <row r="880" spans="2:6">
      <c r="B880" s="36"/>
      <c r="E880" s="35"/>
      <c r="F880" s="35"/>
    </row>
    <row r="881" spans="2:6">
      <c r="B881" s="36"/>
      <c r="E881" s="35"/>
      <c r="F881" s="35"/>
    </row>
    <row r="882" spans="2:6">
      <c r="B882" s="36"/>
      <c r="E882" s="35"/>
      <c r="F882" s="35"/>
    </row>
    <row r="883" spans="2:6">
      <c r="B883" s="36"/>
      <c r="E883" s="35"/>
      <c r="F883" s="35"/>
    </row>
    <row r="884" spans="2:6">
      <c r="B884" s="36"/>
      <c r="E884" s="35"/>
      <c r="F884" s="35"/>
    </row>
    <row r="885" spans="2:6">
      <c r="B885" s="36"/>
      <c r="E885" s="35"/>
      <c r="F885" s="35"/>
    </row>
    <row r="886" spans="2:6">
      <c r="B886" s="36"/>
      <c r="E886" s="35"/>
      <c r="F886" s="35"/>
    </row>
    <row r="887" spans="2:6">
      <c r="B887" s="36"/>
      <c r="E887" s="35"/>
      <c r="F887" s="35"/>
    </row>
    <row r="888" spans="2:6">
      <c r="B888" s="36"/>
      <c r="E888" s="35"/>
      <c r="F888" s="35"/>
    </row>
    <row r="889" spans="2:6">
      <c r="B889" s="36"/>
      <c r="E889" s="35"/>
      <c r="F889" s="35"/>
    </row>
    <row r="890" spans="2:6">
      <c r="B890" s="36"/>
      <c r="E890" s="35"/>
      <c r="F890" s="35"/>
    </row>
    <row r="891" spans="2:6">
      <c r="B891" s="36"/>
      <c r="E891" s="35"/>
      <c r="F891" s="35"/>
    </row>
    <row r="892" spans="2:6">
      <c r="B892" s="36"/>
      <c r="E892" s="35"/>
      <c r="F892" s="35"/>
    </row>
    <row r="893" spans="2:6">
      <c r="B893" s="36"/>
      <c r="E893" s="35"/>
      <c r="F893" s="35"/>
    </row>
    <row r="894" spans="2:6">
      <c r="B894" s="36"/>
      <c r="E894" s="35"/>
      <c r="F894" s="35"/>
    </row>
    <row r="895" spans="2:6">
      <c r="B895" s="36"/>
      <c r="E895" s="35"/>
      <c r="F895" s="35"/>
    </row>
    <row r="896" spans="2:6">
      <c r="B896" s="36"/>
      <c r="E896" s="35"/>
      <c r="F896" s="35"/>
    </row>
    <row r="897" spans="2:6">
      <c r="B897" s="36"/>
      <c r="E897" s="35"/>
      <c r="F897" s="35"/>
    </row>
    <row r="898" spans="2:6">
      <c r="B898" s="36"/>
      <c r="E898" s="35"/>
      <c r="F898" s="35"/>
    </row>
    <row r="899" spans="2:6">
      <c r="B899" s="36"/>
      <c r="E899" s="35"/>
      <c r="F899" s="35"/>
    </row>
    <row r="900" spans="2:6">
      <c r="B900" s="36"/>
      <c r="E900" s="35"/>
      <c r="F900" s="35"/>
    </row>
    <row r="901" spans="2:6">
      <c r="B901" s="36"/>
      <c r="E901" s="35"/>
      <c r="F901" s="35"/>
    </row>
    <row r="902" spans="2:6">
      <c r="B902" s="36"/>
      <c r="E902" s="35"/>
      <c r="F902" s="35"/>
    </row>
    <row r="903" spans="2:6">
      <c r="B903" s="36"/>
      <c r="E903" s="35"/>
      <c r="F903" s="35"/>
    </row>
    <row r="904" spans="2:6">
      <c r="B904" s="36"/>
      <c r="E904" s="35"/>
      <c r="F904" s="35"/>
    </row>
    <row r="905" spans="2:6">
      <c r="B905" s="36"/>
      <c r="E905" s="35"/>
      <c r="F905" s="35"/>
    </row>
    <row r="906" spans="2:6">
      <c r="B906" s="36"/>
      <c r="E906" s="35"/>
      <c r="F906" s="35"/>
    </row>
    <row r="907" spans="2:6">
      <c r="B907" s="36"/>
      <c r="E907" s="35"/>
      <c r="F907" s="35"/>
    </row>
    <row r="908" spans="2:6">
      <c r="B908" s="36"/>
      <c r="E908" s="35"/>
      <c r="F908" s="35"/>
    </row>
    <row r="909" spans="2:6">
      <c r="B909" s="36"/>
      <c r="E909" s="35"/>
      <c r="F909" s="35"/>
    </row>
    <row r="910" spans="2:6">
      <c r="B910" s="36"/>
      <c r="E910" s="35"/>
      <c r="F910" s="35"/>
    </row>
    <row r="911" spans="2:6">
      <c r="B911" s="36"/>
      <c r="E911" s="35"/>
      <c r="F911" s="35"/>
    </row>
    <row r="912" spans="2:6">
      <c r="B912" s="36"/>
      <c r="E912" s="35"/>
      <c r="F912" s="35"/>
    </row>
    <row r="913" spans="2:6">
      <c r="B913" s="36"/>
      <c r="E913" s="35"/>
      <c r="F913" s="35"/>
    </row>
    <row r="914" spans="2:6">
      <c r="B914" s="36"/>
      <c r="E914" s="35"/>
      <c r="F914" s="35"/>
    </row>
    <row r="915" spans="2:6">
      <c r="B915" s="36"/>
      <c r="E915" s="35"/>
      <c r="F915" s="35"/>
    </row>
    <row r="916" spans="2:6">
      <c r="B916" s="36"/>
      <c r="E916" s="35"/>
      <c r="F916" s="35"/>
    </row>
    <row r="917" spans="2:6">
      <c r="B917" s="36"/>
      <c r="E917" s="35"/>
      <c r="F917" s="35"/>
    </row>
    <row r="918" spans="2:6">
      <c r="B918" s="36"/>
      <c r="E918" s="35"/>
      <c r="F918" s="35"/>
    </row>
    <row r="919" spans="2:6">
      <c r="B919" s="36"/>
      <c r="E919" s="35"/>
      <c r="F919" s="35"/>
    </row>
    <row r="920" spans="2:6">
      <c r="B920" s="36"/>
      <c r="E920" s="35"/>
      <c r="F920" s="35"/>
    </row>
    <row r="921" spans="2:6">
      <c r="B921" s="36"/>
      <c r="E921" s="35"/>
      <c r="F921" s="35"/>
    </row>
    <row r="922" spans="2:6">
      <c r="B922" s="36"/>
      <c r="E922" s="35"/>
      <c r="F922" s="35"/>
    </row>
    <row r="923" spans="2:6">
      <c r="B923" s="36"/>
      <c r="E923" s="35"/>
      <c r="F923" s="35"/>
    </row>
    <row r="924" spans="2:6">
      <c r="B924" s="36"/>
      <c r="E924" s="35"/>
      <c r="F924" s="35"/>
    </row>
    <row r="925" spans="2:6">
      <c r="B925" s="36"/>
      <c r="E925" s="35"/>
      <c r="F925" s="35"/>
    </row>
    <row r="926" spans="2:6">
      <c r="B926" s="36"/>
      <c r="E926" s="35"/>
      <c r="F926" s="35"/>
    </row>
    <row r="927" spans="2:6">
      <c r="B927" s="36"/>
      <c r="E927" s="35"/>
      <c r="F927" s="35"/>
    </row>
    <row r="928" spans="2:6">
      <c r="B928" s="36"/>
      <c r="E928" s="35"/>
      <c r="F928" s="35"/>
    </row>
    <row r="929" spans="2:6">
      <c r="B929" s="36"/>
      <c r="E929" s="35"/>
      <c r="F929" s="35"/>
    </row>
    <row r="930" spans="2:6">
      <c r="B930" s="36"/>
      <c r="E930" s="35"/>
      <c r="F930" s="35"/>
    </row>
    <row r="931" spans="2:6">
      <c r="B931" s="36"/>
      <c r="E931" s="35"/>
      <c r="F931" s="35"/>
    </row>
    <row r="932" spans="2:6">
      <c r="B932" s="36"/>
      <c r="E932" s="35"/>
      <c r="F932" s="35"/>
    </row>
    <row r="933" spans="2:6">
      <c r="B933" s="36"/>
      <c r="E933" s="35"/>
      <c r="F933" s="35"/>
    </row>
    <row r="934" spans="2:6">
      <c r="B934" s="36"/>
      <c r="E934" s="35"/>
      <c r="F934" s="35"/>
    </row>
    <row r="935" spans="2:6">
      <c r="B935" s="36"/>
      <c r="E935" s="35"/>
      <c r="F935" s="35"/>
    </row>
    <row r="936" spans="2:6">
      <c r="B936" s="36"/>
      <c r="E936" s="35"/>
      <c r="F936" s="35"/>
    </row>
    <row r="937" spans="2:6">
      <c r="B937" s="36"/>
      <c r="E937" s="35"/>
      <c r="F937" s="35"/>
    </row>
    <row r="938" spans="2:6">
      <c r="B938" s="36"/>
      <c r="E938" s="35"/>
      <c r="F938" s="35"/>
    </row>
    <row r="939" spans="2:6">
      <c r="B939" s="36"/>
      <c r="E939" s="35"/>
      <c r="F939" s="35"/>
    </row>
    <row r="940" spans="2:6">
      <c r="B940" s="36"/>
      <c r="E940" s="35"/>
      <c r="F940" s="35"/>
    </row>
    <row r="941" spans="2:6">
      <c r="B941" s="36"/>
      <c r="E941" s="35"/>
      <c r="F941" s="35"/>
    </row>
    <row r="942" spans="2:6">
      <c r="B942" s="36"/>
      <c r="E942" s="35"/>
      <c r="F942" s="35"/>
    </row>
    <row r="943" spans="2:6">
      <c r="B943" s="36"/>
      <c r="E943" s="35"/>
      <c r="F943" s="35"/>
    </row>
    <row r="944" spans="2:6">
      <c r="B944" s="36"/>
      <c r="E944" s="35"/>
      <c r="F944" s="35"/>
    </row>
    <row r="945" spans="2:6">
      <c r="B945" s="36"/>
      <c r="E945" s="35"/>
      <c r="F945" s="35"/>
    </row>
    <row r="946" spans="2:6">
      <c r="B946" s="36"/>
      <c r="E946" s="35"/>
      <c r="F946" s="35"/>
    </row>
    <row r="947" spans="2:6">
      <c r="B947" s="36"/>
      <c r="E947" s="35"/>
      <c r="F947" s="35"/>
    </row>
    <row r="948" spans="2:6">
      <c r="B948" s="36"/>
      <c r="E948" s="35"/>
      <c r="F948" s="35"/>
    </row>
    <row r="949" spans="2:6">
      <c r="B949" s="36"/>
      <c r="E949" s="35"/>
      <c r="F949" s="35"/>
    </row>
    <row r="950" spans="2:6">
      <c r="B950" s="36"/>
      <c r="E950" s="35"/>
      <c r="F950" s="35"/>
    </row>
    <row r="951" spans="2:6">
      <c r="B951" s="36"/>
      <c r="E951" s="35"/>
      <c r="F951" s="35"/>
    </row>
    <row r="952" spans="2:6">
      <c r="B952" s="36"/>
      <c r="E952" s="35"/>
      <c r="F952" s="35"/>
    </row>
    <row r="953" spans="2:6">
      <c r="B953" s="36"/>
      <c r="E953" s="35"/>
      <c r="F953" s="35"/>
    </row>
    <row r="954" spans="2:6">
      <c r="B954" s="36"/>
      <c r="E954" s="35"/>
      <c r="F954" s="35"/>
    </row>
    <row r="955" spans="2:6">
      <c r="B955" s="36"/>
      <c r="E955" s="35"/>
      <c r="F955" s="35"/>
    </row>
    <row r="956" spans="2:6">
      <c r="B956" s="36"/>
      <c r="E956" s="35"/>
      <c r="F956" s="35"/>
    </row>
    <row r="957" spans="2:6">
      <c r="B957" s="36"/>
      <c r="E957" s="35"/>
      <c r="F957" s="35"/>
    </row>
    <row r="958" spans="2:6">
      <c r="B958" s="36"/>
      <c r="E958" s="35"/>
      <c r="F958" s="35"/>
    </row>
    <row r="959" spans="2:6">
      <c r="B959" s="36"/>
      <c r="E959" s="35"/>
      <c r="F959" s="35"/>
    </row>
    <row r="960" spans="2:6">
      <c r="B960" s="36"/>
      <c r="E960" s="35"/>
      <c r="F960" s="35"/>
    </row>
    <row r="961" spans="2:6">
      <c r="B961" s="36"/>
      <c r="E961" s="35"/>
      <c r="F961" s="35"/>
    </row>
    <row r="962" spans="2:6">
      <c r="B962" s="36"/>
      <c r="E962" s="35"/>
      <c r="F962" s="35"/>
    </row>
    <row r="963" spans="2:6">
      <c r="B963" s="36"/>
      <c r="E963" s="35"/>
      <c r="F963" s="35"/>
    </row>
    <row r="964" spans="2:6">
      <c r="B964" s="36"/>
      <c r="E964" s="35"/>
      <c r="F964" s="35"/>
    </row>
    <row r="965" spans="2:6">
      <c r="B965" s="36"/>
      <c r="E965" s="35"/>
      <c r="F965" s="35"/>
    </row>
    <row r="966" spans="2:6">
      <c r="B966" s="36"/>
      <c r="E966" s="35"/>
      <c r="F966" s="35"/>
    </row>
    <row r="967" spans="2:6">
      <c r="B967" s="36"/>
      <c r="E967" s="35"/>
      <c r="F967" s="35"/>
    </row>
    <row r="968" spans="2:6">
      <c r="B968" s="36"/>
      <c r="E968" s="35"/>
      <c r="F968" s="35"/>
    </row>
    <row r="969" spans="2:6">
      <c r="B969" s="36"/>
      <c r="E969" s="35"/>
      <c r="F969" s="35"/>
    </row>
    <row r="970" spans="2:6">
      <c r="B970" s="36"/>
      <c r="E970" s="35"/>
      <c r="F970" s="35"/>
    </row>
    <row r="971" spans="2:6">
      <c r="B971" s="36"/>
      <c r="E971" s="35"/>
      <c r="F971" s="35"/>
    </row>
    <row r="972" spans="2:6">
      <c r="B972" s="36"/>
      <c r="E972" s="35"/>
      <c r="F972" s="35"/>
    </row>
    <row r="973" spans="2:6">
      <c r="B973" s="36"/>
      <c r="E973" s="35"/>
      <c r="F973" s="35"/>
    </row>
    <row r="974" spans="2:6">
      <c r="B974" s="36"/>
      <c r="E974" s="35"/>
      <c r="F974" s="35"/>
    </row>
    <row r="975" spans="2:6">
      <c r="B975" s="36"/>
      <c r="E975" s="35"/>
      <c r="F975" s="35"/>
    </row>
    <row r="976" spans="2:6">
      <c r="B976" s="36"/>
      <c r="E976" s="35"/>
      <c r="F976" s="35"/>
    </row>
    <row r="977" spans="2:6">
      <c r="B977" s="36"/>
      <c r="E977" s="35"/>
      <c r="F977" s="35"/>
    </row>
    <row r="978" spans="2:6">
      <c r="B978" s="36"/>
      <c r="E978" s="35"/>
      <c r="F978" s="35"/>
    </row>
    <row r="979" spans="2:6">
      <c r="B979" s="36"/>
      <c r="E979" s="35"/>
      <c r="F979" s="35"/>
    </row>
    <row r="980" spans="2:6">
      <c r="B980" s="36"/>
      <c r="E980" s="35"/>
      <c r="F980" s="35"/>
    </row>
    <row r="981" spans="2:6">
      <c r="B981" s="36"/>
      <c r="E981" s="35"/>
      <c r="F981" s="35"/>
    </row>
    <row r="982" spans="2:6">
      <c r="B982" s="36"/>
      <c r="E982" s="35"/>
      <c r="F982" s="35"/>
    </row>
    <row r="983" spans="2:6">
      <c r="B983" s="36"/>
      <c r="E983" s="35"/>
      <c r="F983" s="35"/>
    </row>
    <row r="984" spans="2:6">
      <c r="B984" s="36"/>
      <c r="E984" s="35"/>
      <c r="F984" s="35"/>
    </row>
    <row r="985" spans="2:6">
      <c r="B985" s="36"/>
      <c r="E985" s="35"/>
      <c r="F985" s="35"/>
    </row>
    <row r="986" spans="2:6">
      <c r="B986" s="36"/>
      <c r="E986" s="35"/>
      <c r="F986" s="35"/>
    </row>
    <row r="987" spans="2:6">
      <c r="B987" s="36"/>
      <c r="E987" s="35"/>
      <c r="F987" s="35"/>
    </row>
    <row r="988" spans="2:6">
      <c r="B988" s="36"/>
      <c r="E988" s="35"/>
      <c r="F988" s="35"/>
    </row>
    <row r="989" spans="2:6">
      <c r="B989" s="36"/>
      <c r="E989" s="35"/>
      <c r="F989" s="35"/>
    </row>
    <row r="990" spans="2:6">
      <c r="B990" s="36"/>
      <c r="E990" s="35"/>
      <c r="F990" s="35"/>
    </row>
    <row r="991" spans="2:6">
      <c r="B991" s="36"/>
      <c r="E991" s="35"/>
      <c r="F991" s="35"/>
    </row>
    <row r="992" spans="2:6">
      <c r="B992" s="36"/>
      <c r="E992" s="35"/>
      <c r="F992" s="35"/>
    </row>
    <row r="993" spans="2:6">
      <c r="B993" s="36"/>
      <c r="E993" s="35"/>
      <c r="F993" s="35"/>
    </row>
    <row r="994" spans="2:6">
      <c r="B994" s="36"/>
      <c r="E994" s="35"/>
      <c r="F994" s="35"/>
    </row>
    <row r="995" spans="2:6">
      <c r="B995" s="36"/>
      <c r="E995" s="35"/>
      <c r="F995" s="35"/>
    </row>
    <row r="996" spans="2:6">
      <c r="B996" s="36"/>
      <c r="E996" s="35"/>
      <c r="F996" s="35"/>
    </row>
    <row r="997" spans="2:6">
      <c r="B997" s="36"/>
      <c r="E997" s="35"/>
      <c r="F997" s="35"/>
    </row>
    <row r="998" spans="2:6">
      <c r="B998" s="36"/>
      <c r="E998" s="35"/>
      <c r="F998" s="35"/>
    </row>
    <row r="999" spans="2:6">
      <c r="B999" s="36"/>
      <c r="E999" s="35"/>
      <c r="F999" s="35"/>
    </row>
  </sheetData>
  <mergeCells count="1">
    <mergeCell ref="A1:U1"/>
  </mergeCells>
  <dataValidations count="3">
    <dataValidation allowBlank="1" prompt="Select an OCI Region." sqref="A1:B2 C1:D1048576 E1:F2 G1:G1048576 H1:H2 I1:J1048576 O1:XFD1048576" xr:uid="{33844E42-8F4E-A84F-A432-B001CB1649B0}"/>
    <dataValidation showInputMessage="1" showErrorMessage="1" prompt="Select an OCI Region." sqref="K1:N1 K5:N1048576" xr:uid="{5B823DE2-6D4A-45A2-85B2-F34C1C80CB50}"/>
    <dataValidation prompt="Select an OCI Region." sqref="K2:N4" xr:uid="{BD14818C-4D1A-4F46-B880-ED4A3D78C91B}"/>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2D22C270-4EE2-B840-B92A-8B5B67D42622}">
          <x14:formula1>
            <xm:f>Database_Dropdown!$F$2:$F$3</xm:f>
          </x14:formula1>
          <xm:sqref>H3:H1048576</xm:sqref>
        </x14:dataValidation>
        <x14:dataValidation type="list" allowBlank="1" prompt="Select an OCI Region." xr:uid="{FBA6B93B-D899-6841-8896-CDDF86A9E0DD}">
          <x14:formula1>
            <xm:f>drop_down_rule_set!$L$2:$L$44</xm:f>
          </x14:formula1>
          <xm:sqref>A3:A1048576</xm:sqref>
        </x14:dataValidation>
        <x14:dataValidation type="list" allowBlank="1" xr:uid="{79651258-CDEF-704C-9FEE-8FA7F48C9D41}">
          <x14:formula1>
            <xm:f>INDIRECT("drop_down_rule_comp!$D$2:$D$"&amp;drop_down_rule_comp!$C$3+1)</xm:f>
          </x14:formula1>
          <xm:sqref>B3:B1048576</xm:sqref>
        </x14:dataValidation>
        <x14:dataValidation type="list" allowBlank="1" xr:uid="{A1D5588F-3497-2E48-8728-60AB05E34B8A}">
          <x14:formula1>
            <xm:f>INDIRECT("drop_down_rule_set!$I$2:$I$"&amp;drop_down_rule_set!$G$3+1)</xm:f>
          </x14:formula1>
          <xm:sqref>E3:F1048576</xm:sqref>
        </x14:dataValidation>
      </x14:dataValidations>
    </ext>
  </extLs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64EB-A80B-4954-A799-10024F8EBF59}">
  <sheetPr>
    <tabColor theme="9" tint="0.59999389629810485"/>
  </sheetPr>
  <dimension ref="A1:S5"/>
  <sheetViews>
    <sheetView workbookViewId="0">
      <selection sqref="A1:R1"/>
    </sheetView>
  </sheetViews>
  <sheetFormatPr defaultColWidth="8.85546875" defaultRowHeight="15"/>
  <cols>
    <col min="2" max="2" width="13.85546875" customWidth="1"/>
    <col min="3" max="3" width="21" customWidth="1"/>
    <col min="4" max="4" width="16.7109375" customWidth="1"/>
    <col min="5" max="5" width="10.28515625" customWidth="1"/>
    <col min="6" max="6" width="10.85546875" customWidth="1"/>
    <col min="7" max="7" width="16" customWidth="1"/>
    <col min="8" max="8" width="15.85546875" customWidth="1"/>
    <col min="9" max="9" width="16.140625" customWidth="1"/>
    <col min="10" max="10" width="17.85546875" customWidth="1"/>
    <col min="12" max="12" width="30" bestFit="1" customWidth="1"/>
    <col min="13" max="13" width="25.42578125" bestFit="1" customWidth="1"/>
    <col min="14" max="14" width="7.42578125" bestFit="1" customWidth="1"/>
    <col min="17" max="17" width="13.85546875" customWidth="1"/>
    <col min="19" max="19" width="15" customWidth="1"/>
  </cols>
  <sheetData>
    <row r="1" spans="1:19" ht="150" customHeight="1">
      <c r="A1" s="157" t="s">
        <v>1442</v>
      </c>
      <c r="B1" s="158"/>
      <c r="C1" s="158"/>
      <c r="D1" s="158"/>
      <c r="E1" s="158"/>
      <c r="F1" s="158"/>
      <c r="G1" s="158"/>
      <c r="H1" s="158"/>
      <c r="I1" s="158"/>
      <c r="J1" s="158"/>
      <c r="K1" s="158"/>
      <c r="L1" s="158"/>
      <c r="M1" s="158"/>
      <c r="N1" s="158"/>
      <c r="O1" s="158"/>
      <c r="P1" s="158"/>
      <c r="Q1" s="158"/>
      <c r="R1" s="159"/>
      <c r="S1" s="16"/>
    </row>
    <row r="2" spans="1:19" s="48" customFormat="1" ht="72.75" customHeight="1">
      <c r="A2" s="37" t="s">
        <v>0</v>
      </c>
      <c r="B2" s="37" t="s">
        <v>6</v>
      </c>
      <c r="C2" s="37" t="s">
        <v>1212</v>
      </c>
      <c r="D2" s="37" t="s">
        <v>1429</v>
      </c>
      <c r="E2" s="113" t="s">
        <v>1213</v>
      </c>
      <c r="F2" s="113" t="s">
        <v>1214</v>
      </c>
      <c r="G2" s="37" t="s">
        <v>1215</v>
      </c>
      <c r="H2" s="113" t="s">
        <v>1216</v>
      </c>
      <c r="I2" s="37" t="s">
        <v>1234</v>
      </c>
      <c r="J2" s="37" t="s">
        <v>1217</v>
      </c>
      <c r="K2" s="37" t="s">
        <v>1218</v>
      </c>
      <c r="L2" s="114" t="s">
        <v>1346</v>
      </c>
      <c r="M2" s="115" t="s">
        <v>1347</v>
      </c>
      <c r="N2" s="37" t="s">
        <v>1219</v>
      </c>
      <c r="O2" s="37" t="s">
        <v>1220</v>
      </c>
      <c r="P2" s="37" t="s">
        <v>1221</v>
      </c>
      <c r="Q2" s="37" t="s">
        <v>92</v>
      </c>
      <c r="R2" s="37" t="s">
        <v>402</v>
      </c>
    </row>
    <row r="3" spans="1:19" s="34" customFormat="1" ht="30">
      <c r="A3" s="35" t="s">
        <v>5</v>
      </c>
      <c r="B3" s="35" t="s">
        <v>425</v>
      </c>
      <c r="C3" s="35" t="s">
        <v>1430</v>
      </c>
      <c r="D3" s="35" t="s">
        <v>1431</v>
      </c>
      <c r="E3" s="35" t="s">
        <v>1432</v>
      </c>
      <c r="F3" s="35" t="s">
        <v>1433</v>
      </c>
      <c r="G3" s="35" t="s">
        <v>1434</v>
      </c>
      <c r="H3" s="35" t="s">
        <v>1435</v>
      </c>
      <c r="I3" s="35" t="s">
        <v>56</v>
      </c>
      <c r="J3" s="35" t="s">
        <v>1436</v>
      </c>
      <c r="K3" s="35">
        <v>16</v>
      </c>
      <c r="L3" t="s">
        <v>1501</v>
      </c>
      <c r="M3" t="s">
        <v>1502</v>
      </c>
      <c r="N3" s="35">
        <v>3</v>
      </c>
      <c r="O3" s="35" t="s">
        <v>1437</v>
      </c>
      <c r="P3" s="35" t="b">
        <v>0</v>
      </c>
      <c r="Q3" s="35" t="s">
        <v>1438</v>
      </c>
      <c r="R3" s="32"/>
    </row>
    <row r="4" spans="1:19" s="34" customFormat="1">
      <c r="A4" s="35" t="s">
        <v>5</v>
      </c>
      <c r="B4" s="35" t="s">
        <v>425</v>
      </c>
      <c r="C4" s="35" t="s">
        <v>1439</v>
      </c>
      <c r="D4" s="35" t="s">
        <v>1440</v>
      </c>
      <c r="E4" s="35"/>
      <c r="F4" s="35"/>
      <c r="G4" s="35" t="s">
        <v>1434</v>
      </c>
      <c r="H4" s="35" t="s">
        <v>1435</v>
      </c>
      <c r="I4" s="35" t="s">
        <v>56</v>
      </c>
      <c r="J4" s="35" t="s">
        <v>332</v>
      </c>
      <c r="K4" s="35">
        <v>52</v>
      </c>
      <c r="L4" s="35"/>
      <c r="M4" s="35"/>
      <c r="N4" s="35">
        <v>3</v>
      </c>
      <c r="O4" s="35" t="s">
        <v>1441</v>
      </c>
      <c r="P4" s="35" t="b">
        <v>0</v>
      </c>
      <c r="Q4" s="35"/>
      <c r="R4" s="32"/>
    </row>
    <row r="5" spans="1:19">
      <c r="A5" s="99" t="s">
        <v>4</v>
      </c>
    </row>
  </sheetData>
  <mergeCells count="1">
    <mergeCell ref="A1:R1"/>
  </mergeCells>
  <dataValidations count="10">
    <dataValidation showInputMessage="1" showErrorMessage="1" sqref="Q2" xr:uid="{BEF587CF-E882-914D-B41C-7458902E36EC}"/>
    <dataValidation type="list" showInputMessage="1" sqref="J3:J4" xr:uid="{698593BD-1A8E-7D4B-9427-6980E4A5C65C}">
      <formula1>"BM.DenseIO2.52,BM.DenseIO.E4.128"</formula1>
    </dataValidation>
    <dataValidation type="list" sqref="F3:F4" xr:uid="{47B0966F-E9A6-DB47-A1F3-13DDB14FC813}">
      <formula1>"Advanced,Enterprise"</formula1>
    </dataValidation>
    <dataValidation type="list" sqref="H3:H4" xr:uid="{3AAEF852-0FA4-B941-A07E-6FA25AB9C71A}">
      <formula1>"HOUR,MONTH,ONE_YEAR,THREE_YEARS"</formula1>
    </dataValidation>
    <dataValidation type="list" sqref="I3:I4" xr:uid="{A5E547D6-E1DA-0A45-902F-028B9ED9BF79}">
      <formula1>"AD1,AD2,AD3,multi-AD"</formula1>
    </dataValidation>
    <dataValidation type="list" showInputMessage="1" showErrorMessage="1" sqref="F11:F1048576 F2" xr:uid="{28887494-1886-884D-B203-8376ECE2F05F}">
      <formula1>"Advanced,Enterprise"</formula1>
    </dataValidation>
    <dataValidation type="list" showInputMessage="1" showErrorMessage="1" sqref="H11:H1048576 H2" xr:uid="{D23C0C16-32F0-754D-ACD5-15A32F2C38FF}">
      <formula1>"HOUR,MONTH,ONE_YEAR,THREE_YEARS"</formula1>
    </dataValidation>
    <dataValidation type="list" showInputMessage="1" showErrorMessage="1" sqref="I11:I1048576 I2" xr:uid="{E810492A-9368-9846-AEA7-7C8B670FFE9A}">
      <formula1>"AD1,AD2,AD3,multi-AD"</formula1>
    </dataValidation>
    <dataValidation type="list" showInputMessage="1" showErrorMessage="1" sqref="J11:J20" xr:uid="{ED9985E1-DC5E-2444-BCA9-F1C593B11ED2}">
      <formula1>"BM.DenseIO2.52,BM.DenseIO.E4.128,BM.Standard2.52,BM.Standard3.64,BM.Standard.E4.128"</formula1>
    </dataValidation>
    <dataValidation type="list" showInputMessage="1" showErrorMessage="1" sqref="J2 J21:J1048576" xr:uid="{52583139-F3DE-4544-9B30-A777FB9217FC}">
      <formula1>"BM.DenseIO2.52,BM.DenseIO.E4.128"</formula1>
    </dataValidation>
  </dataValidations>
  <hyperlinks>
    <hyperlink ref="M3" r:id="rId1" xr:uid="{B045FB61-B85C-1A4D-877D-F7C81656BC91}"/>
  </hyperlinks>
  <pageMargins left="0.7" right="0.7" top="0.75" bottom="0.75" header="0.3" footer="0.3"/>
  <pageSetup orientation="portrait" r:id="rId2"/>
  <legacyDrawing r:id="rId3"/>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9D7DD-0E56-481F-B379-DA42ACFDD60E}">
  <sheetPr>
    <tabColor theme="9" tint="0.59999389629810485"/>
  </sheetPr>
  <dimension ref="A1:O8"/>
  <sheetViews>
    <sheetView workbookViewId="0">
      <selection sqref="A1:N1"/>
    </sheetView>
  </sheetViews>
  <sheetFormatPr defaultColWidth="46.7109375" defaultRowHeight="15"/>
  <cols>
    <col min="1" max="1" width="7.28515625" bestFit="1" customWidth="1"/>
    <col min="2" max="2" width="19.42578125" customWidth="1"/>
    <col min="3" max="3" width="31.7109375" style="1" customWidth="1"/>
    <col min="4" max="4" width="23.7109375" customWidth="1"/>
    <col min="5" max="5" width="22.42578125" bestFit="1" customWidth="1"/>
    <col min="6" max="6" width="19.85546875" bestFit="1" customWidth="1"/>
    <col min="7" max="7" width="16.28515625" bestFit="1" customWidth="1"/>
    <col min="8" max="8" width="17" bestFit="1" customWidth="1"/>
    <col min="9" max="9" width="13.7109375" bestFit="1" customWidth="1"/>
    <col min="10" max="10" width="16.28515625" bestFit="1" customWidth="1"/>
    <col min="11" max="11" width="13" bestFit="1" customWidth="1"/>
    <col min="12" max="12" width="18.85546875" bestFit="1" customWidth="1"/>
    <col min="13" max="13" width="20" bestFit="1" customWidth="1"/>
    <col min="14" max="14" width="17" bestFit="1" customWidth="1"/>
    <col min="15" max="15" width="46.7109375" style="1"/>
  </cols>
  <sheetData>
    <row r="1" spans="1:15" ht="51.95" customHeight="1">
      <c r="A1" s="146" t="s">
        <v>1516</v>
      </c>
      <c r="B1" s="158"/>
      <c r="C1" s="158"/>
      <c r="D1" s="158"/>
      <c r="E1" s="158"/>
      <c r="F1" s="158"/>
      <c r="G1" s="158"/>
      <c r="H1" s="158"/>
      <c r="I1" s="158"/>
      <c r="J1" s="158"/>
      <c r="K1" s="158"/>
      <c r="L1" s="158"/>
      <c r="M1" s="158"/>
      <c r="N1" s="158"/>
    </row>
    <row r="2" spans="1:15" s="43" customFormat="1" ht="30">
      <c r="A2" s="38" t="s">
        <v>0</v>
      </c>
      <c r="B2" s="38" t="s">
        <v>1212</v>
      </c>
      <c r="C2" s="113" t="s">
        <v>1222</v>
      </c>
      <c r="D2" s="37" t="s">
        <v>1223</v>
      </c>
      <c r="E2" s="37" t="s">
        <v>1224</v>
      </c>
      <c r="F2" s="37" t="s">
        <v>1225</v>
      </c>
      <c r="G2" s="37" t="s">
        <v>1226</v>
      </c>
      <c r="H2" s="37" t="s">
        <v>1227</v>
      </c>
      <c r="I2" s="37" t="s">
        <v>1228</v>
      </c>
      <c r="J2" s="37" t="s">
        <v>1229</v>
      </c>
      <c r="K2" s="37" t="s">
        <v>1230</v>
      </c>
      <c r="L2" s="37" t="s">
        <v>1231</v>
      </c>
      <c r="M2" s="37" t="s">
        <v>1232</v>
      </c>
      <c r="N2" s="37" t="s">
        <v>1233</v>
      </c>
      <c r="O2" s="48"/>
    </row>
    <row r="3" spans="1:15" s="34" customFormat="1" ht="30">
      <c r="A3" s="35" t="s">
        <v>5</v>
      </c>
      <c r="B3" s="35" t="s">
        <v>1430</v>
      </c>
      <c r="C3" s="35" t="s">
        <v>1503</v>
      </c>
      <c r="D3" s="35" t="s">
        <v>1504</v>
      </c>
      <c r="E3" s="35" t="s">
        <v>1505</v>
      </c>
      <c r="F3" s="35" t="s">
        <v>1506</v>
      </c>
      <c r="G3" s="35" t="s">
        <v>1507</v>
      </c>
      <c r="H3" s="35" t="s">
        <v>1508</v>
      </c>
      <c r="I3" s="35" t="s">
        <v>1509</v>
      </c>
      <c r="J3" s="35" t="s">
        <v>1510</v>
      </c>
      <c r="K3" s="35" t="s">
        <v>1511</v>
      </c>
      <c r="L3" s="35" t="s">
        <v>1512</v>
      </c>
      <c r="M3" s="35" t="s">
        <v>1513</v>
      </c>
      <c r="N3" s="35" t="s">
        <v>1443</v>
      </c>
      <c r="O3" s="116"/>
    </row>
    <row r="4" spans="1:15" s="34" customFormat="1" ht="30">
      <c r="A4" s="35" t="s">
        <v>5</v>
      </c>
      <c r="B4" s="35" t="s">
        <v>1439</v>
      </c>
      <c r="C4" s="35" t="s">
        <v>1503</v>
      </c>
      <c r="D4" s="35" t="s">
        <v>1504</v>
      </c>
      <c r="E4" s="35"/>
      <c r="F4" s="35" t="s">
        <v>1506</v>
      </c>
      <c r="G4" s="35" t="s">
        <v>1507</v>
      </c>
      <c r="H4" s="35" t="s">
        <v>1508</v>
      </c>
      <c r="I4" s="35" t="s">
        <v>1509</v>
      </c>
      <c r="J4" s="35" t="s">
        <v>1510</v>
      </c>
      <c r="K4" s="35" t="s">
        <v>1511</v>
      </c>
      <c r="L4" s="35" t="s">
        <v>1512</v>
      </c>
      <c r="M4" s="35" t="s">
        <v>1513</v>
      </c>
      <c r="N4" s="35" t="s">
        <v>1444</v>
      </c>
      <c r="O4" s="116"/>
    </row>
    <row r="5" spans="1:15">
      <c r="A5" s="99" t="s">
        <v>4</v>
      </c>
      <c r="B5" s="117"/>
      <c r="C5"/>
      <c r="O5"/>
    </row>
    <row r="6" spans="1:15">
      <c r="C6"/>
      <c r="O6"/>
    </row>
    <row r="7" spans="1:15">
      <c r="C7"/>
      <c r="O7"/>
    </row>
    <row r="8" spans="1:15">
      <c r="C8"/>
      <c r="O8"/>
    </row>
  </sheetData>
  <mergeCells count="1">
    <mergeCell ref="A1:N1"/>
  </mergeCells>
  <dataValidations count="6">
    <dataValidation type="list" showInputMessage="1" showErrorMessage="1" sqref="F5:F8" xr:uid="{129DA23E-FF7F-D84B-8972-87CB096DA589}">
      <formula1>"TRUE,FALSE"</formula1>
    </dataValidation>
    <dataValidation type="list" showInputMessage="1" showErrorMessage="1" sqref="K5:K8" xr:uid="{600F5018-97E5-E646-911C-52A4E77551F9}">
      <formula1>"BM.DenseIO2.52,BM.DenseIO.E4.128,BM.Standard2.52,BM.Standard3.64,BM.Standard.E4.128"</formula1>
    </dataValidation>
    <dataValidation type="list" showInputMessage="1" showErrorMessage="1" sqref="J5:J8" xr:uid="{1E1FC1DC-8821-F448-96D3-F7EA6AD5DB85}">
      <formula1>"AD1,AD2,AD3,multi-AD"</formula1>
    </dataValidation>
    <dataValidation type="list" showInputMessage="1" showErrorMessage="1" sqref="I5:I8" xr:uid="{12E170E8-6B87-E743-9B19-BD213DAED9A9}">
      <formula1>"HOUR,MONTH,ONE_YEAR,THREE_YEARS"</formula1>
    </dataValidation>
    <dataValidation type="list" showInputMessage="1" showErrorMessage="1" sqref="G5:G8" xr:uid="{17C0D8C3-E926-6E42-8938-C8121F036CE2}">
      <formula1>"Advanced,Enterprise"</formula1>
    </dataValidation>
    <dataValidation showInputMessage="1" showErrorMessage="1" sqref="D3:M4" xr:uid="{744CEB3B-AFC9-4744-9476-B30F7AA16D06}"/>
  </dataValidations>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16463-982C-411E-AA54-908D5D272C61}">
  <sheetPr>
    <tabColor theme="7" tint="0.59999389629810485"/>
  </sheetPr>
  <dimension ref="A1:R7"/>
  <sheetViews>
    <sheetView zoomScaleNormal="76" workbookViewId="0">
      <selection sqref="A1:R1"/>
    </sheetView>
  </sheetViews>
  <sheetFormatPr defaultColWidth="8.42578125" defaultRowHeight="15"/>
  <cols>
    <col min="1" max="1" width="7.42578125" style="36" bestFit="1" customWidth="1"/>
    <col min="2" max="2" width="13.42578125" style="36" customWidth="1"/>
    <col min="3" max="3" width="12.42578125" style="36" bestFit="1" customWidth="1"/>
    <col min="4" max="4" width="11.42578125" style="36" bestFit="1" customWidth="1"/>
    <col min="5" max="5" width="11.85546875" style="36" customWidth="1"/>
    <col min="6" max="6" width="15.42578125" style="36" bestFit="1" customWidth="1"/>
    <col min="7" max="7" width="15.85546875" style="36" customWidth="1"/>
    <col min="8" max="8" width="8.85546875" style="36" customWidth="1"/>
    <col min="9" max="9" width="38.42578125" style="36" customWidth="1"/>
    <col min="10" max="10" width="25.42578125" style="36" customWidth="1"/>
    <col min="11" max="11" width="13.42578125" style="36" customWidth="1"/>
    <col min="12" max="12" width="23.42578125" style="36" customWidth="1"/>
    <col min="13" max="13" width="13" style="36" customWidth="1"/>
    <col min="14" max="14" width="11.42578125" style="35" customWidth="1"/>
    <col min="15" max="15" width="15.42578125" style="36" customWidth="1"/>
    <col min="16" max="17" width="14.42578125" style="36" customWidth="1"/>
    <col min="18" max="18" width="12" style="36" bestFit="1" customWidth="1"/>
    <col min="19" max="16384" width="8.42578125" style="36"/>
  </cols>
  <sheetData>
    <row r="1" spans="1:18" ht="264" customHeight="1">
      <c r="A1" s="160" t="s">
        <v>1328</v>
      </c>
      <c r="B1" s="161"/>
      <c r="C1" s="161"/>
      <c r="D1" s="161"/>
      <c r="E1" s="161"/>
      <c r="F1" s="161"/>
      <c r="G1" s="161"/>
      <c r="H1" s="161"/>
      <c r="I1" s="161"/>
      <c r="J1" s="161"/>
      <c r="K1" s="161"/>
      <c r="L1" s="161"/>
      <c r="M1" s="161"/>
      <c r="N1" s="161"/>
      <c r="O1" s="161"/>
      <c r="P1" s="161"/>
      <c r="Q1" s="161"/>
      <c r="R1" s="162"/>
    </row>
    <row r="2" spans="1:18" ht="45">
      <c r="A2" s="30" t="s">
        <v>0</v>
      </c>
      <c r="B2" s="31" t="s">
        <v>6</v>
      </c>
      <c r="C2" s="30" t="s">
        <v>1262</v>
      </c>
      <c r="D2" s="30" t="s">
        <v>1261</v>
      </c>
      <c r="E2" s="30" t="s">
        <v>1260</v>
      </c>
      <c r="F2" s="30" t="s">
        <v>1264</v>
      </c>
      <c r="G2" s="30" t="s">
        <v>1265</v>
      </c>
      <c r="H2" s="30" t="s">
        <v>1266</v>
      </c>
      <c r="I2" s="30" t="s">
        <v>1267</v>
      </c>
      <c r="J2" s="30" t="s">
        <v>1259</v>
      </c>
      <c r="K2" s="31" t="s">
        <v>1258</v>
      </c>
      <c r="L2" s="30" t="s">
        <v>1268</v>
      </c>
      <c r="M2" s="31" t="s">
        <v>1269</v>
      </c>
      <c r="N2" s="31" t="s">
        <v>1270</v>
      </c>
      <c r="O2" s="31" t="s">
        <v>1271</v>
      </c>
      <c r="P2" s="31" t="s">
        <v>1272</v>
      </c>
      <c r="Q2" s="31" t="s">
        <v>1273</v>
      </c>
      <c r="R2" s="30" t="s">
        <v>402</v>
      </c>
    </row>
    <row r="3" spans="1:18">
      <c r="A3" s="36" t="s">
        <v>4</v>
      </c>
    </row>
    <row r="4" spans="1:18" ht="29.25" customHeight="1">
      <c r="A4" s="36" t="s">
        <v>5</v>
      </c>
      <c r="B4" s="36" t="s">
        <v>425</v>
      </c>
      <c r="C4" s="36" t="s">
        <v>1249</v>
      </c>
      <c r="D4" s="36" t="s">
        <v>1248</v>
      </c>
      <c r="E4" s="36" t="s">
        <v>1275</v>
      </c>
      <c r="F4" s="36" t="s">
        <v>1275</v>
      </c>
      <c r="G4" s="36" t="s">
        <v>1247</v>
      </c>
      <c r="H4" s="36" t="s">
        <v>1274</v>
      </c>
      <c r="I4" s="33" t="s">
        <v>1338</v>
      </c>
      <c r="J4" s="32" t="s">
        <v>1253</v>
      </c>
      <c r="K4" s="32" t="s">
        <v>1257</v>
      </c>
      <c r="L4" s="32" t="s">
        <v>1256</v>
      </c>
      <c r="M4" s="32" t="b">
        <v>1</v>
      </c>
      <c r="N4" s="33" t="s">
        <v>1255</v>
      </c>
      <c r="O4" s="32" t="s">
        <v>1254</v>
      </c>
      <c r="P4" s="32"/>
      <c r="Q4" s="32"/>
    </row>
    <row r="5" spans="1:18" ht="29.25" customHeight="1">
      <c r="A5" s="36" t="s">
        <v>5</v>
      </c>
      <c r="B5" s="36" t="s">
        <v>425</v>
      </c>
      <c r="C5" s="36" t="s">
        <v>1249</v>
      </c>
      <c r="D5" s="36" t="s">
        <v>1248</v>
      </c>
      <c r="E5" s="36" t="s">
        <v>1275</v>
      </c>
      <c r="F5" s="36" t="s">
        <v>1275</v>
      </c>
      <c r="G5" s="36" t="s">
        <v>1247</v>
      </c>
      <c r="H5" s="36" t="s">
        <v>1274</v>
      </c>
      <c r="I5" s="33" t="s">
        <v>1338</v>
      </c>
      <c r="J5" s="32" t="s">
        <v>1302</v>
      </c>
      <c r="K5" s="32" t="s">
        <v>1252</v>
      </c>
      <c r="L5" s="32" t="s">
        <v>1251</v>
      </c>
      <c r="M5" s="32" t="b">
        <v>1</v>
      </c>
      <c r="N5" s="33" t="s">
        <v>1250</v>
      </c>
      <c r="O5" s="32"/>
      <c r="P5" s="32"/>
      <c r="Q5" s="32"/>
    </row>
    <row r="6" spans="1:18">
      <c r="A6" s="36" t="s">
        <v>314</v>
      </c>
      <c r="B6" s="36" t="s">
        <v>425</v>
      </c>
      <c r="C6" s="36" t="s">
        <v>1263</v>
      </c>
      <c r="D6" s="36" t="s">
        <v>1248</v>
      </c>
      <c r="E6" s="36" t="s">
        <v>1275</v>
      </c>
      <c r="F6" s="36" t="s">
        <v>1275</v>
      </c>
      <c r="G6" s="36" t="s">
        <v>1247</v>
      </c>
      <c r="H6" s="36" t="s">
        <v>1274</v>
      </c>
      <c r="I6" s="33"/>
      <c r="J6" s="32"/>
      <c r="K6" s="32"/>
      <c r="L6" s="32"/>
      <c r="M6" s="32"/>
      <c r="N6" s="33"/>
      <c r="O6" s="32"/>
      <c r="P6" s="32"/>
      <c r="Q6" s="32"/>
    </row>
    <row r="7" spans="1:18">
      <c r="A7" s="36" t="s">
        <v>314</v>
      </c>
      <c r="B7" s="36" t="s">
        <v>425</v>
      </c>
      <c r="C7" s="36" t="s">
        <v>1300</v>
      </c>
      <c r="D7" s="36" t="s">
        <v>1248</v>
      </c>
      <c r="E7" s="36" t="s">
        <v>1275</v>
      </c>
      <c r="F7" s="36" t="s">
        <v>1275</v>
      </c>
      <c r="G7" s="36" t="s">
        <v>1247</v>
      </c>
      <c r="H7" s="36" t="s">
        <v>1274</v>
      </c>
      <c r="I7" s="33" t="s">
        <v>1303</v>
      </c>
      <c r="J7" s="32"/>
      <c r="K7" s="32" t="s">
        <v>1257</v>
      </c>
      <c r="L7" s="32" t="s">
        <v>1301</v>
      </c>
      <c r="M7" s="32" t="b">
        <v>1</v>
      </c>
      <c r="N7" s="33" t="s">
        <v>1246</v>
      </c>
      <c r="O7" s="32"/>
      <c r="P7" s="32"/>
      <c r="Q7" s="32"/>
    </row>
  </sheetData>
  <mergeCells count="1">
    <mergeCell ref="A1:R1"/>
  </mergeCells>
  <dataValidations count="27">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3A187AE8-6F6D-4959-B0CC-65174A369F94}"/>
    <dataValidation allowBlank="1" showErrorMessage="1" prompt="Specify LifeCycle Policy Name" sqref="K2:K3 K8:K1048576" xr:uid="{A618648D-CBFA-4AED-9B02-E70EAD10A8E6}"/>
    <dataValidation type="list" allowBlank="1" showErrorMessage="1" sqref="L2:L3 L8:L1048576" xr:uid="{D1A688DB-2A93-461F-BF49-DA528BF7A8F7}">
      <formula1>"objects::ARCHIVE, objects::INFREQUENT_ACCESS, objects::Delete, previous-object-versions::Archive, previous-object-versions::Delete, multipart-uploads::Abort"</formula1>
    </dataValidation>
    <dataValidation type="list" allowBlank="1" showErrorMessage="1" sqref="M2:M3 M8:M1048576" xr:uid="{B9F62738-ECE4-4C6F-A4AF-B6015C775949}">
      <formula1>"TRUE,FALSE"</formula1>
    </dataValidation>
    <dataValidation allowBlank="1" showErrorMessage="1" prompt="Format should be in TimeUnit::TimeAmount_x000a_Time Unit: No of Days or Years_x000a_Time Amount: DAYS or YEARS_x000a_" sqref="N2:N3 N8:N1048576" xr:uid="{6CAD0098-2A14-4557-ABA8-9679F44B53AA}"/>
    <dataValidation allowBlank="1" showErrorMessage="1" sqref="O2:O3 O8:O1048576" xr:uid="{2A5B09CC-92A0-42AB-BF87-D0BB6CCACFAC}"/>
    <dataValidation type="list" allowBlank="1" showErrorMessage="1" prompt="Select Standard or Archive from the drop down. By default its set to Standard." sqref="D3 D8:D1048576" xr:uid="{436445D9-A28F-4EE8-B568-81457B2FF142}">
      <formula1>"Standard, Archive"</formula1>
    </dataValidation>
    <dataValidation allowBlank="1" showErrorMessage="1" prompt="Select a Region from the drop down" sqref="A1:A2" xr:uid="{C6E0CD2E-2C2A-45D3-834C-09328328D5CF}"/>
    <dataValidation allowBlank="1" showErrorMessage="1" prompt="Mention the name of the Compartment" sqref="B2" xr:uid="{94FC6339-AB31-4969-AC4F-677BD21AEF11}"/>
    <dataValidation allowBlank="1" showErrorMessage="1" prompt="Mention the Bucket name" sqref="C2:C3 C8:C1048576" xr:uid="{789E3CE8-D5D5-419F-BD43-85498DCDA4E7}"/>
    <dataValidation type="list" allowBlank="1" showErrorMessage="1" prompt="By default, a bucket is created with versioning Disabled.Allowed Create values: Enabled, Disabled." sqref="F2 F533:F1048576" xr:uid="{108216FE-E207-4433-9856-DDCF7B21FF46}">
      <formula1>"Enabled, Disabled"</formula1>
    </dataValidation>
    <dataValidation type="list" allowBlank="1" showErrorMessage="1" prompt="By default, objectEventsEnabled is set to false." sqref="G2:G3 G8:G1048576" xr:uid="{2A95856F-ECFC-421E-B954-65CBA28C5848}">
      <formula1>"Enabled,Disabled"</formula1>
    </dataValidation>
    <dataValidation type="list" errorStyle="warning" allowBlank="1" showErrorMessage="1" prompt="The type of public access enabled on this bucket. Specify Private to set it to Private." sqref="H2:H3 H8:H1048576" xr:uid="{737894B3-3935-43EE-AC86-EC05240A5E97}">
      <formula1>"Private,Public"</formula1>
    </dataValidation>
    <dataValidation type="list" allowBlank="1" showInputMessage="1" showErrorMessage="1" sqref="E2:E3 E8:E1048576" xr:uid="{75208888-88C6-4FE3-877A-7AE11B14E6CF}">
      <formula1>"Enabled, Disabled"</formula1>
    </dataValidation>
    <dataValidation type="list" allowBlank="1" showErrorMessage="1" prompt="By default, a bucket is created with versioning Disabled.Allowed Create values: Enabled, Disabled." sqref="F3 F8:F532" xr:uid="{28A2070D-2E20-4514-BDA3-4D4B4D1066D3}">
      <formula1>"Enabled, Disabled,Suspended"</formula1>
    </dataValidation>
    <dataValidation type="list" showInputMessage="1" showErrorMessage="1" sqref="E4:E7" xr:uid="{6B83F0CC-527D-4261-9C2C-D6F0B5F1B619}">
      <formula1>"Enabled, Disabled"</formula1>
    </dataValidation>
    <dataValidation type="list" errorStyle="warning" showErrorMessage="1" prompt="The type of public access enabled on this bucket. Specify Private to set it to Private." sqref="H4:H7" xr:uid="{720CE382-A9DA-4C07-B20F-90A37F2FDE5D}">
      <formula1>"Private,Public"</formula1>
    </dataValidation>
    <dataValidation type="list" showErrorMessage="1" prompt="By default, objectEventsEnabled is set to false." sqref="G4:G7" xr:uid="{B4801A4B-960B-41ED-AA61-BECEBAE2A818}">
      <formula1>"Enabled,Disabled"</formula1>
    </dataValidation>
    <dataValidation type="list" showErrorMessage="1" prompt="By default, a bucket is created with versioning Disabled.Allowed Create values: Enabled, Disabled." sqref="F4:F7" xr:uid="{D1008253-5CC7-400D-AF5B-BAA1C4C61D95}">
      <formula1>"Enabled, Disabled"</formula1>
    </dataValidation>
    <dataValidation showErrorMessage="1" prompt="Mention the Bucket name" sqref="C4:C7" xr:uid="{5A3F514D-932B-452F-A206-26B04C1722CC}"/>
    <dataValidation type="list" showErrorMessage="1" prompt="Select Standard or Archive from the drop down. By default its set to Standard." sqref="D4:D7" xr:uid="{E4489158-73EE-4DD3-81E3-CDA5CE94547A}">
      <formula1>"Standard, Archive"</formula1>
    </dataValidation>
    <dataValidation type="list" showInputMessage="1" showErrorMessage="1" sqref="M4:M7" xr:uid="{EB1B92D0-8F79-4577-BAB9-4ED0EAA03BCA}">
      <formula1>"TRUE,FALSE"</formula1>
    </dataValidation>
    <dataValidation type="list" showInputMessage="1" showErrorMessage="1" sqref="L4:L7" xr:uid="{090D137B-7791-4EE5-82CF-D7F8E560A0E0}">
      <formula1>"objects::ARCHIVE, objects::INFREQUENT_ACCESS, objects::Delete, previous-object-versions::Archive, previous-object-versions::Delete, multipart-uploads::Abort"</formula1>
    </dataValidation>
    <dataValidation showInputMessage="1" showErrorMessage="1" prompt="Format should be in TimeUnit::TimeAmount_x000a_Time Unit: No of Days or Years_x000a_Time Amount: DAYS or YEARS_x000a_" sqref="N4" xr:uid="{3445FCB3-6A54-4FDA-9E4A-9432533915E0}"/>
    <dataValidation showInputMessage="1" showErrorMessage="1" prompt="Specify LifeCycle Policy Name" sqref="K4" xr:uid="{70140A78-D7A4-4E0D-BFF2-BD9A5883D528}"/>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8DB316AB-72AF-4E55-A257-A3FF30DB3F8C}"/>
    <dataValidation allowBlank="1" sqref="I1:I1048576" xr:uid="{BC5AA968-918C-416A-B226-A87B59BD0D9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3B8E08A1-3E4F-8E4D-B6D2-1434E601A807}">
          <x14:formula1>
            <xm:f>drop_down_rule_set!$L$2:$L$44</xm:f>
          </x14:formula1>
          <xm:sqref>A3:A1048576</xm:sqref>
        </x14:dataValidation>
        <x14:dataValidation type="list" allowBlank="1" xr:uid="{C5B9BAD4-5F24-AC44-9CF1-044D377414B5}">
          <x14:formula1>
            <xm:f>INDIRECT("drop_down_rule_comp!$D$2:$D$"&amp;drop_down_rule_comp!$C$3+1)</xm:f>
          </x14:formula1>
          <xm:sqref>B3:B1048576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8E23C-F15A-8649-ADB9-6B0FFE9380CD}">
  <dimension ref="A1:M108"/>
  <sheetViews>
    <sheetView workbookViewId="0">
      <selection activeCell="B24" sqref="B24"/>
    </sheetView>
  </sheetViews>
  <sheetFormatPr defaultColWidth="8.85546875" defaultRowHeight="15"/>
  <cols>
    <col min="1" max="1" width="15.42578125" bestFit="1" customWidth="1"/>
    <col min="2" max="2" width="42" bestFit="1" customWidth="1"/>
    <col min="3" max="3" width="9.85546875" bestFit="1" customWidth="1"/>
    <col min="4" max="4" width="18.140625" customWidth="1"/>
    <col min="5" max="5" width="18.140625" bestFit="1" customWidth="1"/>
    <col min="6" max="6" width="25.140625" bestFit="1" customWidth="1"/>
    <col min="7" max="7" width="13.85546875" customWidth="1"/>
    <col min="8" max="8" width="15.85546875" customWidth="1"/>
    <col min="9" max="10" width="11.42578125" style="1" customWidth="1"/>
    <col min="11" max="11" width="10.85546875" bestFit="1" customWidth="1"/>
    <col min="12" max="12" width="12.42578125" bestFit="1" customWidth="1"/>
    <col min="13" max="13" width="11" customWidth="1"/>
  </cols>
  <sheetData>
    <row r="1" spans="1:13" ht="45">
      <c r="A1" s="100" t="s">
        <v>1048</v>
      </c>
      <c r="B1" s="100" t="s">
        <v>586</v>
      </c>
      <c r="C1" s="101" t="s">
        <v>1049</v>
      </c>
      <c r="D1" s="101" t="s">
        <v>1050</v>
      </c>
      <c r="E1" s="100" t="s">
        <v>1051</v>
      </c>
      <c r="F1" s="102" t="s">
        <v>590</v>
      </c>
      <c r="G1" s="102" t="s">
        <v>318</v>
      </c>
      <c r="H1" s="102" t="s">
        <v>317</v>
      </c>
      <c r="I1" s="103" t="s">
        <v>588</v>
      </c>
      <c r="J1" s="103" t="s">
        <v>589</v>
      </c>
      <c r="K1" s="102" t="s">
        <v>584</v>
      </c>
      <c r="L1" s="101" t="s">
        <v>1052</v>
      </c>
      <c r="M1" s="101"/>
    </row>
    <row r="2" spans="1:13">
      <c r="A2" s="104" t="s">
        <v>1053</v>
      </c>
      <c r="B2" s="45" t="s">
        <v>1054</v>
      </c>
      <c r="C2" s="36" t="s">
        <v>1055</v>
      </c>
      <c r="D2" s="36" t="s">
        <v>326</v>
      </c>
      <c r="E2" s="36" t="s">
        <v>1056</v>
      </c>
      <c r="F2" s="45" t="s">
        <v>322</v>
      </c>
      <c r="G2" s="105" t="s">
        <v>328</v>
      </c>
      <c r="H2" s="36" t="s">
        <v>327</v>
      </c>
      <c r="I2" s="35">
        <v>80</v>
      </c>
      <c r="J2" s="35" t="s">
        <v>1057</v>
      </c>
      <c r="K2" s="36">
        <v>1</v>
      </c>
      <c r="L2" t="s">
        <v>316</v>
      </c>
    </row>
    <row r="3" spans="1:13">
      <c r="A3" s="104" t="s">
        <v>1058</v>
      </c>
      <c r="B3" s="36" t="s">
        <v>395</v>
      </c>
      <c r="C3" s="36" t="s">
        <v>1059</v>
      </c>
      <c r="D3" s="36" t="s">
        <v>1060</v>
      </c>
      <c r="E3" s="36" t="s">
        <v>1061</v>
      </c>
      <c r="F3" s="36" t="s">
        <v>1062</v>
      </c>
      <c r="G3" s="105" t="s">
        <v>1063</v>
      </c>
      <c r="H3" s="36" t="s">
        <v>1064</v>
      </c>
      <c r="I3" s="35">
        <v>40</v>
      </c>
      <c r="J3" s="35" t="s">
        <v>1065</v>
      </c>
      <c r="K3" s="36">
        <v>2</v>
      </c>
      <c r="L3" t="s">
        <v>315</v>
      </c>
    </row>
    <row r="4" spans="1:13">
      <c r="A4" s="104" t="s">
        <v>1066</v>
      </c>
      <c r="B4" s="36" t="s">
        <v>333</v>
      </c>
      <c r="C4" s="36" t="s">
        <v>1067</v>
      </c>
      <c r="D4" s="36"/>
      <c r="E4" s="36" t="s">
        <v>1068</v>
      </c>
      <c r="F4" s="36"/>
      <c r="H4" s="8" t="s">
        <v>1069</v>
      </c>
      <c r="L4" t="s">
        <v>1070</v>
      </c>
    </row>
    <row r="5" spans="1:13">
      <c r="A5" s="104" t="s">
        <v>331</v>
      </c>
      <c r="B5" s="36" t="s">
        <v>1071</v>
      </c>
      <c r="C5" s="36" t="s">
        <v>1072</v>
      </c>
      <c r="D5" s="36"/>
      <c r="E5" s="36" t="s">
        <v>1073</v>
      </c>
      <c r="F5" s="36"/>
      <c r="H5" s="36" t="s">
        <v>1074</v>
      </c>
      <c r="L5" t="s">
        <v>1075</v>
      </c>
    </row>
    <row r="6" spans="1:13">
      <c r="A6" s="104" t="s">
        <v>1076</v>
      </c>
      <c r="B6" s="36"/>
      <c r="C6" s="36" t="s">
        <v>1077</v>
      </c>
      <c r="D6" s="36"/>
      <c r="E6" s="36" t="s">
        <v>1078</v>
      </c>
      <c r="F6" s="36"/>
      <c r="H6" s="36" t="s">
        <v>1079</v>
      </c>
    </row>
    <row r="7" spans="1:13">
      <c r="A7" s="104" t="s">
        <v>1080</v>
      </c>
      <c r="B7" s="36"/>
      <c r="C7" s="36" t="s">
        <v>1081</v>
      </c>
      <c r="D7" s="36"/>
      <c r="E7" s="36" t="s">
        <v>1082</v>
      </c>
      <c r="F7" s="36"/>
      <c r="H7" s="36" t="s">
        <v>1083</v>
      </c>
    </row>
    <row r="8" spans="1:13">
      <c r="A8" s="104" t="s">
        <v>1084</v>
      </c>
      <c r="B8" s="36"/>
      <c r="C8" s="36" t="s">
        <v>1085</v>
      </c>
      <c r="D8" s="36"/>
      <c r="E8" s="36" t="s">
        <v>1086</v>
      </c>
      <c r="F8" s="36"/>
      <c r="H8" s="36" t="s">
        <v>1087</v>
      </c>
    </row>
    <row r="9" spans="1:13">
      <c r="A9" s="104" t="s">
        <v>1088</v>
      </c>
      <c r="B9" s="36"/>
      <c r="C9" s="36" t="s">
        <v>393</v>
      </c>
      <c r="D9" s="36"/>
      <c r="E9" s="36" t="s">
        <v>1089</v>
      </c>
      <c r="F9" s="36"/>
      <c r="H9" s="36" t="s">
        <v>1090</v>
      </c>
    </row>
    <row r="10" spans="1:13">
      <c r="A10" s="104" t="s">
        <v>1091</v>
      </c>
      <c r="B10" s="36"/>
      <c r="C10" s="36" t="s">
        <v>1092</v>
      </c>
      <c r="D10" s="36"/>
      <c r="E10" s="36" t="s">
        <v>1093</v>
      </c>
      <c r="F10" s="36"/>
      <c r="H10" s="36" t="s">
        <v>1094</v>
      </c>
    </row>
    <row r="11" spans="1:13">
      <c r="A11" s="104" t="s">
        <v>1095</v>
      </c>
      <c r="B11" s="36"/>
      <c r="C11" s="36" t="s">
        <v>1096</v>
      </c>
      <c r="D11" s="36"/>
      <c r="E11" s="36" t="s">
        <v>1097</v>
      </c>
      <c r="F11" s="36"/>
      <c r="H11" s="36" t="s">
        <v>1098</v>
      </c>
    </row>
    <row r="12" spans="1:13">
      <c r="A12" s="104" t="s">
        <v>1099</v>
      </c>
      <c r="B12" s="36"/>
      <c r="C12" s="36" t="s">
        <v>1100</v>
      </c>
      <c r="D12" s="36"/>
      <c r="E12" s="36" t="s">
        <v>1101</v>
      </c>
      <c r="F12" s="36"/>
      <c r="H12" s="36" t="s">
        <v>1102</v>
      </c>
    </row>
    <row r="13" spans="1:13">
      <c r="A13" s="104" t="s">
        <v>1103</v>
      </c>
      <c r="B13" s="36"/>
      <c r="C13" s="36" t="s">
        <v>1104</v>
      </c>
      <c r="D13" s="36"/>
      <c r="E13" s="36" t="s">
        <v>1105</v>
      </c>
      <c r="F13" s="36"/>
      <c r="H13" s="36" t="s">
        <v>1106</v>
      </c>
    </row>
    <row r="14" spans="1:13">
      <c r="A14" s="104" t="s">
        <v>332</v>
      </c>
      <c r="B14" s="36"/>
      <c r="C14" s="36" t="s">
        <v>1107</v>
      </c>
      <c r="D14" s="36"/>
      <c r="E14" s="36"/>
      <c r="F14" s="36"/>
      <c r="H14" s="36" t="s">
        <v>1108</v>
      </c>
    </row>
    <row r="15" spans="1:13">
      <c r="H15" s="36" t="s">
        <v>1109</v>
      </c>
    </row>
    <row r="16" spans="1:13">
      <c r="H16" s="36" t="s">
        <v>1110</v>
      </c>
    </row>
    <row r="17" spans="8:8">
      <c r="H17" s="36" t="s">
        <v>1111</v>
      </c>
    </row>
    <row r="18" spans="8:8">
      <c r="H18" s="36" t="s">
        <v>1112</v>
      </c>
    </row>
    <row r="19" spans="8:8">
      <c r="H19" s="36" t="s">
        <v>1113</v>
      </c>
    </row>
    <row r="20" spans="8:8">
      <c r="H20" s="36" t="s">
        <v>1114</v>
      </c>
    </row>
    <row r="21" spans="8:8">
      <c r="H21" s="36" t="s">
        <v>1115</v>
      </c>
    </row>
    <row r="22" spans="8:8">
      <c r="H22" s="36" t="s">
        <v>1116</v>
      </c>
    </row>
    <row r="23" spans="8:8">
      <c r="H23" s="36" t="s">
        <v>1117</v>
      </c>
    </row>
    <row r="24" spans="8:8">
      <c r="H24" s="36" t="s">
        <v>1118</v>
      </c>
    </row>
    <row r="25" spans="8:8">
      <c r="H25" s="36" t="s">
        <v>1119</v>
      </c>
    </row>
    <row r="26" spans="8:8">
      <c r="H26" s="36" t="s">
        <v>1120</v>
      </c>
    </row>
    <row r="27" spans="8:8">
      <c r="H27" s="36" t="s">
        <v>1121</v>
      </c>
    </row>
    <row r="28" spans="8:8">
      <c r="H28" s="36" t="s">
        <v>1122</v>
      </c>
    </row>
    <row r="29" spans="8:8">
      <c r="H29" s="36" t="s">
        <v>1123</v>
      </c>
    </row>
    <row r="30" spans="8:8">
      <c r="H30" s="36" t="s">
        <v>1124</v>
      </c>
    </row>
    <row r="31" spans="8:8">
      <c r="H31" s="36" t="s">
        <v>1125</v>
      </c>
    </row>
    <row r="32" spans="8:8">
      <c r="H32" s="36" t="s">
        <v>1126</v>
      </c>
    </row>
    <row r="33" spans="8:8">
      <c r="H33" s="36" t="s">
        <v>1127</v>
      </c>
    </row>
    <row r="34" spans="8:8">
      <c r="H34" s="36" t="s">
        <v>1128</v>
      </c>
    </row>
    <row r="35" spans="8:8">
      <c r="H35" s="36" t="s">
        <v>1129</v>
      </c>
    </row>
    <row r="36" spans="8:8">
      <c r="H36" s="36" t="s">
        <v>1130</v>
      </c>
    </row>
    <row r="37" spans="8:8">
      <c r="H37" s="36" t="s">
        <v>1131</v>
      </c>
    </row>
    <row r="38" spans="8:8">
      <c r="H38" s="36" t="s">
        <v>1132</v>
      </c>
    </row>
    <row r="39" spans="8:8">
      <c r="H39" s="36" t="s">
        <v>1133</v>
      </c>
    </row>
    <row r="40" spans="8:8">
      <c r="H40" s="36" t="s">
        <v>1134</v>
      </c>
    </row>
    <row r="41" spans="8:8">
      <c r="H41" s="36" t="s">
        <v>1135</v>
      </c>
    </row>
    <row r="42" spans="8:8">
      <c r="H42" s="36" t="s">
        <v>1136</v>
      </c>
    </row>
    <row r="43" spans="8:8">
      <c r="H43" s="36" t="s">
        <v>1137</v>
      </c>
    </row>
    <row r="44" spans="8:8">
      <c r="H44" s="36" t="s">
        <v>1138</v>
      </c>
    </row>
    <row r="45" spans="8:8">
      <c r="H45" s="36" t="s">
        <v>1139</v>
      </c>
    </row>
    <row r="46" spans="8:8">
      <c r="H46" s="36" t="s">
        <v>1140</v>
      </c>
    </row>
    <row r="47" spans="8:8">
      <c r="H47" s="36" t="s">
        <v>1141</v>
      </c>
    </row>
    <row r="48" spans="8:8">
      <c r="H48" s="36" t="s">
        <v>1142</v>
      </c>
    </row>
    <row r="49" spans="8:8">
      <c r="H49" s="36" t="s">
        <v>1143</v>
      </c>
    </row>
    <row r="50" spans="8:8">
      <c r="H50" s="36" t="s">
        <v>1144</v>
      </c>
    </row>
    <row r="51" spans="8:8">
      <c r="H51" s="36" t="s">
        <v>1145</v>
      </c>
    </row>
    <row r="52" spans="8:8">
      <c r="H52" s="36" t="s">
        <v>1146</v>
      </c>
    </row>
    <row r="53" spans="8:8">
      <c r="H53" s="36" t="s">
        <v>1147</v>
      </c>
    </row>
    <row r="54" spans="8:8">
      <c r="H54" s="36" t="s">
        <v>1148</v>
      </c>
    </row>
    <row r="55" spans="8:8">
      <c r="H55" s="36" t="s">
        <v>1149</v>
      </c>
    </row>
    <row r="56" spans="8:8">
      <c r="H56" s="36" t="s">
        <v>1150</v>
      </c>
    </row>
    <row r="57" spans="8:8">
      <c r="H57" s="36" t="s">
        <v>1151</v>
      </c>
    </row>
    <row r="58" spans="8:8">
      <c r="H58" s="36" t="s">
        <v>1152</v>
      </c>
    </row>
    <row r="59" spans="8:8">
      <c r="H59" s="36" t="s">
        <v>1153</v>
      </c>
    </row>
    <row r="60" spans="8:8">
      <c r="H60" s="36" t="s">
        <v>1154</v>
      </c>
    </row>
    <row r="61" spans="8:8">
      <c r="H61" s="36" t="s">
        <v>1155</v>
      </c>
    </row>
    <row r="62" spans="8:8">
      <c r="H62" s="36" t="s">
        <v>1156</v>
      </c>
    </row>
    <row r="63" spans="8:8">
      <c r="H63" s="36" t="s">
        <v>1157</v>
      </c>
    </row>
    <row r="64" spans="8:8">
      <c r="H64" s="36" t="s">
        <v>1158</v>
      </c>
    </row>
    <row r="65" spans="8:8">
      <c r="H65" s="36" t="s">
        <v>1159</v>
      </c>
    </row>
    <row r="66" spans="8:8">
      <c r="H66" s="36" t="s">
        <v>1160</v>
      </c>
    </row>
    <row r="67" spans="8:8">
      <c r="H67" s="36" t="s">
        <v>1161</v>
      </c>
    </row>
    <row r="68" spans="8:8">
      <c r="H68" s="36" t="s">
        <v>1162</v>
      </c>
    </row>
    <row r="69" spans="8:8">
      <c r="H69" s="36" t="s">
        <v>1163</v>
      </c>
    </row>
    <row r="70" spans="8:8">
      <c r="H70" s="36" t="s">
        <v>1164</v>
      </c>
    </row>
    <row r="71" spans="8:8">
      <c r="H71" s="36" t="s">
        <v>1165</v>
      </c>
    </row>
    <row r="72" spans="8:8">
      <c r="H72" s="36" t="s">
        <v>1166</v>
      </c>
    </row>
    <row r="73" spans="8:8">
      <c r="H73" s="36" t="s">
        <v>1167</v>
      </c>
    </row>
    <row r="74" spans="8:8">
      <c r="H74" s="36" t="s">
        <v>1168</v>
      </c>
    </row>
    <row r="75" spans="8:8">
      <c r="H75" s="36" t="s">
        <v>1169</v>
      </c>
    </row>
    <row r="76" spans="8:8">
      <c r="H76" s="36" t="s">
        <v>1170</v>
      </c>
    </row>
    <row r="77" spans="8:8">
      <c r="H77" s="36" t="s">
        <v>1171</v>
      </c>
    </row>
    <row r="78" spans="8:8">
      <c r="H78" s="36" t="s">
        <v>1172</v>
      </c>
    </row>
    <row r="79" spans="8:8">
      <c r="H79" s="36" t="s">
        <v>1173</v>
      </c>
    </row>
    <row r="80" spans="8:8">
      <c r="H80" s="36" t="s">
        <v>1174</v>
      </c>
    </row>
    <row r="81" spans="8:8">
      <c r="H81" s="36" t="s">
        <v>1175</v>
      </c>
    </row>
    <row r="82" spans="8:8">
      <c r="H82" s="36" t="s">
        <v>1176</v>
      </c>
    </row>
    <row r="83" spans="8:8">
      <c r="H83" s="36" t="s">
        <v>1063</v>
      </c>
    </row>
    <row r="84" spans="8:8">
      <c r="H84" s="36" t="s">
        <v>1177</v>
      </c>
    </row>
    <row r="85" spans="8:8">
      <c r="H85" s="36" t="s">
        <v>1178</v>
      </c>
    </row>
    <row r="86" spans="8:8">
      <c r="H86" s="36" t="s">
        <v>1179</v>
      </c>
    </row>
    <row r="87" spans="8:8">
      <c r="H87" s="36" t="s">
        <v>1180</v>
      </c>
    </row>
    <row r="88" spans="8:8">
      <c r="H88" s="36" t="s">
        <v>1181</v>
      </c>
    </row>
    <row r="89" spans="8:8">
      <c r="H89" s="36" t="s">
        <v>1182</v>
      </c>
    </row>
    <row r="90" spans="8:8">
      <c r="H90" s="36" t="s">
        <v>1183</v>
      </c>
    </row>
    <row r="91" spans="8:8">
      <c r="H91" s="36" t="s">
        <v>1184</v>
      </c>
    </row>
    <row r="92" spans="8:8">
      <c r="H92" s="36" t="s">
        <v>1185</v>
      </c>
    </row>
    <row r="93" spans="8:8">
      <c r="H93" s="36" t="s">
        <v>1186</v>
      </c>
    </row>
    <row r="94" spans="8:8">
      <c r="H94" s="36" t="s">
        <v>1187</v>
      </c>
    </row>
    <row r="95" spans="8:8">
      <c r="H95" s="36" t="s">
        <v>1188</v>
      </c>
    </row>
    <row r="96" spans="8:8">
      <c r="H96" s="36" t="s">
        <v>1189</v>
      </c>
    </row>
    <row r="97" spans="8:8">
      <c r="H97" s="36" t="s">
        <v>1190</v>
      </c>
    </row>
    <row r="98" spans="8:8">
      <c r="H98" s="36" t="s">
        <v>1191</v>
      </c>
    </row>
    <row r="99" spans="8:8">
      <c r="H99" s="36" t="s">
        <v>1192</v>
      </c>
    </row>
    <row r="100" spans="8:8">
      <c r="H100" s="36" t="s">
        <v>1193</v>
      </c>
    </row>
    <row r="101" spans="8:8">
      <c r="H101" s="36" t="s">
        <v>1194</v>
      </c>
    </row>
    <row r="102" spans="8:8">
      <c r="H102" s="36" t="s">
        <v>1195</v>
      </c>
    </row>
    <row r="103" spans="8:8">
      <c r="H103" s="36" t="s">
        <v>1196</v>
      </c>
    </row>
    <row r="104" spans="8:8">
      <c r="H104" s="36" t="s">
        <v>1197</v>
      </c>
    </row>
    <row r="105" spans="8:8">
      <c r="H105" s="36" t="s">
        <v>1198</v>
      </c>
    </row>
    <row r="106" spans="8:8">
      <c r="H106" s="36" t="s">
        <v>1199</v>
      </c>
    </row>
    <row r="107" spans="8:8">
      <c r="H107" s="36" t="s">
        <v>1200</v>
      </c>
    </row>
    <row r="108" spans="8:8">
      <c r="H108" s="36" t="s">
        <v>1201</v>
      </c>
    </row>
  </sheetData>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defaultColWidth="8.85546875" defaultRowHeight="28.7" customHeight="1"/>
  <cols>
    <col min="1" max="1" width="35.42578125" customWidth="1"/>
    <col min="2" max="2" width="35.140625" customWidth="1"/>
    <col min="3" max="3" width="19.140625" style="1" customWidth="1"/>
    <col min="4" max="4" width="26.85546875" customWidth="1"/>
    <col min="5" max="5" width="17.42578125" customWidth="1"/>
    <col min="6" max="6" width="17.85546875" customWidth="1"/>
  </cols>
  <sheetData>
    <row r="1" spans="1:6" ht="28.7" customHeight="1">
      <c r="A1" s="15" t="s">
        <v>248</v>
      </c>
      <c r="B1" s="14" t="s">
        <v>249</v>
      </c>
      <c r="C1" s="20" t="s">
        <v>250</v>
      </c>
      <c r="D1" s="25" t="s">
        <v>251</v>
      </c>
      <c r="E1" s="20" t="s">
        <v>252</v>
      </c>
      <c r="F1" s="24" t="s">
        <v>253</v>
      </c>
    </row>
    <row r="2" spans="1:6" ht="28.7" customHeight="1">
      <c r="A2" s="16" t="s">
        <v>213</v>
      </c>
      <c r="B2" s="29" t="s">
        <v>254</v>
      </c>
      <c r="C2" s="26" t="s">
        <v>204</v>
      </c>
      <c r="D2" s="27" t="s">
        <v>202</v>
      </c>
      <c r="E2" s="23">
        <v>301</v>
      </c>
      <c r="F2" s="23">
        <v>8</v>
      </c>
    </row>
    <row r="3" spans="1:6" ht="28.7" customHeight="1">
      <c r="A3" s="16" t="s">
        <v>217</v>
      </c>
      <c r="B3" s="29" t="s">
        <v>255</v>
      </c>
      <c r="C3" s="21" t="s">
        <v>237</v>
      </c>
      <c r="D3" t="s">
        <v>198</v>
      </c>
      <c r="E3" s="29">
        <v>302</v>
      </c>
      <c r="F3" s="29">
        <v>16</v>
      </c>
    </row>
    <row r="4" spans="1:6" ht="28.7" customHeight="1">
      <c r="A4" s="16" t="s">
        <v>197</v>
      </c>
      <c r="B4" s="29" t="s">
        <v>256</v>
      </c>
      <c r="C4" s="21" t="s">
        <v>208</v>
      </c>
      <c r="D4" t="s">
        <v>257</v>
      </c>
      <c r="E4" s="29">
        <v>303</v>
      </c>
      <c r="F4" s="29">
        <v>32</v>
      </c>
    </row>
    <row r="5" spans="1:6" ht="28.7" customHeight="1">
      <c r="A5" s="16" t="s">
        <v>190</v>
      </c>
      <c r="B5" s="29" t="s">
        <v>258</v>
      </c>
      <c r="C5" s="21" t="s">
        <v>234</v>
      </c>
      <c r="D5" s="44"/>
      <c r="E5" s="29">
        <v>307</v>
      </c>
      <c r="F5" s="29">
        <v>64</v>
      </c>
    </row>
    <row r="6" spans="1:6" ht="28.7" customHeight="1">
      <c r="A6" s="16" t="s">
        <v>210</v>
      </c>
      <c r="B6" s="29" t="s">
        <v>259</v>
      </c>
      <c r="C6" s="22"/>
      <c r="E6" s="29">
        <v>308</v>
      </c>
      <c r="F6" s="8"/>
    </row>
    <row r="7" spans="1:6" ht="28.7" customHeight="1">
      <c r="A7" s="16" t="s">
        <v>222</v>
      </c>
      <c r="B7" s="29" t="s">
        <v>260</v>
      </c>
      <c r="E7" s="8"/>
    </row>
    <row r="8" spans="1:6" ht="28.7" customHeight="1">
      <c r="A8" s="16" t="s">
        <v>196</v>
      </c>
      <c r="B8" s="29" t="s">
        <v>195</v>
      </c>
    </row>
    <row r="9" spans="1:6" ht="28.7" customHeight="1">
      <c r="A9" s="16" t="s">
        <v>201</v>
      </c>
      <c r="B9" s="29" t="s">
        <v>191</v>
      </c>
    </row>
    <row r="10" spans="1:6" ht="28.7" customHeight="1">
      <c r="A10" s="16" t="s">
        <v>215</v>
      </c>
      <c r="B10" s="29" t="s">
        <v>261</v>
      </c>
    </row>
    <row r="11" spans="1:6" ht="28.7" customHeight="1">
      <c r="A11" s="16" t="s">
        <v>220</v>
      </c>
      <c r="B11" s="29" t="s">
        <v>262</v>
      </c>
    </row>
    <row r="12" spans="1:6" ht="28.7" customHeight="1">
      <c r="A12" s="17"/>
      <c r="B12" s="29" t="s">
        <v>263</v>
      </c>
    </row>
    <row r="13" spans="1:6" ht="28.7" customHeight="1">
      <c r="B13" s="29" t="s">
        <v>264</v>
      </c>
    </row>
    <row r="14" spans="1:6" ht="28.7" customHeight="1">
      <c r="B14" s="29" t="s">
        <v>265</v>
      </c>
    </row>
    <row r="15" spans="1:6" ht="28.7" customHeight="1">
      <c r="B15" s="29" t="s">
        <v>266</v>
      </c>
    </row>
    <row r="16" spans="1:6" ht="28.7" customHeight="1">
      <c r="B16" s="29" t="s">
        <v>267</v>
      </c>
    </row>
    <row r="17" spans="2:2" ht="28.7" customHeight="1">
      <c r="B17" s="29" t="s">
        <v>268</v>
      </c>
    </row>
    <row r="18" spans="2:2" ht="28.7" customHeight="1">
      <c r="B18" s="29" t="s">
        <v>269</v>
      </c>
    </row>
    <row r="19" spans="2:2" ht="28.7" customHeight="1">
      <c r="B19" s="29" t="s">
        <v>270</v>
      </c>
    </row>
    <row r="20" spans="2:2" ht="28.7" customHeight="1">
      <c r="B20" s="29" t="s">
        <v>271</v>
      </c>
    </row>
    <row r="21" spans="2:2" ht="28.7" customHeight="1">
      <c r="B21" s="29" t="s">
        <v>272</v>
      </c>
    </row>
    <row r="22" spans="2:2" ht="28.7" customHeight="1">
      <c r="B22" s="29" t="s">
        <v>273</v>
      </c>
    </row>
    <row r="23" spans="2:2" ht="28.7" customHeight="1">
      <c r="B23" s="29" t="s">
        <v>274</v>
      </c>
    </row>
    <row r="24" spans="2:2" ht="28.7" customHeight="1">
      <c r="B24" s="29" t="s">
        <v>275</v>
      </c>
    </row>
    <row r="25" spans="2:2" ht="28.7" customHeight="1">
      <c r="B25" s="29" t="s">
        <v>276</v>
      </c>
    </row>
    <row r="26" spans="2:2" ht="28.7" customHeight="1">
      <c r="B26" s="29" t="s">
        <v>277</v>
      </c>
    </row>
    <row r="27" spans="2:2" ht="28.7" customHeight="1">
      <c r="B27" s="29" t="s">
        <v>278</v>
      </c>
    </row>
    <row r="28" spans="2:2" ht="28.7" customHeight="1">
      <c r="B28" s="29" t="s">
        <v>279</v>
      </c>
    </row>
    <row r="29" spans="2:2" ht="28.7" customHeight="1">
      <c r="B29" s="29" t="s">
        <v>280</v>
      </c>
    </row>
    <row r="30" spans="2:2" ht="28.7" customHeight="1">
      <c r="B30" s="29" t="s">
        <v>281</v>
      </c>
    </row>
    <row r="31" spans="2:2" ht="28.7" customHeight="1">
      <c r="B31" s="29" t="s">
        <v>282</v>
      </c>
    </row>
    <row r="32" spans="2:2" ht="28.7" customHeight="1">
      <c r="B32" s="29" t="s">
        <v>283</v>
      </c>
    </row>
    <row r="33" spans="2:2" ht="28.7" customHeight="1">
      <c r="B33" s="29" t="s">
        <v>284</v>
      </c>
    </row>
    <row r="34" spans="2:2" ht="28.7" customHeight="1">
      <c r="B34" s="29" t="s">
        <v>194</v>
      </c>
    </row>
    <row r="35" spans="2:2" ht="28.7" customHeight="1">
      <c r="B35" s="29" t="s">
        <v>285</v>
      </c>
    </row>
    <row r="36" spans="2:2" ht="28.7" customHeight="1">
      <c r="B36" s="29" t="s">
        <v>192</v>
      </c>
    </row>
    <row r="37" spans="2:2" ht="28.7" customHeight="1">
      <c r="B37" s="29" t="s">
        <v>286</v>
      </c>
    </row>
    <row r="38" spans="2:2" ht="28.7" customHeight="1">
      <c r="B38" s="29" t="s">
        <v>193</v>
      </c>
    </row>
    <row r="39" spans="2:2" ht="28.7" customHeight="1">
      <c r="B39" s="29" t="s">
        <v>287</v>
      </c>
    </row>
    <row r="40" spans="2:2" ht="28.7" customHeight="1">
      <c r="B40" s="29" t="s">
        <v>288</v>
      </c>
    </row>
    <row r="41" spans="2:2" ht="28.7" customHeight="1">
      <c r="B41" s="8"/>
    </row>
  </sheetData>
  <pageMargins left="0.7" right="0.7" top="0.75" bottom="0.75" header="0.3" footer="0.3"/>
  <pageSetup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V201"/>
  <sheetViews>
    <sheetView topLeftCell="H1" zoomScale="93" workbookViewId="0">
      <selection activeCell="AV19" sqref="AV19"/>
    </sheetView>
  </sheetViews>
  <sheetFormatPr defaultColWidth="28.42578125" defaultRowHeight="15"/>
  <cols>
    <col min="1" max="1" width="7.42578125" style="63" bestFit="1" customWidth="1"/>
    <col min="2" max="2" width="16.42578125" style="63" bestFit="1" customWidth="1"/>
    <col min="3" max="4" width="20.140625" style="63" customWidth="1"/>
    <col min="5" max="10" width="28.42578125" style="63"/>
    <col min="11" max="11" width="33.85546875" style="63" customWidth="1"/>
    <col min="12" max="12" width="11.42578125" style="63" bestFit="1" customWidth="1"/>
    <col min="13" max="13" width="20.42578125" style="63" bestFit="1" customWidth="1"/>
    <col min="14" max="14" width="27.42578125" style="63" bestFit="1" customWidth="1"/>
    <col min="15" max="15" width="13.42578125" style="63" bestFit="1" customWidth="1"/>
    <col min="16" max="16" width="13.42578125" style="63" customWidth="1"/>
    <col min="17" max="17" width="29.85546875" style="63" bestFit="1" customWidth="1"/>
    <col min="18" max="18" width="29.85546875" style="63" customWidth="1"/>
    <col min="19" max="19" width="9.42578125" style="63" bestFit="1" customWidth="1"/>
    <col min="20" max="20" width="9" style="63" bestFit="1" customWidth="1"/>
    <col min="21" max="21" width="11" style="63" bestFit="1" customWidth="1"/>
    <col min="22" max="22" width="18" style="63" bestFit="1" customWidth="1"/>
    <col min="23" max="25" width="18" style="63" customWidth="1"/>
    <col min="26" max="26" width="21.42578125" style="63" bestFit="1" customWidth="1"/>
    <col min="27" max="27" width="14.85546875" style="63" bestFit="1" customWidth="1"/>
    <col min="28" max="28" width="13.42578125" style="63" bestFit="1" customWidth="1"/>
    <col min="29" max="29" width="9.85546875" style="63" bestFit="1" customWidth="1"/>
    <col min="30" max="30" width="18" style="63" bestFit="1" customWidth="1"/>
    <col min="31" max="31" width="11.140625" style="63" bestFit="1" customWidth="1"/>
    <col min="32" max="32" width="22.42578125" style="63" bestFit="1" customWidth="1"/>
    <col min="33" max="33" width="30.140625" style="63" customWidth="1"/>
    <col min="34" max="34" width="15.42578125" style="63" bestFit="1" customWidth="1"/>
    <col min="35" max="35" width="44.42578125" style="63" bestFit="1" customWidth="1"/>
    <col min="36" max="36" width="22.140625" style="63" bestFit="1" customWidth="1"/>
    <col min="37" max="37" width="30.42578125" style="63" bestFit="1" customWidth="1"/>
    <col min="38" max="38" width="28.140625" style="63" bestFit="1" customWidth="1"/>
    <col min="39" max="39" width="16.140625" style="63" bestFit="1" customWidth="1"/>
    <col min="40" max="40" width="13.140625" style="63" bestFit="1" customWidth="1"/>
    <col min="41" max="41" width="17.140625" style="63" bestFit="1" customWidth="1"/>
    <col min="42" max="42" width="12.42578125" style="63" bestFit="1" customWidth="1"/>
    <col min="43" max="46" width="28.42578125" style="63"/>
    <col min="47" max="47" width="33.42578125" style="63" customWidth="1"/>
    <col min="48" max="16384" width="28.42578125" style="63"/>
  </cols>
  <sheetData>
    <row r="1" spans="1:48" s="56" customFormat="1" ht="147.94999999999999" customHeight="1">
      <c r="A1" s="64" t="s">
        <v>522</v>
      </c>
      <c r="B1" s="64" t="s">
        <v>523</v>
      </c>
      <c r="C1" s="64" t="s">
        <v>524</v>
      </c>
      <c r="D1" s="64" t="s">
        <v>1340</v>
      </c>
      <c r="E1" s="64" t="s">
        <v>1306</v>
      </c>
      <c r="F1" s="64" t="s">
        <v>1307</v>
      </c>
      <c r="G1" s="64" t="s">
        <v>1308</v>
      </c>
      <c r="H1" s="64" t="s">
        <v>1309</v>
      </c>
      <c r="I1" s="64" t="s">
        <v>1310</v>
      </c>
      <c r="J1" s="64" t="s">
        <v>1311</v>
      </c>
      <c r="K1" s="64" t="s">
        <v>526</v>
      </c>
      <c r="L1" s="64" t="s">
        <v>0</v>
      </c>
      <c r="M1" s="64" t="s">
        <v>527</v>
      </c>
      <c r="N1" s="64" t="s">
        <v>528</v>
      </c>
      <c r="O1" s="64" t="s">
        <v>529</v>
      </c>
      <c r="P1" s="64" t="s">
        <v>530</v>
      </c>
      <c r="Q1" s="64" t="s">
        <v>531</v>
      </c>
      <c r="R1" s="64" t="s">
        <v>578</v>
      </c>
      <c r="S1" s="64" t="s">
        <v>532</v>
      </c>
      <c r="T1" s="64" t="s">
        <v>533</v>
      </c>
      <c r="U1" s="64" t="s">
        <v>534</v>
      </c>
      <c r="V1" s="64" t="s">
        <v>535</v>
      </c>
      <c r="W1" s="64" t="s">
        <v>536</v>
      </c>
      <c r="X1" s="64" t="s">
        <v>537</v>
      </c>
      <c r="Y1" s="64" t="s">
        <v>580</v>
      </c>
      <c r="Z1" s="64" t="s">
        <v>538</v>
      </c>
      <c r="AA1" s="55" t="s">
        <v>539</v>
      </c>
      <c r="AB1" s="55" t="s">
        <v>540</v>
      </c>
      <c r="AC1" s="55" t="s">
        <v>541</v>
      </c>
      <c r="AD1" s="64" t="s">
        <v>579</v>
      </c>
      <c r="AE1" s="55" t="s">
        <v>82</v>
      </c>
      <c r="AF1" s="55" t="s">
        <v>542</v>
      </c>
      <c r="AG1" s="55" t="s">
        <v>543</v>
      </c>
      <c r="AH1" s="55" t="s">
        <v>544</v>
      </c>
      <c r="AI1" s="55" t="s">
        <v>248</v>
      </c>
      <c r="AJ1" s="55" t="s">
        <v>249</v>
      </c>
      <c r="AK1" s="55" t="s">
        <v>250</v>
      </c>
      <c r="AL1" s="55" t="s">
        <v>251</v>
      </c>
      <c r="AM1" s="55" t="s">
        <v>252</v>
      </c>
      <c r="AN1" s="55" t="s">
        <v>253</v>
      </c>
      <c r="AO1" s="55" t="s">
        <v>545</v>
      </c>
      <c r="AP1" s="55" t="s">
        <v>313</v>
      </c>
      <c r="AQ1" s="55" t="s">
        <v>964</v>
      </c>
      <c r="AR1" s="55" t="s">
        <v>972</v>
      </c>
      <c r="AS1" s="55" t="s">
        <v>974</v>
      </c>
      <c r="AT1" s="55" t="s">
        <v>1341</v>
      </c>
      <c r="AU1" s="55" t="s">
        <v>525</v>
      </c>
      <c r="AV1" s="55" t="s">
        <v>1310</v>
      </c>
    </row>
    <row r="2" spans="1:48" s="57" customFormat="1">
      <c r="A2" s="57">
        <v>3</v>
      </c>
      <c r="B2" s="57" t="str" cm="1">
        <f t="array" aca="1" ref="B2" ca="1">IF(COUNTIF(INDIRECT(ADDRESS(3,1,1,1,"VCNS")&amp;":"&amp;ADDRESS(A2,18,4,1)),"*END*")&gt;0,"","VCN"&amp;"::"&amp;INDIRECT(ADDRESS(A2,3,4,1,"VCNS")))</f>
        <v>VCN::fwl-vcn</v>
      </c>
      <c r="C2" s="57" t="str" cm="1">
        <f t="array" aca="1" ref="C2" ca="1">IF(COUNTIF(INDIRECT(ADDRESS(3,1,1,1,"VCNS")&amp;":"&amp;ADDRESS(A2,1,4,1)),"*END*")&gt;0,"",INDIRECT(ADDRESS(A2,3,4,1,"VCNS")))</f>
        <v>fwl-vcn</v>
      </c>
      <c r="D2" s="57" t="str" cm="1">
        <f t="array" aca="1" ref="D2:D6" ca="1">_xlfn.UNIQUE(INDIRECT("C2:C"&amp;$G$5),FALSE,FALSE)</f>
        <v>fwl-vcn</v>
      </c>
      <c r="E2" s="36" t="str" cm="1">
        <f t="array" aca="1" ref="E2" ca="1">_xlfn.IFNA(IF($H2+1&gt;$G$2,"",INDEX(INDIRECT("SubnetsVLANs!$C$"&amp;$H2+2&amp;":$C$"&amp;$G$2)&amp;"_"&amp;INDIRECT("SubnetsVLANs!$D$"&amp;$H2+2&amp;":$D$"&amp;$G$2),MATCH("Subnet*",INDIRECT("SubnetsVLANs!$E$"&amp;$H2+2&amp;":$E$"&amp;$G$2),0))),"")</f>
        <v>fwl-vcn_fwl-mgmt</v>
      </c>
      <c r="F2" s="36" t="str">
        <f ca="1">_xlfn.IFNA(IF($H2+1&gt;$G$2,"",INDEX(INDIRECT("SubnetsVLANs!$D$"&amp;$H2+2&amp;":$D$"&amp;$G$2),MATCH("vlan*",INDIRECT("SubnetsVLANs!$E$"&amp;$H2+2&amp;":$E$"&amp;$G$2),0))),"")</f>
        <v/>
      </c>
      <c r="G2" s="36">
        <f>MATCH("&lt;END&gt;",SubnetsVLANs!$A$2:$A$999,0)</f>
        <v>14</v>
      </c>
      <c r="H2" s="41">
        <v>1</v>
      </c>
      <c r="I2" s="36" t="str" cm="1">
        <f t="array" aca="1" ref="I2:I13" ca="1">_xlfn.UNIQUE(INDIRECT("E2:E"&amp;$G$2),FALSE,FALSE)</f>
        <v>fwl-vcn_fwl-mgmt</v>
      </c>
      <c r="J2" s="36" t="str" cm="1">
        <f t="array" aca="1" ref="J2" ca="1">_xlfn.UNIQUE(INDIRECT("F2:F"&amp;$G$2),FALSE,FALSE)</f>
        <v/>
      </c>
      <c r="K2" s="58" t="s">
        <v>21</v>
      </c>
      <c r="L2" t="s">
        <v>990</v>
      </c>
      <c r="M2" s="58" t="s">
        <v>38</v>
      </c>
      <c r="N2" s="58" t="s">
        <v>51</v>
      </c>
      <c r="O2" s="58" t="s">
        <v>57</v>
      </c>
      <c r="P2" s="58" t="str" cm="1">
        <f t="array" aca="1" ref="P2" ca="1">IF(COUNTIF(INDIRECT(ADDRESS(3,1,1,1,"DHCP")&amp;":"&amp;ADDRESS(A2,1,4,1)),"*END*")&gt;0,"",INDIRECT(ADDRESS(A2,4,4,1,"DHCP")))</f>
        <v>dhcp-internal</v>
      </c>
      <c r="Q2" s="58" t="s">
        <v>23</v>
      </c>
      <c r="R2" s="58" t="str" cm="1">
        <f t="array" aca="1" ref="R2" ca="1">IF(COUNTIF(INDIRECT(ADDRESS(3,1,1,1,"DRGs")&amp;":"&amp;ADDRESS(A2,1,4,1)),"*END*")&gt;0,"",INDIRECT(ADDRESS(A2,3,4,1,"DRGs")))</f>
        <v>DRG</v>
      </c>
      <c r="S2" s="58" t="s">
        <v>473</v>
      </c>
      <c r="T2" s="58" t="s">
        <v>77</v>
      </c>
      <c r="U2" s="59" t="s">
        <v>547</v>
      </c>
      <c r="V2" s="58" t="s">
        <v>336</v>
      </c>
      <c r="W2" s="58" t="s">
        <v>56</v>
      </c>
      <c r="X2" s="58" t="s">
        <v>376</v>
      </c>
      <c r="Y2" s="58" t="str" cm="1">
        <f t="array" aca="1" ref="Y2" ca="1">IF(COUNTIF(INDIRECT(ADDRESS(3,1,1,1,"DedicatedVMHosts")&amp;":"&amp;ADDRESS(A2,1,4,1)),"*END*")&gt;0,"",INDIRECT(ADDRESS(A2,3,4,1,"DedicatedVMHosts")))</f>
        <v>VM1</v>
      </c>
      <c r="Z2" s="58" t="str" cm="1">
        <f t="array" aca="1" ref="Z2" ca="1">IF(COUNTIF(INDIRECT(ADDRESS(3,1,1,1,"instances")&amp;":"&amp;ADDRESS(A2,1,4,1)),"*END*")&gt;0,"",INDIRECT(ADDRESS(A2,4,4,1,"instances")))</f>
        <v>Bastion</v>
      </c>
      <c r="AA2" s="58" t="s">
        <v>548</v>
      </c>
      <c r="AB2" s="58" t="s">
        <v>125</v>
      </c>
      <c r="AC2" s="58" t="s">
        <v>549</v>
      </c>
      <c r="AD2" s="58" t="b">
        <v>1</v>
      </c>
      <c r="AE2" s="58" t="s">
        <v>143</v>
      </c>
      <c r="AF2" s="58" t="s">
        <v>550</v>
      </c>
      <c r="AG2" s="58" t="s">
        <v>166</v>
      </c>
      <c r="AH2" s="58" t="s">
        <v>23</v>
      </c>
      <c r="AI2" s="58" t="s">
        <v>213</v>
      </c>
      <c r="AJ2" s="58" t="s">
        <v>254</v>
      </c>
      <c r="AK2" s="60" t="s">
        <v>204</v>
      </c>
      <c r="AL2" s="58" t="s">
        <v>202</v>
      </c>
      <c r="AM2" s="58">
        <v>301</v>
      </c>
      <c r="AN2" s="58">
        <v>8</v>
      </c>
      <c r="AO2" s="58" t="s">
        <v>166</v>
      </c>
      <c r="AP2" s="57" t="s">
        <v>315</v>
      </c>
      <c r="AQ2" s="57" t="s">
        <v>945</v>
      </c>
      <c r="AR2" s="57" t="b">
        <v>0</v>
      </c>
      <c r="AS2" s="57" t="s">
        <v>941</v>
      </c>
      <c r="AT2" s="57" t="str" cm="1">
        <f t="array" aca="1" ref="AT2:AT6" ca="1">_xlfn.UNIQUE(INDIRECT("B2:B"&amp;$G$5),FALSE,FALSE)</f>
        <v>VCN::fwl-vcn</v>
      </c>
      <c r="AU2" s="107" t="str">
        <f ca="1">_xlfn.IFNA(IF($H2+1&gt;$G$2,"",INDEX(INDIRECT("SubnetsVLANs!$D$"&amp;$H2+2&amp;":$D$"&amp;$G$2),MATCH("Subnet*",INDIRECT("SubnetsVLANs!$E$"&amp;$H2+2&amp;":$E$"&amp;$G$2),0))),"")</f>
        <v>fwl-mgmt</v>
      </c>
      <c r="AV2" s="57" t="str" cm="1">
        <f t="array" aca="1" ref="AV2:AV13" ca="1">_xlfn.UNIQUE(INDIRECT("AU2:AU"&amp;$G$2),FALSE,FALSE)</f>
        <v>fwl-mgmt</v>
      </c>
    </row>
    <row r="3" spans="1:48" s="57" customFormat="1" ht="25.5">
      <c r="A3" s="57">
        <v>4</v>
      </c>
      <c r="B3" s="57" t="str" cm="1">
        <f t="array" aca="1" ref="B3" ca="1">IF(COUNTIF(INDIRECT(ADDRESS(3,1,1,1,"VCNS")&amp;":"&amp;ADDRESS(A3,18,4,1)),"*END*")&gt;0,"","VCN"&amp;"::"&amp;INDIRECT(ADDRESS(A3,3,4,1,"VCNS")))</f>
        <v>VCN::prod-vcn</v>
      </c>
      <c r="C3" s="57" t="str" cm="1">
        <f t="array" aca="1" ref="C3" ca="1">IF(COUNTIF(INDIRECT(ADDRESS(3,1,1,1,"VCNS")&amp;":"&amp;ADDRESS(A3,1,4,1)),"*END*")&gt;0,"",INDIRECT(ADDRESS(A3,3,4,1,"VCNS")))</f>
        <v>prod-vcn</v>
      </c>
      <c r="D3" s="57" t="str">
        <f ca="1"/>
        <v>prod-vcn</v>
      </c>
      <c r="E3" s="36" t="str" cm="1">
        <f t="array" aca="1" ref="E3" ca="1">_xlfn.IFNA(IF($H3+1&gt;$G$2,"",INDEX(INDIRECT("SubnetsVLANs!$C$"&amp;$H3+2&amp;":$C$"&amp;$G$2)&amp;"_"&amp;INDIRECT("SubnetsVLANs!$D$"&amp;$H3+2&amp;":$D$"&amp;$G$2),MATCH("Subnet*",INDIRECT("SubnetsVLANs!$E$"&amp;$H3+2&amp;":$E$"&amp;$G$2),0))),"")</f>
        <v>fwl-vcn_fwl-pub</v>
      </c>
      <c r="F3" s="36" t="str">
        <f t="shared" ref="F3:F66" ca="1" si="0">_xlfn.IFNA(IF($H3+1&gt;$G$2,"",INDEX(INDIRECT("SubnetsVLANs!$D$"&amp;$H3+2&amp;":$D$"&amp;$G$2),MATCH("vlan*",INDIRECT("SubnetsVLANs!$E$"&amp;$H3+2&amp;":$E$"&amp;$G$2),0))),"")</f>
        <v/>
      </c>
      <c r="G3" s="36">
        <f ca="1">COUNTIF($I$2:$I$100,"*")</f>
        <v>12</v>
      </c>
      <c r="H3" s="41">
        <v>2</v>
      </c>
      <c r="I3" s="36" t="str">
        <f ca="1"/>
        <v>fwl-vcn_fwl-pub</v>
      </c>
      <c r="J3" s="36"/>
      <c r="K3" s="58" t="s">
        <v>23</v>
      </c>
      <c r="L3" t="s">
        <v>546</v>
      </c>
      <c r="M3" s="58" t="s">
        <v>36</v>
      </c>
      <c r="N3" s="58" t="s">
        <v>56</v>
      </c>
      <c r="O3" s="58" t="s">
        <v>457</v>
      </c>
      <c r="P3" s="58" t="str" cm="1">
        <f t="array" aca="1" ref="P3" ca="1">IF(COUNTIF(INDIRECT(ADDRESS(3,1,1,1,"DHCP")&amp;":"&amp;ADDRESS(A3,1,4,1)),"*END*")&gt;0,"",INDIRECT(ADDRESS(A3,4,4,1,"DHCP")))</f>
        <v>dhcp-external</v>
      </c>
      <c r="Q3" s="58" t="s">
        <v>54</v>
      </c>
      <c r="R3" s="58" t="str" cm="1">
        <f t="array" aca="1" ref="R3" ca="1">IF(COUNTIF(INDIRECT(ADDRESS(3,1,1,1,"DRGs")&amp;":"&amp;ADDRESS(A3,1,4,1)),"*END*")&gt;0,"",INDIRECT(ADDRESS(A3,3,4,1,"DRGs")))</f>
        <v>DRG</v>
      </c>
      <c r="S3" s="58" t="s">
        <v>474</v>
      </c>
      <c r="T3" s="58" t="s">
        <v>371</v>
      </c>
      <c r="U3" s="59" t="s">
        <v>78</v>
      </c>
      <c r="V3" s="58" t="s">
        <v>100</v>
      </c>
      <c r="W3" s="58" t="s">
        <v>87</v>
      </c>
      <c r="X3" s="58" t="s">
        <v>551</v>
      </c>
      <c r="Y3" s="58" t="str" cm="1">
        <f t="array" aca="1" ref="Y3" ca="1">IF(COUNTIF(INDIRECT(ADDRESS(3,1,1,1,"DedicatedVMHosts")&amp;":"&amp;ADDRESS(A3,1,4,1)),"*END*")&gt;0,"",INDIRECT(ADDRESS(A3,3,4,1,"DedicatedVMHosts")))</f>
        <v>VM2</v>
      </c>
      <c r="Z3" s="58" t="str" cm="1">
        <f t="array" aca="1" ref="Z3" ca="1">IF(COUNTIF(INDIRECT(ADDRESS(3,1,1,1,"instances")&amp;":"&amp;ADDRESS(A3,1,4,1)),"*END*")&gt;0,"",INDIRECT(ADDRESS(A3,4,4,1,"instances")))</f>
        <v/>
      </c>
      <c r="AA3" s="58" t="s">
        <v>106</v>
      </c>
      <c r="AB3" s="58" t="s">
        <v>123</v>
      </c>
      <c r="AC3" s="58" t="s">
        <v>552</v>
      </c>
      <c r="AD3" s="58" t="b">
        <v>0</v>
      </c>
      <c r="AE3" s="58" t="s">
        <v>149</v>
      </c>
      <c r="AF3" s="58" t="s">
        <v>165</v>
      </c>
      <c r="AG3" s="58" t="s">
        <v>553</v>
      </c>
      <c r="AH3" s="58" t="s">
        <v>168</v>
      </c>
      <c r="AI3" s="58" t="s">
        <v>217</v>
      </c>
      <c r="AJ3" s="58" t="s">
        <v>255</v>
      </c>
      <c r="AK3" s="60" t="s">
        <v>237</v>
      </c>
      <c r="AL3" s="58" t="s">
        <v>198</v>
      </c>
      <c r="AM3" s="58">
        <v>302</v>
      </c>
      <c r="AN3" s="58">
        <v>16</v>
      </c>
      <c r="AO3" s="58" t="s">
        <v>553</v>
      </c>
      <c r="AP3" s="57" t="s">
        <v>316</v>
      </c>
      <c r="AQ3" s="57" t="s">
        <v>937</v>
      </c>
      <c r="AR3" s="57" t="b">
        <v>1</v>
      </c>
      <c r="AS3" s="57" t="s">
        <v>975</v>
      </c>
      <c r="AT3" s="57" t="str">
        <f ca="1"/>
        <v>VCN::prod-vcn</v>
      </c>
      <c r="AU3" s="107" t="str">
        <f t="shared" ref="AU3:AU66" ca="1" si="1">_xlfn.IFNA(IF($H3+1&gt;$G$2,"",INDEX(INDIRECT("SubnetsVLANs!$D$"&amp;$H3+2&amp;":$D$"&amp;$G$2),MATCH("Subnet*",INDIRECT("SubnetsVLANs!$E$"&amp;$H3+2&amp;":$E$"&amp;$G$2),0))),"")</f>
        <v>fwl-pub</v>
      </c>
      <c r="AV3" s="57" t="str">
        <f ca="1"/>
        <v>fwl-pub</v>
      </c>
    </row>
    <row r="4" spans="1:48" s="57" customFormat="1">
      <c r="A4" s="57">
        <v>5</v>
      </c>
      <c r="B4" s="57" t="str" cm="1">
        <f t="array" aca="1" ref="B4" ca="1">IF(COUNTIF(INDIRECT(ADDRESS(3,1,1,1,"VCNS")&amp;":"&amp;ADDRESS(A4,18,4,1)),"*END*")&gt;0,"","VCN"&amp;"::"&amp;INDIRECT(ADDRESS(A4,3,4,1,"VCNS")))</f>
        <v>VCN::nonprod-vcn</v>
      </c>
      <c r="C4" s="57" t="str" cm="1">
        <f t="array" aca="1" ref="C4" ca="1">IF(COUNTIF(INDIRECT(ADDRESS(3,1,1,1,"VCNS")&amp;":"&amp;ADDRESS(A4,1,4,1)),"*END*")&gt;0,"",INDIRECT(ADDRESS(A4,3,4,1,"VCNS")))</f>
        <v>nonprod-vcn</v>
      </c>
      <c r="D4" s="57" t="str">
        <f ca="1"/>
        <v>nonprod-vcn</v>
      </c>
      <c r="E4" s="36" t="str" cm="1">
        <f t="array" aca="1" ref="E4" ca="1">_xlfn.IFNA(IF($H4+1&gt;$G$2,"",INDEX(INDIRECT("SubnetsVLANs!$C$"&amp;$H4+2&amp;":$C$"&amp;$G$2)&amp;"_"&amp;INDIRECT("SubnetsVLANs!$D$"&amp;$H4+2&amp;":$D$"&amp;$G$2),MATCH("Subnet*",INDIRECT("SubnetsVLANs!$E$"&amp;$H4+2&amp;":$E$"&amp;$G$2),0))),"")</f>
        <v>fwl-vcn_fwl-priv</v>
      </c>
      <c r="F4" s="36" t="str">
        <f t="shared" ca="1" si="0"/>
        <v/>
      </c>
      <c r="G4" s="36">
        <f ca="1">COUNTIF($J$2:$J$100,"*")</f>
        <v>1</v>
      </c>
      <c r="H4" s="41">
        <v>3</v>
      </c>
      <c r="I4" s="36" t="str">
        <f ca="1"/>
        <v>fwl-vcn_fwl-priv</v>
      </c>
      <c r="J4" s="36"/>
      <c r="K4" s="58"/>
      <c r="L4" t="s">
        <v>314</v>
      </c>
      <c r="M4" s="58"/>
      <c r="N4" s="58" t="s">
        <v>87</v>
      </c>
      <c r="O4" s="58"/>
      <c r="P4" s="58" t="str" cm="1">
        <f t="array" aca="1" ref="P4" ca="1">IF(COUNTIF(INDIRECT(ADDRESS(3,1,1,1,"DHCP")&amp;":"&amp;ADDRESS(A4,1,4,1)),"*END*")&gt;0,"",INDIRECT(ADDRESS(A4,4,4,1,"DHCP")))</f>
        <v>dhcp-internal</v>
      </c>
      <c r="Q4" s="58" t="s">
        <v>360</v>
      </c>
      <c r="R4" s="58" t="str" cm="1">
        <f t="array" aca="1" ref="R4" ca="1">IF(COUNTIF(INDIRECT(ADDRESS(3,1,1,1,"DRGs")&amp;":"&amp;ADDRESS(A4,1,4,1)),"*END*")&gt;0,"",INDIRECT(ADDRESS(A4,3,4,1,"DRGs")))</f>
        <v>DRG</v>
      </c>
      <c r="S4" s="58"/>
      <c r="T4" s="58" t="s">
        <v>80</v>
      </c>
      <c r="U4" s="59"/>
      <c r="V4" s="58" t="s">
        <v>98</v>
      </c>
      <c r="W4" s="58" t="s">
        <v>96</v>
      </c>
      <c r="X4" s="58" t="s">
        <v>555</v>
      </c>
      <c r="Y4" s="58" t="str" cm="1">
        <f t="array" aca="1" ref="Y4" ca="1">IF(COUNTIF(INDIRECT(ADDRESS(3,1,1,1,"DedicatedVMHosts")&amp;":"&amp;ADDRESS(A4,1,4,1)),"*END*")&gt;0,"",INDIRECT(ADDRESS(A4,3,4,1,"DedicatedVMHosts")))</f>
        <v>VM3</v>
      </c>
      <c r="Z4" s="58" t="str" cm="1">
        <f t="array" aca="1" ref="Z4" ca="1">IF(COUNTIF(INDIRECT(ADDRESS(3,1,1,1,"instances")&amp;":"&amp;ADDRESS(A4,1,4,1)),"*END*")&gt;0,"",INDIRECT(ADDRESS(A4,4,4,1,"instances")))</f>
        <v/>
      </c>
      <c r="AA4" s="58"/>
      <c r="AB4" s="58"/>
      <c r="AC4" s="58" t="s">
        <v>556</v>
      </c>
      <c r="AD4" s="58"/>
      <c r="AE4" s="58" t="s">
        <v>557</v>
      </c>
      <c r="AF4" s="58" t="s">
        <v>558</v>
      </c>
      <c r="AG4" s="58"/>
      <c r="AH4" s="58" t="s">
        <v>171</v>
      </c>
      <c r="AI4" s="58" t="s">
        <v>197</v>
      </c>
      <c r="AJ4" s="58" t="s">
        <v>256</v>
      </c>
      <c r="AK4" s="60" t="s">
        <v>208</v>
      </c>
      <c r="AL4" s="58" t="s">
        <v>257</v>
      </c>
      <c r="AM4" s="58">
        <v>303</v>
      </c>
      <c r="AN4" s="58">
        <v>32</v>
      </c>
      <c r="AS4" s="57" t="s">
        <v>936</v>
      </c>
      <c r="AT4" s="57" t="str">
        <f ca="1"/>
        <v>VCN::nonprod-vcn</v>
      </c>
      <c r="AU4" s="107" t="str">
        <f t="shared" ca="1" si="1"/>
        <v>fwl-priv</v>
      </c>
      <c r="AV4" s="57" t="str">
        <f ca="1"/>
        <v>fwl-priv</v>
      </c>
    </row>
    <row r="5" spans="1:48" s="57" customFormat="1">
      <c r="A5" s="57">
        <v>6</v>
      </c>
      <c r="B5" s="57" t="str" cm="1">
        <f t="array" aca="1" ref="B5" ca="1">IF(COUNTIF(INDIRECT(ADDRESS(3,1,1,1,"VCNS")&amp;":"&amp;ADDRESS(A5,18,4,1)),"*END*")&gt;0,"","VCN"&amp;"::"&amp;INDIRECT(ADDRESS(A5,3,4,1,"VCNS")))</f>
        <v>VCN::exa-vcn</v>
      </c>
      <c r="C5" s="57" t="str" cm="1">
        <f t="array" aca="1" ref="C5" ca="1">IF(COUNTIF(INDIRECT(ADDRESS(3,1,1,1,"VCNS")&amp;":"&amp;ADDRESS(A5,1,4,1)),"*END*")&gt;0,"",INDIRECT(ADDRESS(A5,3,4,1,"VCNS")))</f>
        <v>exa-vcn</v>
      </c>
      <c r="D5" s="57" t="str">
        <f ca="1"/>
        <v>exa-vcn</v>
      </c>
      <c r="E5" s="36" t="str" cm="1">
        <f t="array" aca="1" ref="E5" ca="1">_xlfn.IFNA(IF($H5+1&gt;$G$2,"",INDEX(INDIRECT("SubnetsVLANs!$C$"&amp;$H5+2&amp;":$C$"&amp;$G$2)&amp;"_"&amp;INDIRECT("SubnetsVLANs!$D$"&amp;$H5+2&amp;":$D$"&amp;$G$2),MATCH("Subnet*",INDIRECT("SubnetsVLANs!$E$"&amp;$H5+2&amp;":$E$"&amp;$G$2),0))),"")</f>
        <v>fwl-vcn_fwl-ha</v>
      </c>
      <c r="F5" s="36" t="str">
        <f t="shared" ca="1" si="0"/>
        <v/>
      </c>
      <c r="G5" s="36">
        <f>MATCH("&lt;END&gt;",VCNs!$A$2:$A$1001,0)</f>
        <v>6</v>
      </c>
      <c r="H5" s="41">
        <v>4</v>
      </c>
      <c r="I5" s="36" t="str">
        <f ca="1"/>
        <v>fwl-vcn_fwl-ha</v>
      </c>
      <c r="J5" s="36"/>
      <c r="K5" s="58"/>
      <c r="L5" t="s">
        <v>991</v>
      </c>
      <c r="M5" s="58"/>
      <c r="N5" s="58" t="s">
        <v>96</v>
      </c>
      <c r="O5" s="58"/>
      <c r="P5" s="58" t="str" cm="1">
        <f t="array" aca="1" ref="P5" ca="1">IF(COUNTIF(INDIRECT(ADDRESS(3,1,1,1,"DHCP")&amp;":"&amp;ADDRESS(A5,1,4,1)),"*END*")&gt;0,"",INDIRECT(ADDRESS(A5,4,4,1,"DHCP")))</f>
        <v>dhcp-external</v>
      </c>
      <c r="Q5" s="58"/>
      <c r="R5" s="58" t="str" cm="1">
        <f t="array" aca="1" ref="R5" ca="1">IF(COUNTIF(INDIRECT(ADDRESS(3,1,1,1,"DRGs")&amp;":"&amp;ADDRESS(A5,1,4,1)),"*END*")&gt;0,"",INDIRECT(ADDRESS(A5,3,4,1,"DRGs")))</f>
        <v>DRG</v>
      </c>
      <c r="S5" s="58"/>
      <c r="T5" s="58" t="s">
        <v>560</v>
      </c>
      <c r="U5" s="59"/>
      <c r="V5" s="58"/>
      <c r="Y5" s="58" t="str" cm="1">
        <f t="array" aca="1" ref="Y5" ca="1">IF(COUNTIF(INDIRECT(ADDRESS(3,1,1,1,"DedicatedVMHosts")&amp;":"&amp;ADDRESS(A5,1,4,1)),"*END*")&gt;0,"",INDIRECT(ADDRESS(A5,3,4,1,"DedicatedVMHosts")))</f>
        <v/>
      </c>
      <c r="Z5" s="58" t="str" cm="1">
        <f t="array" aca="1" ref="Z5" ca="1">IF(COUNTIF(INDIRECT(ADDRESS(3,1,1,1,"instances")&amp;":"&amp;ADDRESS(A5,1,4,1)),"*END*")&gt;0,"",INDIRECT(ADDRESS(A5,4,4,1,"instances")))</f>
        <v/>
      </c>
      <c r="AA5" s="58"/>
      <c r="AB5" s="58"/>
      <c r="AC5" s="58"/>
      <c r="AD5" s="58"/>
      <c r="AE5" s="58" t="s">
        <v>581</v>
      </c>
      <c r="AF5" s="58"/>
      <c r="AG5" s="58"/>
      <c r="AH5" s="58"/>
      <c r="AI5" s="58" t="s">
        <v>190</v>
      </c>
      <c r="AJ5" s="58" t="s">
        <v>258</v>
      </c>
      <c r="AK5" s="60" t="s">
        <v>234</v>
      </c>
      <c r="AL5" s="58"/>
      <c r="AM5" s="58">
        <v>307</v>
      </c>
      <c r="AN5" s="58">
        <v>64</v>
      </c>
      <c r="AT5" s="57" t="str">
        <f ca="1"/>
        <v>VCN::exa-vcn</v>
      </c>
      <c r="AU5" s="107" t="str">
        <f t="shared" ca="1" si="1"/>
        <v>fwl-ha</v>
      </c>
      <c r="AV5" s="57" t="str">
        <f ca="1"/>
        <v>fwl-ha</v>
      </c>
    </row>
    <row r="6" spans="1:48" s="57" customFormat="1">
      <c r="A6" s="57">
        <v>7</v>
      </c>
      <c r="B6" s="57" t="str" cm="1">
        <f t="array" aca="1" ref="B6" ca="1">IF(COUNTIF(INDIRECT(ADDRESS(3,1,1,1,"VCNS")&amp;":"&amp;ADDRESS(A6,18,4,1)),"*END*")&gt;0,"","VCN"&amp;"::"&amp;INDIRECT(ADDRESS(A6,3,4,1,"VCNS")))</f>
        <v/>
      </c>
      <c r="C6" s="57" t="str" cm="1">
        <f t="array" aca="1" ref="C6" ca="1">IF(COUNTIF(INDIRECT(ADDRESS(3,1,1,1,"VCNS")&amp;":"&amp;ADDRESS(A6,1,4,1)),"*END*")&gt;0,"",INDIRECT(ADDRESS(A6,3,4,1,"VCNS")))</f>
        <v/>
      </c>
      <c r="D6" s="57" t="str">
        <f ca="1"/>
        <v/>
      </c>
      <c r="E6" s="36" t="str" cm="1">
        <f t="array" aca="1" ref="E6" ca="1">_xlfn.IFNA(IF($H6+1&gt;$G$2,"",INDEX(INDIRECT("SubnetsVLANs!$C$"&amp;$H6+2&amp;":$C$"&amp;$G$2)&amp;"_"&amp;INDIRECT("SubnetsVLANs!$D$"&amp;$H6+2&amp;":$D$"&amp;$G$2),MATCH("Subnet*",INDIRECT("SubnetsVLANs!$E$"&amp;$H6+2&amp;":$E$"&amp;$G$2),0))),"")</f>
        <v>prod-vcn_prod-web</v>
      </c>
      <c r="F6" s="36" t="str">
        <f t="shared" ca="1" si="0"/>
        <v/>
      </c>
      <c r="G6" s="36">
        <f ca="1">COUNTIF($D$2:$D$100,"*")</f>
        <v>5</v>
      </c>
      <c r="H6" s="41">
        <v>5</v>
      </c>
      <c r="I6" s="36" t="str">
        <f ca="1"/>
        <v>prod-vcn_prod-web</v>
      </c>
      <c r="J6" s="36"/>
      <c r="K6" s="58"/>
      <c r="L6" t="s">
        <v>976</v>
      </c>
      <c r="M6" s="58"/>
      <c r="N6" s="58"/>
      <c r="O6" s="58"/>
      <c r="P6" s="58" t="str" cm="1">
        <f t="array" aca="1" ref="P6" ca="1">IF(COUNTIF(INDIRECT(ADDRESS(3,1,1,1,"DHCP")&amp;":"&amp;ADDRESS(A6,1,4,1)),"*END*")&gt;0,"",INDIRECT(ADDRESS(A6,4,4,1,"DHCP")))</f>
        <v>dhcp-internal</v>
      </c>
      <c r="Q6" s="58"/>
      <c r="R6" s="58" t="str" cm="1">
        <f t="array" aca="1" ref="R6" ca="1">IF(COUNTIF(INDIRECT(ADDRESS(3,1,1,1,"DRGs")&amp;":"&amp;ADDRESS(A6,1,4,1)),"*END*")&gt;0,"",INDIRECT(ADDRESS(A6,3,4,1,"DRGs")))</f>
        <v/>
      </c>
      <c r="S6" s="58"/>
      <c r="T6" s="58"/>
      <c r="U6" s="59"/>
      <c r="V6" s="58"/>
      <c r="W6" s="58"/>
      <c r="X6" s="58"/>
      <c r="Y6" s="58" t="str" cm="1">
        <f t="array" aca="1" ref="Y6" ca="1">IF(COUNTIF(INDIRECT(ADDRESS(3,1,1,1,"DedicatedVMHosts")&amp;":"&amp;ADDRESS(A6,1,4,1)),"*END*")&gt;0,"",INDIRECT(ADDRESS(A6,3,4,1,"DedicatedVMHosts")))</f>
        <v/>
      </c>
      <c r="Z6" s="58" t="str" cm="1">
        <f t="array" aca="1" ref="Z6" ca="1">IF(COUNTIF(INDIRECT(ADDRESS(3,1,1,1,"instances")&amp;":"&amp;ADDRESS(A6,1,4,1)),"*END*")&gt;0,"",INDIRECT(ADDRESS(A6,4,4,1,"instances")))</f>
        <v/>
      </c>
      <c r="AA6" s="58"/>
      <c r="AB6" s="58"/>
      <c r="AC6" s="58"/>
      <c r="AD6" s="58"/>
      <c r="AE6" s="58"/>
      <c r="AF6" s="58"/>
      <c r="AG6" s="58"/>
      <c r="AH6" s="58"/>
      <c r="AI6" s="58" t="s">
        <v>210</v>
      </c>
      <c r="AJ6" s="58" t="s">
        <v>259</v>
      </c>
      <c r="AK6" s="61"/>
      <c r="AL6" s="58"/>
      <c r="AM6" s="58">
        <v>308</v>
      </c>
      <c r="AN6" s="58"/>
      <c r="AT6" s="57" t="str">
        <f ca="1"/>
        <v/>
      </c>
      <c r="AU6" s="107" t="str">
        <f t="shared" ca="1" si="1"/>
        <v>prod-web</v>
      </c>
      <c r="AV6" s="57" t="str">
        <f ca="1"/>
        <v>prod-web</v>
      </c>
    </row>
    <row r="7" spans="1:48" s="57" customFormat="1">
      <c r="A7" s="57">
        <v>8</v>
      </c>
      <c r="B7" s="57" t="str" cm="1">
        <f t="array" aca="1" ref="B7" ca="1">IF(COUNTIF(INDIRECT(ADDRESS(3,1,1,1,"VCNS")&amp;":"&amp;ADDRESS(A7,18,4,1)),"*END*")&gt;0,"","VCN"&amp;"::"&amp;INDIRECT(ADDRESS(A7,3,4,1,"VCNS")))</f>
        <v/>
      </c>
      <c r="C7" s="57" t="str" cm="1">
        <f t="array" aca="1" ref="C7" ca="1">IF(COUNTIF(INDIRECT(ADDRESS(3,1,1,1,"VCNS")&amp;":"&amp;ADDRESS(A7,1,4,1)),"*END*")&gt;0,"",INDIRECT(ADDRESS(A7,3,4,1,"VCNS")))</f>
        <v/>
      </c>
      <c r="E7" s="36" t="str" cm="1">
        <f t="array" aca="1" ref="E7" ca="1">_xlfn.IFNA(IF($H7+1&gt;$G$2,"",INDEX(INDIRECT("SubnetsVLANs!$C$"&amp;$H7+2&amp;":$C$"&amp;$G$2)&amp;"_"&amp;INDIRECT("SubnetsVLANs!$D$"&amp;$H7+2&amp;":$D$"&amp;$G$2),MATCH("Subnet*",INDIRECT("SubnetsVLANs!$E$"&amp;$H7+2&amp;":$E$"&amp;$G$2),0))),"")</f>
        <v>prod-vcn_prod-app</v>
      </c>
      <c r="F7" s="36" t="str">
        <f t="shared" ca="1" si="0"/>
        <v/>
      </c>
      <c r="G7" s="36"/>
      <c r="H7" s="41">
        <v>6</v>
      </c>
      <c r="I7" s="36" t="str">
        <f ca="1"/>
        <v>prod-vcn_prod-app</v>
      </c>
      <c r="J7" s="36"/>
      <c r="K7" s="58"/>
      <c r="L7" t="s">
        <v>554</v>
      </c>
      <c r="M7" s="58"/>
      <c r="N7" s="58"/>
      <c r="O7" s="58"/>
      <c r="P7" s="58" t="str" cm="1">
        <f t="array" aca="1" ref="P7" ca="1">IF(COUNTIF(INDIRECT(ADDRESS(3,1,1,1,"DHCP")&amp;":"&amp;ADDRESS(A7,1,4,1)),"*END*")&gt;0,"",INDIRECT(ADDRESS(A7,4,4,1,"DHCP")))</f>
        <v/>
      </c>
      <c r="Q7" s="58"/>
      <c r="R7" s="58" t="str" cm="1">
        <f t="array" aca="1" ref="R7" ca="1">IF(COUNTIF(INDIRECT(ADDRESS(3,1,1,1,"DRGs")&amp;":"&amp;ADDRESS(A7,1,4,1)),"*END*")&gt;0,"",INDIRECT(ADDRESS(A7,3,4,1,"DRGs")))</f>
        <v/>
      </c>
      <c r="S7" s="58"/>
      <c r="T7" s="58"/>
      <c r="U7" s="59"/>
      <c r="V7" s="58"/>
      <c r="W7" s="58"/>
      <c r="X7" s="58"/>
      <c r="Y7" s="58" t="str" cm="1">
        <f t="array" aca="1" ref="Y7" ca="1">IF(COUNTIF(INDIRECT(ADDRESS(3,1,1,1,"DedicatedVMHosts")&amp;":"&amp;ADDRESS(A7,1,4,1)),"*END*")&gt;0,"",INDIRECT(ADDRESS(A7,3,4,1,"DedicatedVMHosts")))</f>
        <v/>
      </c>
      <c r="Z7" s="58" t="str" cm="1">
        <f t="array" aca="1" ref="Z7" ca="1">IF(COUNTIF(INDIRECT(ADDRESS(3,1,1,1,"instances")&amp;":"&amp;ADDRESS(A7,1,4,1)),"*END*")&gt;0,"",INDIRECT(ADDRESS(A7,4,4,1,"instances")))</f>
        <v/>
      </c>
      <c r="AA7" s="58"/>
      <c r="AB7" s="58"/>
      <c r="AC7" s="58"/>
      <c r="AD7" s="58"/>
      <c r="AE7" s="58"/>
      <c r="AF7" s="58"/>
      <c r="AG7" s="58"/>
      <c r="AH7" s="58"/>
      <c r="AI7" s="58" t="s">
        <v>222</v>
      </c>
      <c r="AJ7" s="58" t="s">
        <v>260</v>
      </c>
      <c r="AK7" s="61"/>
      <c r="AL7" s="58"/>
      <c r="AM7" s="58"/>
      <c r="AN7" s="58"/>
      <c r="AU7" s="107" t="str">
        <f t="shared" ca="1" si="1"/>
        <v>prod-app</v>
      </c>
      <c r="AV7" s="57" t="str">
        <f ca="1"/>
        <v>prod-app</v>
      </c>
    </row>
    <row r="8" spans="1:48" s="57" customFormat="1">
      <c r="A8" s="57">
        <v>9</v>
      </c>
      <c r="B8" s="57" t="str" cm="1">
        <f t="array" aca="1" ref="B8" ca="1">IF(COUNTIF(INDIRECT(ADDRESS(3,1,1,1,"VCNS")&amp;":"&amp;ADDRESS(A8,18,4,1)),"*END*")&gt;0,"","VCN"&amp;"::"&amp;INDIRECT(ADDRESS(A8,3,4,1,"VCNS")))</f>
        <v/>
      </c>
      <c r="C8" s="57" t="str" cm="1">
        <f t="array" aca="1" ref="C8" ca="1">IF(COUNTIF(INDIRECT(ADDRESS(3,1,1,1,"VCNS")&amp;":"&amp;ADDRESS(A8,1,4,1)),"*END*")&gt;0,"",INDIRECT(ADDRESS(A8,3,4,1,"VCNS")))</f>
        <v/>
      </c>
      <c r="E8" s="36" t="str" cm="1">
        <f t="array" aca="1" ref="E8" ca="1">_xlfn.IFNA(IF($H8+1&gt;$G$2,"",INDEX(INDIRECT("SubnetsVLANs!$C$"&amp;$H8+2&amp;":$C$"&amp;$G$2)&amp;"_"&amp;INDIRECT("SubnetsVLANs!$D$"&amp;$H8+2&amp;":$D$"&amp;$G$2),MATCH("Subnet*",INDIRECT("SubnetsVLANs!$E$"&amp;$H8+2&amp;":$E$"&amp;$G$2),0))),"")</f>
        <v>prod-vcn_prod-db</v>
      </c>
      <c r="F8" s="36" t="str">
        <f t="shared" ca="1" si="0"/>
        <v/>
      </c>
      <c r="G8" s="36"/>
      <c r="H8" s="41">
        <v>7</v>
      </c>
      <c r="I8" s="36" t="str">
        <f ca="1"/>
        <v>prod-vcn_prod-db</v>
      </c>
      <c r="J8" s="36"/>
      <c r="K8" s="58"/>
      <c r="L8" t="s">
        <v>559</v>
      </c>
      <c r="M8" s="58"/>
      <c r="N8" s="58"/>
      <c r="O8" s="58"/>
      <c r="P8" s="58" t="str" cm="1">
        <f t="array" aca="1" ref="P8" ca="1">IF(COUNTIF(INDIRECT(ADDRESS(3,1,1,1,"DHCP")&amp;":"&amp;ADDRESS(A8,1,4,1)),"*END*")&gt;0,"",INDIRECT(ADDRESS(A8,4,4,1,"DHCP")))</f>
        <v/>
      </c>
      <c r="Q8" s="58"/>
      <c r="R8" s="58" t="str" cm="1">
        <f t="array" aca="1" ref="R8" ca="1">IF(COUNTIF(INDIRECT(ADDRESS(3,1,1,1,"DRGs")&amp;":"&amp;ADDRESS(A8,1,4,1)),"*END*")&gt;0,"",INDIRECT(ADDRESS(A8,3,4,1,"DRGs")))</f>
        <v/>
      </c>
      <c r="S8" s="58"/>
      <c r="T8" s="58"/>
      <c r="U8" s="59"/>
      <c r="V8" s="58"/>
      <c r="W8" s="58"/>
      <c r="X8" s="58"/>
      <c r="Y8" s="58" t="str" cm="1">
        <f t="array" aca="1" ref="Y8" ca="1">IF(COUNTIF(INDIRECT(ADDRESS(3,1,1,1,"DedicatedVMHosts")&amp;":"&amp;ADDRESS(A8,1,4,1)),"*END*")&gt;0,"",INDIRECT(ADDRESS(A8,3,4,1,"DedicatedVMHosts")))</f>
        <v/>
      </c>
      <c r="Z8" s="58" t="str" cm="1">
        <f t="array" aca="1" ref="Z8" ca="1">IF(COUNTIF(INDIRECT(ADDRESS(3,1,1,1,"instances")&amp;":"&amp;ADDRESS(A8,1,4,1)),"*END*")&gt;0,"",INDIRECT(ADDRESS(A8,4,4,1,"instances")))</f>
        <v/>
      </c>
      <c r="AA8" s="58"/>
      <c r="AB8" s="58"/>
      <c r="AC8" s="58"/>
      <c r="AD8" s="58"/>
      <c r="AE8" s="58"/>
      <c r="AF8" s="58"/>
      <c r="AG8" s="58"/>
      <c r="AH8" s="58"/>
      <c r="AI8" s="58" t="s">
        <v>196</v>
      </c>
      <c r="AJ8" s="58" t="s">
        <v>195</v>
      </c>
      <c r="AK8" s="61"/>
      <c r="AL8" s="58"/>
      <c r="AM8" s="58"/>
      <c r="AN8" s="58"/>
      <c r="AU8" s="107" t="str">
        <f t="shared" ca="1" si="1"/>
        <v>prod-db</v>
      </c>
      <c r="AV8" s="57" t="str">
        <f ca="1"/>
        <v>prod-db</v>
      </c>
    </row>
    <row r="9" spans="1:48" s="57" customFormat="1">
      <c r="A9" s="57">
        <v>10</v>
      </c>
      <c r="B9" s="57" t="str" cm="1">
        <f t="array" aca="1" ref="B9" ca="1">IF(COUNTIF(INDIRECT(ADDRESS(3,1,1,1,"VCNS")&amp;":"&amp;ADDRESS(A9,18,4,1)),"*END*")&gt;0,"","VCN"&amp;"::"&amp;INDIRECT(ADDRESS(A9,3,4,1,"VCNS")))</f>
        <v/>
      </c>
      <c r="C9" s="57" t="str" cm="1">
        <f t="array" aca="1" ref="C9" ca="1">IF(COUNTIF(INDIRECT(ADDRESS(3,1,1,1,"VCNS")&amp;":"&amp;ADDRESS(A9,1,4,1)),"*END*")&gt;0,"",INDIRECT(ADDRESS(A9,3,4,1,"VCNS")))</f>
        <v/>
      </c>
      <c r="E9" s="36" t="str" cm="1">
        <f t="array" aca="1" ref="E9" ca="1">_xlfn.IFNA(IF($H9+1&gt;$G$2,"",INDEX(INDIRECT("SubnetsVLANs!$C$"&amp;$H9+2&amp;":$C$"&amp;$G$2)&amp;"_"&amp;INDIRECT("SubnetsVLANs!$D$"&amp;$H9+2&amp;":$D$"&amp;$G$2),MATCH("Subnet*",INDIRECT("SubnetsVLANs!$E$"&amp;$H9+2&amp;":$E$"&amp;$G$2),0))),"")</f>
        <v>nonprod-vcn_nonprod-web</v>
      </c>
      <c r="F9" s="36" t="str">
        <f t="shared" ca="1" si="0"/>
        <v/>
      </c>
      <c r="G9" s="36"/>
      <c r="H9" s="41">
        <v>8</v>
      </c>
      <c r="I9" s="36" t="str">
        <f ca="1"/>
        <v>nonprod-vcn_nonprod-web</v>
      </c>
      <c r="J9" s="36"/>
      <c r="K9" s="58"/>
      <c r="L9" t="s">
        <v>561</v>
      </c>
      <c r="M9" s="58"/>
      <c r="N9" s="58"/>
      <c r="O9" s="58"/>
      <c r="P9" s="58" t="str" cm="1">
        <f t="array" aca="1" ref="P9" ca="1">IF(COUNTIF(INDIRECT(ADDRESS(3,1,1,1,"DHCP")&amp;":"&amp;ADDRESS(A9,1,4,1)),"*END*")&gt;0,"",INDIRECT(ADDRESS(A9,4,4,1,"DHCP")))</f>
        <v/>
      </c>
      <c r="Q9" s="58"/>
      <c r="R9" s="58" t="str" cm="1">
        <f t="array" aca="1" ref="R9" ca="1">IF(COUNTIF(INDIRECT(ADDRESS(3,1,1,1,"DRGs")&amp;":"&amp;ADDRESS(A9,1,4,1)),"*END*")&gt;0,"",INDIRECT(ADDRESS(A9,3,4,1,"DRGs")))</f>
        <v/>
      </c>
      <c r="S9" s="58"/>
      <c r="T9" s="58"/>
      <c r="U9" s="59"/>
      <c r="V9" s="58"/>
      <c r="W9" s="58"/>
      <c r="X9" s="58"/>
      <c r="Y9" s="58" t="str" cm="1">
        <f t="array" aca="1" ref="Y9" ca="1">IF(COUNTIF(INDIRECT(ADDRESS(3,1,1,1,"DedicatedVMHosts")&amp;":"&amp;ADDRESS(A9,1,4,1)),"*END*")&gt;0,"",INDIRECT(ADDRESS(A9,3,4,1,"DedicatedVMHosts")))</f>
        <v/>
      </c>
      <c r="Z9" s="58" t="str" cm="1">
        <f t="array" aca="1" ref="Z9" ca="1">IF(COUNTIF(INDIRECT(ADDRESS(3,1,1,1,"instances")&amp;":"&amp;ADDRESS(A9,1,4,1)),"*END*")&gt;0,"",INDIRECT(ADDRESS(A9,4,4,1,"instances")))</f>
        <v/>
      </c>
      <c r="AA9" s="58"/>
      <c r="AB9" s="58"/>
      <c r="AC9" s="58"/>
      <c r="AD9" s="58"/>
      <c r="AE9" s="58"/>
      <c r="AF9" s="58"/>
      <c r="AG9" s="58"/>
      <c r="AH9" s="58"/>
      <c r="AI9" s="58" t="s">
        <v>201</v>
      </c>
      <c r="AJ9" s="58" t="s">
        <v>191</v>
      </c>
      <c r="AK9" s="61"/>
      <c r="AL9" s="58"/>
      <c r="AM9" s="58"/>
      <c r="AN9" s="58"/>
      <c r="AU9" s="107" t="str">
        <f t="shared" ca="1" si="1"/>
        <v>nonprod-web</v>
      </c>
      <c r="AV9" s="57" t="str">
        <f ca="1"/>
        <v>nonprod-web</v>
      </c>
    </row>
    <row r="10" spans="1:48" s="57" customFormat="1">
      <c r="A10" s="57">
        <v>11</v>
      </c>
      <c r="B10" s="57" t="str" cm="1">
        <f t="array" aca="1" ref="B10" ca="1">IF(COUNTIF(INDIRECT(ADDRESS(3,1,1,1,"VCNS")&amp;":"&amp;ADDRESS(A10,18,4,1)),"*END*")&gt;0,"","VCN"&amp;"::"&amp;INDIRECT(ADDRESS(A10,3,4,1,"VCNS")))</f>
        <v/>
      </c>
      <c r="C10" s="57" t="str" cm="1">
        <f t="array" aca="1" ref="C10" ca="1">IF(COUNTIF(INDIRECT(ADDRESS(3,1,1,1,"VCNS")&amp;":"&amp;ADDRESS(A10,1,4,1)),"*END*")&gt;0,"",INDIRECT(ADDRESS(A10,3,4,1,"VCNS")))</f>
        <v/>
      </c>
      <c r="E10" s="36" t="str" cm="1">
        <f t="array" aca="1" ref="E10" ca="1">_xlfn.IFNA(IF($H10+1&gt;$G$2,"",INDEX(INDIRECT("SubnetsVLANs!$C$"&amp;$H10+2&amp;":$C$"&amp;$G$2)&amp;"_"&amp;INDIRECT("SubnetsVLANs!$D$"&amp;$H10+2&amp;":$D$"&amp;$G$2),MATCH("Subnet*",INDIRECT("SubnetsVLANs!$E$"&amp;$H10+2&amp;":$E$"&amp;$G$2),0))),"")</f>
        <v>nonprod-vcn_nonprod-app</v>
      </c>
      <c r="F10" s="36" t="str">
        <f t="shared" ca="1" si="0"/>
        <v/>
      </c>
      <c r="G10" s="36"/>
      <c r="H10" s="41">
        <v>9</v>
      </c>
      <c r="I10" s="36" t="str">
        <f ca="1"/>
        <v>nonprod-vcn_nonprod-app</v>
      </c>
      <c r="J10" s="36"/>
      <c r="K10" s="58"/>
      <c r="L10" t="s">
        <v>985</v>
      </c>
      <c r="M10" s="58"/>
      <c r="N10" s="58"/>
      <c r="O10" s="58"/>
      <c r="P10" s="58" t="str" cm="1">
        <f t="array" aca="1" ref="P10" ca="1">IF(COUNTIF(INDIRECT(ADDRESS(3,1,1,1,"DHCP")&amp;":"&amp;ADDRESS(A10,1,4,1)),"*END*")&gt;0,"",INDIRECT(ADDRESS(A10,4,4,1,"DHCP")))</f>
        <v/>
      </c>
      <c r="Q10" s="58"/>
      <c r="R10" s="58" t="str" cm="1">
        <f t="array" aca="1" ref="R10" ca="1">IF(COUNTIF(INDIRECT(ADDRESS(3,1,1,1,"DRGs")&amp;":"&amp;ADDRESS(A10,1,4,1)),"*END*")&gt;0,"",INDIRECT(ADDRESS(A10,3,4,1,"DRGs")))</f>
        <v/>
      </c>
      <c r="S10" s="58"/>
      <c r="T10" s="58"/>
      <c r="U10" s="59"/>
      <c r="V10" s="58"/>
      <c r="W10" s="58"/>
      <c r="X10" s="58"/>
      <c r="Y10" s="58" t="str" cm="1">
        <f t="array" aca="1" ref="Y10" ca="1">IF(COUNTIF(INDIRECT(ADDRESS(3,1,1,1,"DedicatedVMHosts")&amp;":"&amp;ADDRESS(A10,1,4,1)),"*END*")&gt;0,"",INDIRECT(ADDRESS(A10,3,4,1,"DedicatedVMHosts")))</f>
        <v/>
      </c>
      <c r="Z10" s="58" t="str" cm="1">
        <f t="array" aca="1" ref="Z10" ca="1">IF(COUNTIF(INDIRECT(ADDRESS(3,1,1,1,"instances")&amp;":"&amp;ADDRESS(A10,1,4,1)),"*END*")&gt;0,"",INDIRECT(ADDRESS(A10,4,4,1,"instances")))</f>
        <v/>
      </c>
      <c r="AA10" s="58"/>
      <c r="AB10" s="58"/>
      <c r="AC10" s="58"/>
      <c r="AD10" s="58"/>
      <c r="AE10" s="58"/>
      <c r="AF10" s="58"/>
      <c r="AG10" s="58"/>
      <c r="AH10" s="58"/>
      <c r="AI10" s="58" t="s">
        <v>215</v>
      </c>
      <c r="AJ10" s="58" t="s">
        <v>261</v>
      </c>
      <c r="AK10" s="61"/>
      <c r="AL10" s="58"/>
      <c r="AM10" s="58"/>
      <c r="AN10" s="58"/>
      <c r="AU10" s="107" t="str">
        <f t="shared" ca="1" si="1"/>
        <v>nonprod-app</v>
      </c>
      <c r="AV10" s="57" t="str">
        <f ca="1"/>
        <v>nonprod-app</v>
      </c>
    </row>
    <row r="11" spans="1:48" s="57" customFormat="1">
      <c r="A11" s="57">
        <v>12</v>
      </c>
      <c r="B11" s="57" t="str" cm="1">
        <f t="array" aca="1" ref="B11" ca="1">IF(COUNTIF(INDIRECT(ADDRESS(3,1,1,1,"VCNS")&amp;":"&amp;ADDRESS(A11,18,4,1)),"*END*")&gt;0,"","VCN"&amp;"::"&amp;INDIRECT(ADDRESS(A11,3,4,1,"VCNS")))</f>
        <v/>
      </c>
      <c r="C11" s="57" t="str" cm="1">
        <f t="array" aca="1" ref="C11" ca="1">IF(COUNTIF(INDIRECT(ADDRESS(3,1,1,1,"VCNS")&amp;":"&amp;ADDRESS(A11,1,4,1)),"*END*")&gt;0,"",INDIRECT(ADDRESS(A11,3,4,1,"VCNS")))</f>
        <v/>
      </c>
      <c r="E11" s="36" t="str" cm="1">
        <f t="array" aca="1" ref="E11" ca="1">_xlfn.IFNA(IF($H11+1&gt;$G$2,"",INDEX(INDIRECT("SubnetsVLANs!$C$"&amp;$H11+2&amp;":$C$"&amp;$G$2)&amp;"_"&amp;INDIRECT("SubnetsVLANs!$D$"&amp;$H11+2&amp;":$D$"&amp;$G$2),MATCH("Subnet*",INDIRECT("SubnetsVLANs!$E$"&amp;$H11+2&amp;":$E$"&amp;$G$2),0))),"")</f>
        <v>nonprod-vcn_nonprod-db</v>
      </c>
      <c r="F11" s="36" t="str">
        <f t="shared" ca="1" si="0"/>
        <v/>
      </c>
      <c r="G11" s="36"/>
      <c r="H11" s="41">
        <v>10</v>
      </c>
      <c r="I11" s="36" t="str">
        <f ca="1"/>
        <v>nonprod-vcn_nonprod-db</v>
      </c>
      <c r="J11" s="36"/>
      <c r="K11" s="58"/>
      <c r="L11" t="s">
        <v>989</v>
      </c>
      <c r="M11" s="58"/>
      <c r="N11" s="58"/>
      <c r="O11" s="58"/>
      <c r="P11" s="58" t="str" cm="1">
        <f t="array" aca="1" ref="P11" ca="1">IF(COUNTIF(INDIRECT(ADDRESS(3,1,1,1,"DHCP")&amp;":"&amp;ADDRESS(A11,1,4,1)),"*END*")&gt;0,"",INDIRECT(ADDRESS(A11,4,4,1,"DHCP")))</f>
        <v/>
      </c>
      <c r="Q11" s="58"/>
      <c r="R11" s="58" t="str" cm="1">
        <f t="array" aca="1" ref="R11" ca="1">IF(COUNTIF(INDIRECT(ADDRESS(3,1,1,1,"DRGs")&amp;":"&amp;ADDRESS(A11,1,4,1)),"*END*")&gt;0,"",INDIRECT(ADDRESS(A11,3,4,1,"DRGs")))</f>
        <v/>
      </c>
      <c r="S11" s="58"/>
      <c r="T11" s="58"/>
      <c r="U11" s="59"/>
      <c r="V11" s="58"/>
      <c r="W11" s="58"/>
      <c r="X11" s="58"/>
      <c r="Y11" s="58" t="str" cm="1">
        <f t="array" aca="1" ref="Y11" ca="1">IF(COUNTIF(INDIRECT(ADDRESS(3,1,1,1,"DedicatedVMHosts")&amp;":"&amp;ADDRESS(A11,1,4,1)),"*END*")&gt;0,"",INDIRECT(ADDRESS(A11,3,4,1,"DedicatedVMHosts")))</f>
        <v/>
      </c>
      <c r="Z11" s="58" t="str" cm="1">
        <f t="array" aca="1" ref="Z11" ca="1">IF(COUNTIF(INDIRECT(ADDRESS(3,1,1,1,"instances")&amp;":"&amp;ADDRESS(A11,1,4,1)),"*END*")&gt;0,"",INDIRECT(ADDRESS(A11,4,4,1,"instances")))</f>
        <v/>
      </c>
      <c r="AA11" s="58"/>
      <c r="AB11" s="58"/>
      <c r="AC11" s="58"/>
      <c r="AD11" s="58"/>
      <c r="AE11" s="58"/>
      <c r="AF11" s="58"/>
      <c r="AG11" s="58"/>
      <c r="AH11" s="58"/>
      <c r="AI11" s="58" t="s">
        <v>220</v>
      </c>
      <c r="AJ11" s="58" t="s">
        <v>262</v>
      </c>
      <c r="AK11" s="61"/>
      <c r="AL11" s="58"/>
      <c r="AM11" s="58"/>
      <c r="AN11" s="58"/>
      <c r="AU11" s="107" t="str">
        <f t="shared" ca="1" si="1"/>
        <v>nonprod-db</v>
      </c>
      <c r="AV11" s="57" t="str">
        <f ca="1"/>
        <v>nonprod-db</v>
      </c>
    </row>
    <row r="12" spans="1:48" s="57" customFormat="1">
      <c r="A12" s="57">
        <v>13</v>
      </c>
      <c r="B12" s="57" t="str" cm="1">
        <f t="array" aca="1" ref="B12" ca="1">IF(COUNTIF(INDIRECT(ADDRESS(3,1,1,1,"VCNS")&amp;":"&amp;ADDRESS(A12,18,4,1)),"*END*")&gt;0,"","VCN"&amp;"::"&amp;INDIRECT(ADDRESS(A12,3,4,1,"VCNS")))</f>
        <v/>
      </c>
      <c r="C12" s="57" t="str" cm="1">
        <f t="array" aca="1" ref="C12" ca="1">IF(COUNTIF(INDIRECT(ADDRESS(3,1,1,1,"VCNS")&amp;":"&amp;ADDRESS(A12,1,4,1)),"*END*")&gt;0,"",INDIRECT(ADDRESS(A12,3,4,1,"VCNS")))</f>
        <v/>
      </c>
      <c r="E12" s="36" t="str" cm="1">
        <f t="array" aca="1" ref="E12" ca="1">_xlfn.IFNA(IF($H12+1&gt;$G$2,"",INDEX(INDIRECT("SubnetsVLANs!$C$"&amp;$H12+2&amp;":$C$"&amp;$G$2)&amp;"_"&amp;INDIRECT("SubnetsVLANs!$D$"&amp;$H12+2&amp;":$D$"&amp;$G$2),MATCH("Subnet*",INDIRECT("SubnetsVLANs!$E$"&amp;$H12+2&amp;":$E$"&amp;$G$2),0))),"")</f>
        <v>exa-vcn_exa-clnt</v>
      </c>
      <c r="F12" s="36" t="str">
        <f t="shared" ca="1" si="0"/>
        <v/>
      </c>
      <c r="G12" s="36"/>
      <c r="H12" s="41">
        <v>11</v>
      </c>
      <c r="I12" s="36" t="str">
        <f ca="1"/>
        <v>exa-vcn_exa-clnt</v>
      </c>
      <c r="J12" s="36"/>
      <c r="K12" s="58"/>
      <c r="L12" t="s">
        <v>986</v>
      </c>
      <c r="M12" s="58"/>
      <c r="N12" s="58"/>
      <c r="O12" s="58"/>
      <c r="P12" s="58" t="str" cm="1">
        <f t="array" aca="1" ref="P12" ca="1">IF(COUNTIF(INDIRECT(ADDRESS(3,1,1,1,"DHCP")&amp;":"&amp;ADDRESS(A12,1,4,1)),"*END*")&gt;0,"",INDIRECT(ADDRESS(A12,4,4,1,"DHCP")))</f>
        <v/>
      </c>
      <c r="Q12" s="58"/>
      <c r="R12" s="58" t="str" cm="1">
        <f t="array" aca="1" ref="R12" ca="1">IF(COUNTIF(INDIRECT(ADDRESS(3,1,1,1,"DRGs")&amp;":"&amp;ADDRESS(A12,1,4,1)),"*END*")&gt;0,"",INDIRECT(ADDRESS(A12,3,4,1,"DRGs")))</f>
        <v/>
      </c>
      <c r="S12" s="58"/>
      <c r="T12" s="58"/>
      <c r="U12" s="59"/>
      <c r="V12" s="58"/>
      <c r="W12" s="58"/>
      <c r="X12" s="58"/>
      <c r="Y12" s="58" t="str" cm="1">
        <f t="array" aca="1" ref="Y12" ca="1">IF(COUNTIF(INDIRECT(ADDRESS(3,1,1,1,"DedicatedVMHosts")&amp;":"&amp;ADDRESS(A12,1,4,1)),"*END*")&gt;0,"",INDIRECT(ADDRESS(A12,3,4,1,"DedicatedVMHosts")))</f>
        <v/>
      </c>
      <c r="Z12" s="58" t="str" cm="1">
        <f t="array" aca="1" ref="Z12" ca="1">IF(COUNTIF(INDIRECT(ADDRESS(3,1,1,1,"instances")&amp;":"&amp;ADDRESS(A12,1,4,1)),"*END*")&gt;0,"",INDIRECT(ADDRESS(A12,4,4,1,"instances")))</f>
        <v/>
      </c>
      <c r="AA12" s="58"/>
      <c r="AB12" s="58"/>
      <c r="AC12" s="58"/>
      <c r="AD12" s="58"/>
      <c r="AE12" s="58"/>
      <c r="AF12" s="58"/>
      <c r="AG12" s="58"/>
      <c r="AH12" s="58"/>
      <c r="AI12" s="58"/>
      <c r="AJ12" s="58" t="s">
        <v>263</v>
      </c>
      <c r="AK12" s="61"/>
      <c r="AL12" s="58"/>
      <c r="AM12" s="58"/>
      <c r="AN12" s="58"/>
      <c r="AU12" s="107" t="str">
        <f t="shared" ca="1" si="1"/>
        <v>exa-clnt</v>
      </c>
      <c r="AV12" s="57" t="str">
        <f ca="1"/>
        <v>exa-clnt</v>
      </c>
    </row>
    <row r="13" spans="1:48" s="57" customFormat="1">
      <c r="A13" s="57">
        <v>14</v>
      </c>
      <c r="B13" s="57" t="str" cm="1">
        <f t="array" aca="1" ref="B13" ca="1">IF(COUNTIF(INDIRECT(ADDRESS(3,1,1,1,"VCNS")&amp;":"&amp;ADDRESS(A13,18,4,1)),"*END*")&gt;0,"","VCN"&amp;"::"&amp;INDIRECT(ADDRESS(A13,3,4,1,"VCNS")))</f>
        <v/>
      </c>
      <c r="C13" s="57" t="str" cm="1">
        <f t="array" aca="1" ref="C13" ca="1">IF(COUNTIF(INDIRECT(ADDRESS(3,1,1,1,"VCNS")&amp;":"&amp;ADDRESS(A13,1,4,1)),"*END*")&gt;0,"",INDIRECT(ADDRESS(A13,3,4,1,"VCNS")))</f>
        <v/>
      </c>
      <c r="E13" s="36" t="str" cm="1">
        <f t="array" aca="1" ref="E13" ca="1">_xlfn.IFNA(IF($H13+1&gt;$G$2,"",INDEX(INDIRECT("SubnetsVLANs!$C$"&amp;$H13+2&amp;":$C$"&amp;$G$2)&amp;"_"&amp;INDIRECT("SubnetsVLANs!$D$"&amp;$H13+2&amp;":$D$"&amp;$G$2),MATCH("Subnet*",INDIRECT("SubnetsVLANs!$E$"&amp;$H13+2&amp;":$E$"&amp;$G$2),0))),"")</f>
        <v>exa-vcn_exa-bkup</v>
      </c>
      <c r="F13" s="36" t="str">
        <f t="shared" ca="1" si="0"/>
        <v/>
      </c>
      <c r="G13" s="36"/>
      <c r="H13" s="41">
        <v>12</v>
      </c>
      <c r="I13" s="36" t="str">
        <f ca="1"/>
        <v>exa-vcn_exa-bkup</v>
      </c>
      <c r="J13" s="36"/>
      <c r="K13" s="58"/>
      <c r="L13" t="s">
        <v>988</v>
      </c>
      <c r="M13" s="58"/>
      <c r="N13" s="58"/>
      <c r="O13" s="58"/>
      <c r="P13" s="58" t="str" cm="1">
        <f t="array" aca="1" ref="P13" ca="1">IF(COUNTIF(INDIRECT(ADDRESS(3,1,1,1,"DHCP")&amp;":"&amp;ADDRESS(A13,1,4,1)),"*END*")&gt;0,"",INDIRECT(ADDRESS(A13,4,4,1,"DHCP")))</f>
        <v/>
      </c>
      <c r="Q13" s="58"/>
      <c r="R13" s="58" t="str" cm="1">
        <f t="array" aca="1" ref="R13" ca="1">IF(COUNTIF(INDIRECT(ADDRESS(3,1,1,1,"DRGs")&amp;":"&amp;ADDRESS(A13,1,4,1)),"*END*")&gt;0,"",INDIRECT(ADDRESS(A13,3,4,1,"DRGs")))</f>
        <v/>
      </c>
      <c r="S13" s="58"/>
      <c r="T13" s="58"/>
      <c r="U13" s="59"/>
      <c r="V13" s="58"/>
      <c r="W13" s="58"/>
      <c r="X13" s="58"/>
      <c r="Y13" s="58" t="str" cm="1">
        <f t="array" aca="1" ref="Y13" ca="1">IF(COUNTIF(INDIRECT(ADDRESS(3,1,1,1,"DedicatedVMHosts")&amp;":"&amp;ADDRESS(A13,1,4,1)),"*END*")&gt;0,"",INDIRECT(ADDRESS(A13,3,4,1,"DedicatedVMHosts")))</f>
        <v/>
      </c>
      <c r="Z13" s="58" t="str" cm="1">
        <f t="array" aca="1" ref="Z13" ca="1">IF(COUNTIF(INDIRECT(ADDRESS(3,1,1,1,"instances")&amp;":"&amp;ADDRESS(A13,1,4,1)),"*END*")&gt;0,"",INDIRECT(ADDRESS(A13,4,4,1,"instances")))</f>
        <v/>
      </c>
      <c r="AA13" s="58"/>
      <c r="AB13" s="58"/>
      <c r="AC13" s="58"/>
      <c r="AD13" s="58"/>
      <c r="AE13" s="58"/>
      <c r="AF13" s="58"/>
      <c r="AG13" s="58"/>
      <c r="AH13" s="58"/>
      <c r="AI13" s="58"/>
      <c r="AJ13" s="58" t="s">
        <v>264</v>
      </c>
      <c r="AK13" s="61"/>
      <c r="AL13" s="58"/>
      <c r="AM13" s="58"/>
      <c r="AN13" s="58"/>
      <c r="AU13" s="107" t="str">
        <f t="shared" ca="1" si="1"/>
        <v>exa-bkup</v>
      </c>
      <c r="AV13" s="57" t="str">
        <f ca="1"/>
        <v>exa-bkup</v>
      </c>
    </row>
    <row r="14" spans="1:48" s="57" customFormat="1">
      <c r="A14" s="57">
        <v>15</v>
      </c>
      <c r="B14" s="57" t="str" cm="1">
        <f t="array" aca="1" ref="B14" ca="1">IF(COUNTIF(INDIRECT(ADDRESS(3,1,1,1,"VCNS")&amp;":"&amp;ADDRESS(A14,18,4,1)),"*END*")&gt;0,"","VCN"&amp;"::"&amp;INDIRECT(ADDRESS(A14,3,4,1,"VCNS")))</f>
        <v/>
      </c>
      <c r="C14" s="57" t="str" cm="1">
        <f t="array" aca="1" ref="C14" ca="1">IF(COUNTIF(INDIRECT(ADDRESS(3,1,1,1,"VCNS")&amp;":"&amp;ADDRESS(A14,1,4,1)),"*END*")&gt;0,"",INDIRECT(ADDRESS(A14,3,4,1,"VCNS")))</f>
        <v/>
      </c>
      <c r="E14" s="36" t="str" cm="1">
        <f t="array" aca="1" ref="E14" ca="1">_xlfn.IFNA(IF($H14+1&gt;$G$2,"",INDEX(INDIRECT("SubnetsVLANs!$C$"&amp;$H14+2&amp;":$C$"&amp;$G$2)&amp;"_"&amp;INDIRECT("SubnetsVLANs!$D$"&amp;$H14+2&amp;":$D$"&amp;$G$2),MATCH("Subnet*",INDIRECT("SubnetsVLANs!$E$"&amp;$H14+2&amp;":$E$"&amp;$G$2),0))),"")</f>
        <v>exa-vcn_exa-bkup</v>
      </c>
      <c r="F14" s="36" t="str">
        <f t="shared" ca="1" si="0"/>
        <v/>
      </c>
      <c r="G14" s="36"/>
      <c r="H14" s="41">
        <v>13</v>
      </c>
      <c r="I14" s="36"/>
      <c r="J14" s="36"/>
      <c r="K14" s="58"/>
      <c r="L14" t="s">
        <v>987</v>
      </c>
      <c r="M14" s="58"/>
      <c r="N14" s="58"/>
      <c r="O14" s="58"/>
      <c r="P14" s="58" t="str" cm="1">
        <f t="array" aca="1" ref="P14" ca="1">IF(COUNTIF(INDIRECT(ADDRESS(3,1,1,1,"DHCP")&amp;":"&amp;ADDRESS(A14,1,4,1)),"*END*")&gt;0,"",INDIRECT(ADDRESS(A14,4,4,1,"DHCP")))</f>
        <v/>
      </c>
      <c r="Q14" s="58"/>
      <c r="R14" s="58" t="str" cm="1">
        <f t="array" aca="1" ref="R14" ca="1">IF(COUNTIF(INDIRECT(ADDRESS(3,1,1,1,"DRGs")&amp;":"&amp;ADDRESS(A14,1,4,1)),"*END*")&gt;0,"",INDIRECT(ADDRESS(A14,3,4,1,"DRGs")))</f>
        <v/>
      </c>
      <c r="S14" s="58"/>
      <c r="T14" s="58"/>
      <c r="U14" s="59"/>
      <c r="V14" s="58"/>
      <c r="W14" s="58"/>
      <c r="X14" s="58"/>
      <c r="Y14" s="58" t="str" cm="1">
        <f t="array" aca="1" ref="Y14" ca="1">IF(COUNTIF(INDIRECT(ADDRESS(3,1,1,1,"DedicatedVMHosts")&amp;":"&amp;ADDRESS(A14,1,4,1)),"*END*")&gt;0,"",INDIRECT(ADDRESS(A14,3,4,1,"DedicatedVMHosts")))</f>
        <v/>
      </c>
      <c r="Z14" s="58" t="str" cm="1">
        <f t="array" aca="1" ref="Z14" ca="1">IF(COUNTIF(INDIRECT(ADDRESS(3,1,1,1,"instances")&amp;":"&amp;ADDRESS(A14,1,4,1)),"*END*")&gt;0,"",INDIRECT(ADDRESS(A14,4,4,1,"instances")))</f>
        <v/>
      </c>
      <c r="AA14" s="58"/>
      <c r="AB14" s="58"/>
      <c r="AC14" s="58"/>
      <c r="AD14" s="58"/>
      <c r="AE14" s="58"/>
      <c r="AF14" s="58"/>
      <c r="AG14" s="58"/>
      <c r="AH14" s="58"/>
      <c r="AI14" s="58"/>
      <c r="AJ14" s="58" t="s">
        <v>265</v>
      </c>
      <c r="AK14" s="61"/>
      <c r="AL14" s="58"/>
      <c r="AM14" s="58"/>
      <c r="AN14" s="58"/>
      <c r="AU14" s="107" t="str">
        <f t="shared" ca="1" si="1"/>
        <v>exa-bkup</v>
      </c>
    </row>
    <row r="15" spans="1:48" s="57" customFormat="1">
      <c r="A15" s="57">
        <v>16</v>
      </c>
      <c r="B15" s="57" t="str" cm="1">
        <f t="array" aca="1" ref="B15" ca="1">IF(COUNTIF(INDIRECT(ADDRESS(3,1,1,1,"VCNS")&amp;":"&amp;ADDRESS(A15,18,4,1)),"*END*")&gt;0,"","VCN"&amp;"::"&amp;INDIRECT(ADDRESS(A15,3,4,1,"VCNS")))</f>
        <v/>
      </c>
      <c r="C15" s="57" t="str" cm="1">
        <f t="array" aca="1" ref="C15" ca="1">IF(COUNTIF(INDIRECT(ADDRESS(3,1,1,1,"VCNS")&amp;":"&amp;ADDRESS(A15,1,4,1)),"*END*")&gt;0,"",INDIRECT(ADDRESS(A15,3,4,1,"VCNS")))</f>
        <v/>
      </c>
      <c r="E15" s="36" t="str" cm="1">
        <f t="array" aca="1" ref="E15" ca="1">_xlfn.IFNA(IF($H15+1&gt;$G$2,"",INDEX(INDIRECT("SubnetsVLANs!$C$"&amp;$H15+2&amp;":$C$"&amp;$G$2)&amp;"_"&amp;INDIRECT("SubnetsVLANs!$D$"&amp;$H15+2&amp;":$D$"&amp;$G$2),MATCH("Subnet*",INDIRECT("SubnetsVLANs!$E$"&amp;$H15+2&amp;":$E$"&amp;$G$2),0))),"")</f>
        <v/>
      </c>
      <c r="F15" s="36" t="str">
        <f t="shared" ca="1" si="0"/>
        <v/>
      </c>
      <c r="G15" s="36"/>
      <c r="H15" s="41">
        <v>14</v>
      </c>
      <c r="I15" s="36"/>
      <c r="J15" s="36"/>
      <c r="K15" s="58"/>
      <c r="L15" t="s">
        <v>562</v>
      </c>
      <c r="M15" s="58"/>
      <c r="N15" s="58"/>
      <c r="O15" s="58"/>
      <c r="P15" s="58" t="str" cm="1">
        <f t="array" aca="1" ref="P15" ca="1">IF(COUNTIF(INDIRECT(ADDRESS(3,1,1,1,"DHCP")&amp;":"&amp;ADDRESS(A15,1,4,1)),"*END*")&gt;0,"",INDIRECT(ADDRESS(A15,4,4,1,"DHCP")))</f>
        <v/>
      </c>
      <c r="Q15" s="58"/>
      <c r="R15" s="58" t="str" cm="1">
        <f t="array" aca="1" ref="R15" ca="1">IF(COUNTIF(INDIRECT(ADDRESS(3,1,1,1,"DRGs")&amp;":"&amp;ADDRESS(A15,1,4,1)),"*END*")&gt;0,"",INDIRECT(ADDRESS(A15,3,4,1,"DRGs")))</f>
        <v/>
      </c>
      <c r="S15" s="58"/>
      <c r="T15" s="58"/>
      <c r="U15" s="59"/>
      <c r="V15" s="58"/>
      <c r="W15" s="58"/>
      <c r="X15" s="58"/>
      <c r="Y15" s="58" t="str" cm="1">
        <f t="array" aca="1" ref="Y15" ca="1">IF(COUNTIF(INDIRECT(ADDRESS(3,1,1,1,"DedicatedVMHosts")&amp;":"&amp;ADDRESS(A15,1,4,1)),"*END*")&gt;0,"",INDIRECT(ADDRESS(A15,3,4,1,"DedicatedVMHosts")))</f>
        <v/>
      </c>
      <c r="Z15" s="58" t="str" cm="1">
        <f t="array" aca="1" ref="Z15" ca="1">IF(COUNTIF(INDIRECT(ADDRESS(3,1,1,1,"instances")&amp;":"&amp;ADDRESS(A15,1,4,1)),"*END*")&gt;0,"",INDIRECT(ADDRESS(A15,4,4,1,"instances")))</f>
        <v/>
      </c>
      <c r="AA15" s="58"/>
      <c r="AB15" s="58"/>
      <c r="AC15" s="58"/>
      <c r="AD15" s="58"/>
      <c r="AE15" s="58"/>
      <c r="AF15" s="58"/>
      <c r="AG15" s="58"/>
      <c r="AH15" s="58"/>
      <c r="AI15" s="58"/>
      <c r="AJ15" s="58" t="s">
        <v>266</v>
      </c>
      <c r="AK15" s="61"/>
      <c r="AL15" s="58"/>
      <c r="AM15" s="58"/>
      <c r="AN15" s="58"/>
      <c r="AU15" s="107" t="str">
        <f t="shared" ca="1" si="1"/>
        <v/>
      </c>
    </row>
    <row r="16" spans="1:48" s="57" customFormat="1">
      <c r="A16" s="57">
        <v>17</v>
      </c>
      <c r="B16" s="57" t="str" cm="1">
        <f t="array" aca="1" ref="B16" ca="1">IF(COUNTIF(INDIRECT(ADDRESS(3,1,1,1,"VCNS")&amp;":"&amp;ADDRESS(A16,18,4,1)),"*END*")&gt;0,"","VCN"&amp;"::"&amp;INDIRECT(ADDRESS(A16,3,4,1,"VCNS")))</f>
        <v/>
      </c>
      <c r="C16" s="57" t="str" cm="1">
        <f t="array" aca="1" ref="C16" ca="1">IF(COUNTIF(INDIRECT(ADDRESS(3,1,1,1,"VCNS")&amp;":"&amp;ADDRESS(A16,1,4,1)),"*END*")&gt;0,"",INDIRECT(ADDRESS(A16,3,4,1,"VCNS")))</f>
        <v/>
      </c>
      <c r="E16" s="36" t="str" cm="1">
        <f t="array" aca="1" ref="E16" ca="1">_xlfn.IFNA(IF($H16+1&gt;$G$2,"",INDEX(INDIRECT("SubnetsVLANs!$C$"&amp;$H16+2&amp;":$C$"&amp;$G$2)&amp;"_"&amp;INDIRECT("SubnetsVLANs!$D$"&amp;$H16+2&amp;":$D$"&amp;$G$2),MATCH("Subnet*",INDIRECT("SubnetsVLANs!$E$"&amp;$H16+2&amp;":$E$"&amp;$G$2),0))),"")</f>
        <v/>
      </c>
      <c r="F16" s="36" t="str">
        <f t="shared" ca="1" si="0"/>
        <v/>
      </c>
      <c r="G16" s="36"/>
      <c r="H16" s="41">
        <v>15</v>
      </c>
      <c r="I16" s="36"/>
      <c r="J16" s="36"/>
      <c r="K16" s="58"/>
      <c r="L16" t="s">
        <v>563</v>
      </c>
      <c r="M16" s="58"/>
      <c r="N16" s="58"/>
      <c r="O16" s="58"/>
      <c r="P16" s="58" t="str" cm="1">
        <f t="array" aca="1" ref="P16" ca="1">IF(COUNTIF(INDIRECT(ADDRESS(3,1,1,1,"DHCP")&amp;":"&amp;ADDRESS(A16,1,4,1)),"*END*")&gt;0,"",INDIRECT(ADDRESS(A16,4,4,1,"DHCP")))</f>
        <v/>
      </c>
      <c r="Q16" s="58"/>
      <c r="R16" s="58" t="str" cm="1">
        <f t="array" aca="1" ref="R16" ca="1">IF(COUNTIF(INDIRECT(ADDRESS(3,1,1,1,"DRGs")&amp;":"&amp;ADDRESS(A16,1,4,1)),"*END*")&gt;0,"",INDIRECT(ADDRESS(A16,3,4,1,"DRGs")))</f>
        <v/>
      </c>
      <c r="S16" s="58"/>
      <c r="T16" s="58"/>
      <c r="U16" s="59"/>
      <c r="V16" s="58"/>
      <c r="W16" s="58"/>
      <c r="X16" s="58"/>
      <c r="Y16" s="58" t="str" cm="1">
        <f t="array" aca="1" ref="Y16" ca="1">IF(COUNTIF(INDIRECT(ADDRESS(3,1,1,1,"DedicatedVMHosts")&amp;":"&amp;ADDRESS(A16,1,4,1)),"*END*")&gt;0,"",INDIRECT(ADDRESS(A16,3,4,1,"DedicatedVMHosts")))</f>
        <v/>
      </c>
      <c r="Z16" s="58" t="str" cm="1">
        <f t="array" aca="1" ref="Z16" ca="1">IF(COUNTIF(INDIRECT(ADDRESS(3,1,1,1,"instances")&amp;":"&amp;ADDRESS(A16,1,4,1)),"*END*")&gt;0,"",INDIRECT(ADDRESS(A16,4,4,1,"instances")))</f>
        <v/>
      </c>
      <c r="AA16" s="58"/>
      <c r="AB16" s="58"/>
      <c r="AC16" s="58"/>
      <c r="AD16" s="58"/>
      <c r="AE16" s="58"/>
      <c r="AF16" s="58"/>
      <c r="AG16" s="58"/>
      <c r="AH16" s="58"/>
      <c r="AI16" s="58"/>
      <c r="AJ16" s="58" t="s">
        <v>267</v>
      </c>
      <c r="AK16" s="61"/>
      <c r="AL16" s="58"/>
      <c r="AM16" s="58"/>
      <c r="AN16" s="58"/>
      <c r="AU16" s="107" t="str">
        <f t="shared" ca="1" si="1"/>
        <v/>
      </c>
    </row>
    <row r="17" spans="1:47" s="57" customFormat="1">
      <c r="A17" s="57">
        <v>18</v>
      </c>
      <c r="B17" s="57" t="str" cm="1">
        <f t="array" aca="1" ref="B17" ca="1">IF(COUNTIF(INDIRECT(ADDRESS(3,1,1,1,"VCNS")&amp;":"&amp;ADDRESS(A17,18,4,1)),"*END*")&gt;0,"","VCN"&amp;"::"&amp;INDIRECT(ADDRESS(A17,3,4,1,"VCNS")))</f>
        <v/>
      </c>
      <c r="C17" s="57" t="str" cm="1">
        <f t="array" aca="1" ref="C17" ca="1">IF(COUNTIF(INDIRECT(ADDRESS(3,1,1,1,"VCNS")&amp;":"&amp;ADDRESS(A17,1,4,1)),"*END*")&gt;0,"",INDIRECT(ADDRESS(A17,3,4,1,"VCNS")))</f>
        <v/>
      </c>
      <c r="E17" s="36" t="str" cm="1">
        <f t="array" aca="1" ref="E17" ca="1">_xlfn.IFNA(IF($H17+1&gt;$G$2,"",INDEX(INDIRECT("SubnetsVLANs!$C$"&amp;$H17+2&amp;":$C$"&amp;$G$2)&amp;"_"&amp;INDIRECT("SubnetsVLANs!$D$"&amp;$H17+2&amp;":$D$"&amp;$G$2),MATCH("Subnet*",INDIRECT("SubnetsVLANs!$E$"&amp;$H17+2&amp;":$E$"&amp;$G$2),0))),"")</f>
        <v/>
      </c>
      <c r="F17" s="36" t="str">
        <f t="shared" ca="1" si="0"/>
        <v/>
      </c>
      <c r="G17" s="36"/>
      <c r="H17" s="41">
        <v>16</v>
      </c>
      <c r="I17" s="36"/>
      <c r="J17" s="36"/>
      <c r="K17" s="58"/>
      <c r="L17" t="s">
        <v>977</v>
      </c>
      <c r="M17" s="58"/>
      <c r="N17" s="58"/>
      <c r="O17" s="58"/>
      <c r="P17" s="58" t="str" cm="1">
        <f t="array" aca="1" ref="P17" ca="1">IF(COUNTIF(INDIRECT(ADDRESS(3,1,1,1,"DHCP")&amp;":"&amp;ADDRESS(A17,1,4,1)),"*END*")&gt;0,"",INDIRECT(ADDRESS(A17,4,4,1,"DHCP")))</f>
        <v/>
      </c>
      <c r="Q17" s="58"/>
      <c r="R17" s="58" t="str" cm="1">
        <f t="array" aca="1" ref="R17" ca="1">IF(COUNTIF(INDIRECT(ADDRESS(3,1,1,1,"DRGs")&amp;":"&amp;ADDRESS(A17,1,4,1)),"*END*")&gt;0,"",INDIRECT(ADDRESS(A17,3,4,1,"DRGs")))</f>
        <v/>
      </c>
      <c r="S17" s="58"/>
      <c r="T17" s="58"/>
      <c r="U17" s="59"/>
      <c r="V17" s="58"/>
      <c r="W17" s="58"/>
      <c r="X17" s="58"/>
      <c r="Y17" s="58" t="str" cm="1">
        <f t="array" aca="1" ref="Y17" ca="1">IF(COUNTIF(INDIRECT(ADDRESS(3,1,1,1,"DedicatedVMHosts")&amp;":"&amp;ADDRESS(A17,1,4,1)),"*END*")&gt;0,"",INDIRECT(ADDRESS(A17,3,4,1,"DedicatedVMHosts")))</f>
        <v/>
      </c>
      <c r="Z17" s="58" t="str" cm="1">
        <f t="array" aca="1" ref="Z17" ca="1">IF(COUNTIF(INDIRECT(ADDRESS(3,1,1,1,"instances")&amp;":"&amp;ADDRESS(A17,1,4,1)),"*END*")&gt;0,"",INDIRECT(ADDRESS(A17,4,4,1,"instances")))</f>
        <v/>
      </c>
      <c r="AA17" s="58"/>
      <c r="AB17" s="58"/>
      <c r="AC17" s="58"/>
      <c r="AD17" s="58"/>
      <c r="AE17" s="58"/>
      <c r="AF17" s="58"/>
      <c r="AG17" s="58"/>
      <c r="AH17" s="58"/>
      <c r="AI17" s="58"/>
      <c r="AJ17" s="58" t="s">
        <v>268</v>
      </c>
      <c r="AK17" s="61"/>
      <c r="AL17" s="58"/>
      <c r="AM17" s="58"/>
      <c r="AN17" s="58"/>
      <c r="AU17" s="107" t="str">
        <f t="shared" ca="1" si="1"/>
        <v/>
      </c>
    </row>
    <row r="18" spans="1:47" s="57" customFormat="1">
      <c r="A18" s="57">
        <v>19</v>
      </c>
      <c r="B18" s="57" t="str" cm="1">
        <f t="array" aca="1" ref="B18" ca="1">IF(COUNTIF(INDIRECT(ADDRESS(3,1,1,1,"VCNS")&amp;":"&amp;ADDRESS(A18,18,4,1)),"*END*")&gt;0,"","VCN"&amp;"::"&amp;INDIRECT(ADDRESS(A18,3,4,1,"VCNS")))</f>
        <v/>
      </c>
      <c r="C18" s="57" t="str" cm="1">
        <f t="array" aca="1" ref="C18" ca="1">IF(COUNTIF(INDIRECT(ADDRESS(3,1,1,1,"VCNS")&amp;":"&amp;ADDRESS(A18,1,4,1)),"*END*")&gt;0,"",INDIRECT(ADDRESS(A18,3,4,1,"VCNS")))</f>
        <v/>
      </c>
      <c r="E18" s="36" t="str" cm="1">
        <f t="array" aca="1" ref="E18" ca="1">_xlfn.IFNA(IF($H18+1&gt;$G$2,"",INDEX(INDIRECT("SubnetsVLANs!$C$"&amp;$H18+2&amp;":$C$"&amp;$G$2)&amp;"_"&amp;INDIRECT("SubnetsVLANs!$D$"&amp;$H18+2&amp;":$D$"&amp;$G$2),MATCH("Subnet*",INDIRECT("SubnetsVLANs!$E$"&amp;$H18+2&amp;":$E$"&amp;$G$2),0))),"")</f>
        <v/>
      </c>
      <c r="F18" s="36" t="str">
        <f t="shared" ca="1" si="0"/>
        <v/>
      </c>
      <c r="G18" s="36"/>
      <c r="H18" s="41">
        <v>17</v>
      </c>
      <c r="I18" s="36"/>
      <c r="J18" s="36"/>
      <c r="K18" s="58"/>
      <c r="L18" t="s">
        <v>978</v>
      </c>
      <c r="M18" s="58"/>
      <c r="N18" s="58"/>
      <c r="O18" s="58"/>
      <c r="P18" s="58" t="str" cm="1">
        <f t="array" aca="1" ref="P18" ca="1">IF(COUNTIF(INDIRECT(ADDRESS(3,1,1,1,"DHCP")&amp;":"&amp;ADDRESS(A18,1,4,1)),"*END*")&gt;0,"",INDIRECT(ADDRESS(A18,4,4,1,"DHCP")))</f>
        <v/>
      </c>
      <c r="Q18" s="58"/>
      <c r="R18" s="58" t="str" cm="1">
        <f t="array" aca="1" ref="R18" ca="1">IF(COUNTIF(INDIRECT(ADDRESS(3,1,1,1,"DRGs")&amp;":"&amp;ADDRESS(A18,1,4,1)),"*END*")&gt;0,"",INDIRECT(ADDRESS(A18,3,4,1,"DRGs")))</f>
        <v/>
      </c>
      <c r="S18" s="58"/>
      <c r="T18" s="58"/>
      <c r="U18" s="59"/>
      <c r="V18" s="58"/>
      <c r="W18" s="58"/>
      <c r="X18" s="58"/>
      <c r="Y18" s="58" t="str" cm="1">
        <f t="array" aca="1" ref="Y18" ca="1">IF(COUNTIF(INDIRECT(ADDRESS(3,1,1,1,"DedicatedVMHosts")&amp;":"&amp;ADDRESS(A18,1,4,1)),"*END*")&gt;0,"",INDIRECT(ADDRESS(A18,3,4,1,"DedicatedVMHosts")))</f>
        <v/>
      </c>
      <c r="Z18" s="58" t="str" cm="1">
        <f t="array" aca="1" ref="Z18" ca="1">IF(COUNTIF(INDIRECT(ADDRESS(3,1,1,1,"instances")&amp;":"&amp;ADDRESS(A18,1,4,1)),"*END*")&gt;0,"",INDIRECT(ADDRESS(A18,4,4,1,"instances")))</f>
        <v/>
      </c>
      <c r="AA18" s="58"/>
      <c r="AB18" s="58"/>
      <c r="AC18" s="58"/>
      <c r="AD18" s="58"/>
      <c r="AE18" s="58"/>
      <c r="AF18" s="58"/>
      <c r="AG18" s="58"/>
      <c r="AH18" s="58"/>
      <c r="AI18" s="58"/>
      <c r="AJ18" s="58" t="s">
        <v>269</v>
      </c>
      <c r="AK18" s="61"/>
      <c r="AL18" s="58"/>
      <c r="AM18" s="58"/>
      <c r="AN18" s="58"/>
      <c r="AU18" s="107" t="str">
        <f t="shared" ca="1" si="1"/>
        <v/>
      </c>
    </row>
    <row r="19" spans="1:47" s="57" customFormat="1">
      <c r="A19" s="57">
        <v>20</v>
      </c>
      <c r="B19" s="57" t="str" cm="1">
        <f t="array" aca="1" ref="B19" ca="1">IF(COUNTIF(INDIRECT(ADDRESS(3,1,1,1,"VCNS")&amp;":"&amp;ADDRESS(A19,18,4,1)),"*END*")&gt;0,"","VCN"&amp;"::"&amp;INDIRECT(ADDRESS(A19,3,4,1,"VCNS")))</f>
        <v/>
      </c>
      <c r="C19" s="57" t="str" cm="1">
        <f t="array" aca="1" ref="C19" ca="1">IF(COUNTIF(INDIRECT(ADDRESS(3,1,1,1,"VCNS")&amp;":"&amp;ADDRESS(A19,1,4,1)),"*END*")&gt;0,"",INDIRECT(ADDRESS(A19,3,4,1,"VCNS")))</f>
        <v/>
      </c>
      <c r="E19" s="36" t="str" cm="1">
        <f t="array" aca="1" ref="E19" ca="1">_xlfn.IFNA(IF($H19+1&gt;$G$2,"",INDEX(INDIRECT("SubnetsVLANs!$C$"&amp;$H19+2&amp;":$C$"&amp;$G$2)&amp;"_"&amp;INDIRECT("SubnetsVLANs!$D$"&amp;$H19+2&amp;":$D$"&amp;$G$2),MATCH("Subnet*",INDIRECT("SubnetsVLANs!$E$"&amp;$H19+2&amp;":$E$"&amp;$G$2),0))),"")</f>
        <v/>
      </c>
      <c r="F19" s="36" t="str">
        <f t="shared" ca="1" si="0"/>
        <v/>
      </c>
      <c r="G19" s="36"/>
      <c r="H19" s="41">
        <v>18</v>
      </c>
      <c r="I19" s="36"/>
      <c r="J19" s="36"/>
      <c r="K19" s="58"/>
      <c r="L19" t="s">
        <v>1298</v>
      </c>
      <c r="M19" s="58"/>
      <c r="N19" s="58"/>
      <c r="O19" s="58"/>
      <c r="P19" s="58" t="str" cm="1">
        <f t="array" aca="1" ref="P19" ca="1">IF(COUNTIF(INDIRECT(ADDRESS(3,1,1,1,"DHCP")&amp;":"&amp;ADDRESS(A19,1,4,1)),"*END*")&gt;0,"",INDIRECT(ADDRESS(A19,4,4,1,"DHCP")))</f>
        <v/>
      </c>
      <c r="Q19" s="58"/>
      <c r="R19" s="58" t="str" cm="1">
        <f t="array" aca="1" ref="R19" ca="1">IF(COUNTIF(INDIRECT(ADDRESS(3,1,1,1,"DRGs")&amp;":"&amp;ADDRESS(A19,1,4,1)),"*END*")&gt;0,"",INDIRECT(ADDRESS(A19,3,4,1,"DRGs")))</f>
        <v/>
      </c>
      <c r="S19" s="58"/>
      <c r="T19" s="58"/>
      <c r="U19" s="59"/>
      <c r="V19" s="58"/>
      <c r="W19" s="58"/>
      <c r="X19" s="58"/>
      <c r="Y19" s="58" t="str" cm="1">
        <f t="array" aca="1" ref="Y19" ca="1">IF(COUNTIF(INDIRECT(ADDRESS(3,1,1,1,"DedicatedVMHosts")&amp;":"&amp;ADDRESS(A19,1,4,1)),"*END*")&gt;0,"",INDIRECT(ADDRESS(A19,3,4,1,"DedicatedVMHosts")))</f>
        <v/>
      </c>
      <c r="Z19" s="58" t="str" cm="1">
        <f t="array" aca="1" ref="Z19" ca="1">IF(COUNTIF(INDIRECT(ADDRESS(3,1,1,1,"instances")&amp;":"&amp;ADDRESS(A19,1,4,1)),"*END*")&gt;0,"",INDIRECT(ADDRESS(A19,4,4,1,"instances")))</f>
        <v/>
      </c>
      <c r="AA19" s="58"/>
      <c r="AB19" s="58"/>
      <c r="AC19" s="58"/>
      <c r="AD19" s="58"/>
      <c r="AE19" s="58"/>
      <c r="AF19" s="58"/>
      <c r="AG19" s="58"/>
      <c r="AH19" s="58"/>
      <c r="AI19" s="58"/>
      <c r="AJ19" s="58" t="s">
        <v>270</v>
      </c>
      <c r="AK19" s="61"/>
      <c r="AL19" s="58"/>
      <c r="AM19" s="58"/>
      <c r="AN19" s="58"/>
      <c r="AU19" s="107" t="str">
        <f t="shared" ca="1" si="1"/>
        <v/>
      </c>
    </row>
    <row r="20" spans="1:47" s="57" customFormat="1">
      <c r="A20" s="57">
        <v>21</v>
      </c>
      <c r="B20" s="57" t="str" cm="1">
        <f t="array" aca="1" ref="B20" ca="1">IF(COUNTIF(INDIRECT(ADDRESS(3,1,1,1,"VCNS")&amp;":"&amp;ADDRESS(A20,18,4,1)),"*END*")&gt;0,"","VCN"&amp;"::"&amp;INDIRECT(ADDRESS(A20,3,4,1,"VCNS")))</f>
        <v/>
      </c>
      <c r="C20" s="57" t="str" cm="1">
        <f t="array" aca="1" ref="C20" ca="1">IF(COUNTIF(INDIRECT(ADDRESS(3,1,1,1,"VCNS")&amp;":"&amp;ADDRESS(A20,1,4,1)),"*END*")&gt;0,"",INDIRECT(ADDRESS(A20,3,4,1,"VCNS")))</f>
        <v/>
      </c>
      <c r="E20" s="36" t="str" cm="1">
        <f t="array" aca="1" ref="E20" ca="1">_xlfn.IFNA(IF($H20+1&gt;$G$2,"",INDEX(INDIRECT("SubnetsVLANs!$C$"&amp;$H20+2&amp;":$C$"&amp;$G$2)&amp;"_"&amp;INDIRECT("SubnetsVLANs!$D$"&amp;$H20+2&amp;":$D$"&amp;$G$2),MATCH("Subnet*",INDIRECT("SubnetsVLANs!$E$"&amp;$H20+2&amp;":$E$"&amp;$G$2),0))),"")</f>
        <v/>
      </c>
      <c r="F20" s="36" t="str">
        <f t="shared" ca="1" si="0"/>
        <v/>
      </c>
      <c r="G20" s="36"/>
      <c r="H20" s="41">
        <v>19</v>
      </c>
      <c r="I20" s="36"/>
      <c r="J20" s="36"/>
      <c r="K20" s="58"/>
      <c r="L20" t="s">
        <v>992</v>
      </c>
      <c r="M20" s="58"/>
      <c r="N20" s="58"/>
      <c r="O20" s="58"/>
      <c r="P20" s="58" t="str" cm="1">
        <f t="array" aca="1" ref="P20" ca="1">IF(COUNTIF(INDIRECT(ADDRESS(3,1,1,1,"DHCP")&amp;":"&amp;ADDRESS(A20,1,4,1)),"*END*")&gt;0,"",INDIRECT(ADDRESS(A20,4,4,1,"DHCP")))</f>
        <v/>
      </c>
      <c r="Q20" s="58"/>
      <c r="R20" s="58" t="str" cm="1">
        <f t="array" aca="1" ref="R20" ca="1">IF(COUNTIF(INDIRECT(ADDRESS(3,1,1,1,"DRGs")&amp;":"&amp;ADDRESS(A20,1,4,1)),"*END*")&gt;0,"",INDIRECT(ADDRESS(A20,3,4,1,"DRGs")))</f>
        <v/>
      </c>
      <c r="S20" s="58"/>
      <c r="T20" s="58"/>
      <c r="U20" s="59"/>
      <c r="V20" s="58"/>
      <c r="W20" s="58"/>
      <c r="X20" s="58"/>
      <c r="Y20" s="58" t="str" cm="1">
        <f t="array" aca="1" ref="Y20" ca="1">IF(COUNTIF(INDIRECT(ADDRESS(3,1,1,1,"DedicatedVMHosts")&amp;":"&amp;ADDRESS(A20,1,4,1)),"*END*")&gt;0,"",INDIRECT(ADDRESS(A20,3,4,1,"DedicatedVMHosts")))</f>
        <v/>
      </c>
      <c r="Z20" s="58" t="str" cm="1">
        <f t="array" aca="1" ref="Z20" ca="1">IF(COUNTIF(INDIRECT(ADDRESS(3,1,1,1,"instances")&amp;":"&amp;ADDRESS(A20,1,4,1)),"*END*")&gt;0,"",INDIRECT(ADDRESS(A20,4,4,1,"instances")))</f>
        <v/>
      </c>
      <c r="AA20" s="58"/>
      <c r="AB20" s="58"/>
      <c r="AC20" s="58"/>
      <c r="AD20" s="58"/>
      <c r="AE20" s="58"/>
      <c r="AF20" s="58"/>
      <c r="AG20" s="58"/>
      <c r="AH20" s="58"/>
      <c r="AI20" s="58"/>
      <c r="AJ20" s="58" t="s">
        <v>271</v>
      </c>
      <c r="AK20" s="61"/>
      <c r="AL20" s="58"/>
      <c r="AM20" s="58"/>
      <c r="AN20" s="58"/>
      <c r="AU20" s="107" t="str">
        <f t="shared" ca="1" si="1"/>
        <v/>
      </c>
    </row>
    <row r="21" spans="1:47" s="57" customFormat="1">
      <c r="A21" s="57">
        <v>22</v>
      </c>
      <c r="B21" s="57" t="str" cm="1">
        <f t="array" aca="1" ref="B21" ca="1">IF(COUNTIF(INDIRECT(ADDRESS(3,1,1,1,"VCNS")&amp;":"&amp;ADDRESS(A21,18,4,1)),"*END*")&gt;0,"","VCN"&amp;"::"&amp;INDIRECT(ADDRESS(A21,3,4,1,"VCNS")))</f>
        <v/>
      </c>
      <c r="C21" s="57" t="str" cm="1">
        <f t="array" aca="1" ref="C21" ca="1">IF(COUNTIF(INDIRECT(ADDRESS(3,1,1,1,"VCNS")&amp;":"&amp;ADDRESS(A21,1,4,1)),"*END*")&gt;0,"",INDIRECT(ADDRESS(A21,3,4,1,"VCNS")))</f>
        <v/>
      </c>
      <c r="E21" s="36" t="str" cm="1">
        <f t="array" aca="1" ref="E21" ca="1">_xlfn.IFNA(IF($H21+1&gt;$G$2,"",INDEX(INDIRECT("SubnetsVLANs!$C$"&amp;$H21+2&amp;":$C$"&amp;$G$2)&amp;"_"&amp;INDIRECT("SubnetsVLANs!$D$"&amp;$H21+2&amp;":$D$"&amp;$G$2),MATCH("Subnet*",INDIRECT("SubnetsVLANs!$E$"&amp;$H21+2&amp;":$E$"&amp;$G$2),0))),"")</f>
        <v/>
      </c>
      <c r="F21" s="36" t="str">
        <f t="shared" ca="1" si="0"/>
        <v/>
      </c>
      <c r="G21" s="36"/>
      <c r="H21" s="41">
        <v>20</v>
      </c>
      <c r="I21" s="36"/>
      <c r="J21" s="36"/>
      <c r="K21" s="58"/>
      <c r="L21" t="s">
        <v>564</v>
      </c>
      <c r="M21" s="58"/>
      <c r="N21" s="58"/>
      <c r="O21" s="58"/>
      <c r="P21" s="58" t="str" cm="1">
        <f t="array" aca="1" ref="P21" ca="1">IF(COUNTIF(INDIRECT(ADDRESS(3,1,1,1,"DHCP")&amp;":"&amp;ADDRESS(A21,1,4,1)),"*END*")&gt;0,"",INDIRECT(ADDRESS(A21,4,4,1,"DHCP")))</f>
        <v/>
      </c>
      <c r="Q21" s="58"/>
      <c r="R21" s="58" t="str" cm="1">
        <f t="array" aca="1" ref="R21" ca="1">IF(COUNTIF(INDIRECT(ADDRESS(3,1,1,1,"DRGs")&amp;":"&amp;ADDRESS(A21,1,4,1)),"*END*")&gt;0,"",INDIRECT(ADDRESS(A21,3,4,1,"DRGs")))</f>
        <v/>
      </c>
      <c r="S21" s="58"/>
      <c r="T21" s="58"/>
      <c r="U21" s="59"/>
      <c r="V21" s="58"/>
      <c r="W21" s="58"/>
      <c r="X21" s="58"/>
      <c r="Y21" s="58" t="str" cm="1">
        <f t="array" aca="1" ref="Y21" ca="1">IF(COUNTIF(INDIRECT(ADDRESS(3,1,1,1,"DedicatedVMHosts")&amp;":"&amp;ADDRESS(A21,1,4,1)),"*END*")&gt;0,"",INDIRECT(ADDRESS(A21,3,4,1,"DedicatedVMHosts")))</f>
        <v/>
      </c>
      <c r="Z21" s="58" t="str" cm="1">
        <f t="array" aca="1" ref="Z21" ca="1">IF(COUNTIF(INDIRECT(ADDRESS(3,1,1,1,"instances")&amp;":"&amp;ADDRESS(A21,1,4,1)),"*END*")&gt;0,"",INDIRECT(ADDRESS(A21,4,4,1,"instances")))</f>
        <v/>
      </c>
      <c r="AA21" s="58"/>
      <c r="AB21" s="58"/>
      <c r="AC21" s="58"/>
      <c r="AD21" s="58"/>
      <c r="AE21" s="58"/>
      <c r="AF21" s="58"/>
      <c r="AG21" s="58"/>
      <c r="AH21" s="58"/>
      <c r="AI21" s="58"/>
      <c r="AJ21" s="58" t="s">
        <v>272</v>
      </c>
      <c r="AK21" s="61"/>
      <c r="AL21" s="58"/>
      <c r="AM21" s="58"/>
      <c r="AN21" s="58"/>
      <c r="AU21" s="107" t="str">
        <f t="shared" ca="1" si="1"/>
        <v/>
      </c>
    </row>
    <row r="22" spans="1:47" s="57" customFormat="1">
      <c r="A22" s="57">
        <v>23</v>
      </c>
      <c r="B22" s="57" t="str" cm="1">
        <f t="array" aca="1" ref="B22" ca="1">IF(COUNTIF(INDIRECT(ADDRESS(3,1,1,1,"VCNS")&amp;":"&amp;ADDRESS(A22,18,4,1)),"*END*")&gt;0,"","VCN"&amp;"::"&amp;INDIRECT(ADDRESS(A22,3,4,1,"VCNS")))</f>
        <v/>
      </c>
      <c r="C22" s="57" t="str" cm="1">
        <f t="array" aca="1" ref="C22" ca="1">IF(COUNTIF(INDIRECT(ADDRESS(3,1,1,1,"VCNS")&amp;":"&amp;ADDRESS(A22,1,4,1)),"*END*")&gt;0,"",INDIRECT(ADDRESS(A22,3,4,1,"VCNS")))</f>
        <v/>
      </c>
      <c r="E22" s="36" t="str" cm="1">
        <f t="array" aca="1" ref="E22" ca="1">_xlfn.IFNA(IF($H22+1&gt;$G$2,"",INDEX(INDIRECT("SubnetsVLANs!$C$"&amp;$H22+2&amp;":$C$"&amp;$G$2)&amp;"_"&amp;INDIRECT("SubnetsVLANs!$D$"&amp;$H22+2&amp;":$D$"&amp;$G$2),MATCH("Subnet*",INDIRECT("SubnetsVLANs!$E$"&amp;$H22+2&amp;":$E$"&amp;$G$2),0))),"")</f>
        <v/>
      </c>
      <c r="F22" s="36" t="str">
        <f t="shared" ca="1" si="0"/>
        <v/>
      </c>
      <c r="G22" s="36"/>
      <c r="H22" s="41">
        <v>21</v>
      </c>
      <c r="I22" s="36"/>
      <c r="J22" s="36"/>
      <c r="K22" s="58"/>
      <c r="L22" t="s">
        <v>993</v>
      </c>
      <c r="M22" s="58"/>
      <c r="N22" s="58"/>
      <c r="O22" s="58"/>
      <c r="P22" s="58" t="str" cm="1">
        <f t="array" aca="1" ref="P22" ca="1">IF(COUNTIF(INDIRECT(ADDRESS(3,1,1,1,"DHCP")&amp;":"&amp;ADDRESS(A22,1,4,1)),"*END*")&gt;0,"",INDIRECT(ADDRESS(A22,4,4,1,"DHCP")))</f>
        <v/>
      </c>
      <c r="Q22" s="58"/>
      <c r="R22" s="58" t="str" cm="1">
        <f t="array" aca="1" ref="R22" ca="1">IF(COUNTIF(INDIRECT(ADDRESS(3,1,1,1,"DRGs")&amp;":"&amp;ADDRESS(A22,1,4,1)),"*END*")&gt;0,"",INDIRECT(ADDRESS(A22,3,4,1,"DRGs")))</f>
        <v/>
      </c>
      <c r="S22" s="58"/>
      <c r="T22" s="58"/>
      <c r="U22" s="59"/>
      <c r="V22" s="58"/>
      <c r="W22" s="58"/>
      <c r="X22" s="58"/>
      <c r="Y22" s="58" t="str" cm="1">
        <f t="array" aca="1" ref="Y22" ca="1">IF(COUNTIF(INDIRECT(ADDRESS(3,1,1,1,"DedicatedVMHosts")&amp;":"&amp;ADDRESS(A22,1,4,1)),"*END*")&gt;0,"",INDIRECT(ADDRESS(A22,3,4,1,"DedicatedVMHosts")))</f>
        <v/>
      </c>
      <c r="Z22" s="58" t="str" cm="1">
        <f t="array" aca="1" ref="Z22" ca="1">IF(COUNTIF(INDIRECT(ADDRESS(3,1,1,1,"instances")&amp;":"&amp;ADDRESS(A22,1,4,1)),"*END*")&gt;0,"",INDIRECT(ADDRESS(A22,4,4,1,"instances")))</f>
        <v/>
      </c>
      <c r="AA22" s="58"/>
      <c r="AB22" s="58"/>
      <c r="AC22" s="58"/>
      <c r="AD22" s="58"/>
      <c r="AE22" s="58"/>
      <c r="AF22" s="58"/>
      <c r="AG22" s="58"/>
      <c r="AH22" s="58"/>
      <c r="AI22" s="58"/>
      <c r="AJ22" s="58" t="s">
        <v>273</v>
      </c>
      <c r="AK22" s="61"/>
      <c r="AL22" s="58"/>
      <c r="AM22" s="58"/>
      <c r="AN22" s="58"/>
      <c r="AU22" s="107" t="str">
        <f t="shared" ca="1" si="1"/>
        <v/>
      </c>
    </row>
    <row r="23" spans="1:47" s="57" customFormat="1">
      <c r="A23" s="57">
        <v>24</v>
      </c>
      <c r="B23" s="57" t="str" cm="1">
        <f t="array" aca="1" ref="B23" ca="1">IF(COUNTIF(INDIRECT(ADDRESS(3,1,1,1,"VCNS")&amp;":"&amp;ADDRESS(A23,18,4,1)),"*END*")&gt;0,"","VCN"&amp;"::"&amp;INDIRECT(ADDRESS(A23,3,4,1,"VCNS")))</f>
        <v/>
      </c>
      <c r="C23" s="57" t="str" cm="1">
        <f t="array" aca="1" ref="C23" ca="1">IF(COUNTIF(INDIRECT(ADDRESS(3,1,1,1,"VCNS")&amp;":"&amp;ADDRESS(A23,1,4,1)),"*END*")&gt;0,"",INDIRECT(ADDRESS(A23,3,4,1,"VCNS")))</f>
        <v/>
      </c>
      <c r="E23" s="36" t="str" cm="1">
        <f t="array" aca="1" ref="E23" ca="1">_xlfn.IFNA(IF($H23+1&gt;$G$2,"",INDEX(INDIRECT("SubnetsVLANs!$C$"&amp;$H23+2&amp;":$C$"&amp;$G$2)&amp;"_"&amp;INDIRECT("SubnetsVLANs!$D$"&amp;$H23+2&amp;":$D$"&amp;$G$2),MATCH("Subnet*",INDIRECT("SubnetsVLANs!$E$"&amp;$H23+2&amp;":$E$"&amp;$G$2),0))),"")</f>
        <v/>
      </c>
      <c r="F23" s="36" t="str">
        <f t="shared" ca="1" si="0"/>
        <v/>
      </c>
      <c r="G23" s="36"/>
      <c r="H23" s="41">
        <v>22</v>
      </c>
      <c r="I23" s="36"/>
      <c r="J23" s="36"/>
      <c r="K23" s="58"/>
      <c r="L23" t="s">
        <v>979</v>
      </c>
      <c r="M23" s="58"/>
      <c r="N23" s="58"/>
      <c r="O23" s="58"/>
      <c r="P23" s="58" t="str" cm="1">
        <f t="array" aca="1" ref="P23" ca="1">IF(COUNTIF(INDIRECT(ADDRESS(3,1,1,1,"DHCP")&amp;":"&amp;ADDRESS(A23,1,4,1)),"*END*")&gt;0,"",INDIRECT(ADDRESS(A23,4,4,1,"DHCP")))</f>
        <v/>
      </c>
      <c r="Q23" s="58"/>
      <c r="R23" s="58" t="str" cm="1">
        <f t="array" aca="1" ref="R23" ca="1">IF(COUNTIF(INDIRECT(ADDRESS(3,1,1,1,"DRGs")&amp;":"&amp;ADDRESS(A23,1,4,1)),"*END*")&gt;0,"",INDIRECT(ADDRESS(A23,3,4,1,"DRGs")))</f>
        <v/>
      </c>
      <c r="S23" s="58"/>
      <c r="T23" s="58"/>
      <c r="U23" s="59"/>
      <c r="V23" s="58"/>
      <c r="W23" s="58"/>
      <c r="X23" s="58"/>
      <c r="Y23" s="58" t="str" cm="1">
        <f t="array" aca="1" ref="Y23" ca="1">IF(COUNTIF(INDIRECT(ADDRESS(3,1,1,1,"DedicatedVMHosts")&amp;":"&amp;ADDRESS(A23,1,4,1)),"*END*")&gt;0,"",INDIRECT(ADDRESS(A23,3,4,1,"DedicatedVMHosts")))</f>
        <v/>
      </c>
      <c r="Z23" s="58" t="str" cm="1">
        <f t="array" aca="1" ref="Z23" ca="1">IF(COUNTIF(INDIRECT(ADDRESS(3,1,1,1,"instances")&amp;":"&amp;ADDRESS(A23,1,4,1)),"*END*")&gt;0,"",INDIRECT(ADDRESS(A23,4,4,1,"instances")))</f>
        <v/>
      </c>
      <c r="AA23" s="58"/>
      <c r="AB23" s="58"/>
      <c r="AC23" s="58"/>
      <c r="AD23" s="58"/>
      <c r="AE23" s="58"/>
      <c r="AF23" s="58"/>
      <c r="AG23" s="58"/>
      <c r="AH23" s="58"/>
      <c r="AI23" s="58"/>
      <c r="AJ23" s="58" t="s">
        <v>274</v>
      </c>
      <c r="AK23" s="61"/>
      <c r="AL23" s="58"/>
      <c r="AM23" s="58"/>
      <c r="AN23" s="58"/>
      <c r="AU23" s="107" t="str">
        <f t="shared" ca="1" si="1"/>
        <v/>
      </c>
    </row>
    <row r="24" spans="1:47" s="57" customFormat="1">
      <c r="A24" s="57">
        <v>25</v>
      </c>
      <c r="B24" s="57" t="str" cm="1">
        <f t="array" aca="1" ref="B24" ca="1">IF(COUNTIF(INDIRECT(ADDRESS(3,1,1,1,"VCNS")&amp;":"&amp;ADDRESS(A24,18,4,1)),"*END*")&gt;0,"","VCN"&amp;"::"&amp;INDIRECT(ADDRESS(A24,3,4,1,"VCNS")))</f>
        <v/>
      </c>
      <c r="C24" s="57" t="str" cm="1">
        <f t="array" aca="1" ref="C24" ca="1">IF(COUNTIF(INDIRECT(ADDRESS(3,1,1,1,"VCNS")&amp;":"&amp;ADDRESS(A24,1,4,1)),"*END*")&gt;0,"",INDIRECT(ADDRESS(A24,3,4,1,"VCNS")))</f>
        <v/>
      </c>
      <c r="E24" s="36" t="str" cm="1">
        <f t="array" aca="1" ref="E24" ca="1">_xlfn.IFNA(IF($H24+1&gt;$G$2,"",INDEX(INDIRECT("SubnetsVLANs!$C$"&amp;$H24+2&amp;":$C$"&amp;$G$2)&amp;"_"&amp;INDIRECT("SubnetsVLANs!$D$"&amp;$H24+2&amp;":$D$"&amp;$G$2),MATCH("Subnet*",INDIRECT("SubnetsVLANs!$E$"&amp;$H24+2&amp;":$E$"&amp;$G$2),0))),"")</f>
        <v/>
      </c>
      <c r="F24" s="36" t="str">
        <f t="shared" ca="1" si="0"/>
        <v/>
      </c>
      <c r="G24" s="36"/>
      <c r="H24" s="41">
        <v>23</v>
      </c>
      <c r="I24" s="36"/>
      <c r="J24" s="36"/>
      <c r="K24" s="58"/>
      <c r="L24" t="s">
        <v>980</v>
      </c>
      <c r="M24" s="58"/>
      <c r="N24" s="58"/>
      <c r="O24" s="58"/>
      <c r="P24" s="58" t="str" cm="1">
        <f t="array" aca="1" ref="P24" ca="1">IF(COUNTIF(INDIRECT(ADDRESS(3,1,1,1,"DHCP")&amp;":"&amp;ADDRESS(A24,1,4,1)),"*END*")&gt;0,"",INDIRECT(ADDRESS(A24,4,4,1,"DHCP")))</f>
        <v/>
      </c>
      <c r="Q24" s="58"/>
      <c r="R24" s="58" t="str" cm="1">
        <f t="array" aca="1" ref="R24" ca="1">IF(COUNTIF(INDIRECT(ADDRESS(3,1,1,1,"DRGs")&amp;":"&amp;ADDRESS(A24,1,4,1)),"*END*")&gt;0,"",INDIRECT(ADDRESS(A24,3,4,1,"DRGs")))</f>
        <v/>
      </c>
      <c r="S24" s="58"/>
      <c r="T24" s="58"/>
      <c r="U24" s="58"/>
      <c r="V24" s="58"/>
      <c r="W24" s="58"/>
      <c r="X24" s="58"/>
      <c r="Y24" s="58" t="str" cm="1">
        <f t="array" aca="1" ref="Y24" ca="1">IF(COUNTIF(INDIRECT(ADDRESS(3,1,1,1,"DedicatedVMHosts")&amp;":"&amp;ADDRESS(A24,1,4,1)),"*END*")&gt;0,"",INDIRECT(ADDRESS(A24,3,4,1,"DedicatedVMHosts")))</f>
        <v/>
      </c>
      <c r="Z24" s="58" t="str" cm="1">
        <f t="array" aca="1" ref="Z24" ca="1">IF(COUNTIF(INDIRECT(ADDRESS(3,1,1,1,"instances")&amp;":"&amp;ADDRESS(A24,1,4,1)),"*END*")&gt;0,"",INDIRECT(ADDRESS(A24,4,4,1,"instances")))</f>
        <v/>
      </c>
      <c r="AA24" s="58"/>
      <c r="AB24" s="58"/>
      <c r="AC24" s="58"/>
      <c r="AD24" s="58"/>
      <c r="AE24" s="58"/>
      <c r="AF24" s="58"/>
      <c r="AG24" s="58"/>
      <c r="AH24" s="58"/>
      <c r="AI24" s="58"/>
      <c r="AJ24" s="58" t="s">
        <v>275</v>
      </c>
      <c r="AK24" s="61"/>
      <c r="AL24" s="58"/>
      <c r="AM24" s="58"/>
      <c r="AN24" s="58"/>
      <c r="AU24" s="107" t="str">
        <f t="shared" ca="1" si="1"/>
        <v/>
      </c>
    </row>
    <row r="25" spans="1:47" s="57" customFormat="1">
      <c r="A25" s="57">
        <v>26</v>
      </c>
      <c r="B25" s="57" t="str" cm="1">
        <f t="array" aca="1" ref="B25" ca="1">IF(COUNTIF(INDIRECT(ADDRESS(3,1,1,1,"VCNS")&amp;":"&amp;ADDRESS(A25,18,4,1)),"*END*")&gt;0,"","VCN"&amp;"::"&amp;INDIRECT(ADDRESS(A25,3,4,1,"VCNS")))</f>
        <v/>
      </c>
      <c r="C25" s="57" t="str" cm="1">
        <f t="array" aca="1" ref="C25" ca="1">IF(COUNTIF(INDIRECT(ADDRESS(3,1,1,1,"VCNS")&amp;":"&amp;ADDRESS(A25,1,4,1)),"*END*")&gt;0,"",INDIRECT(ADDRESS(A25,3,4,1,"VCNS")))</f>
        <v/>
      </c>
      <c r="E25" s="36" t="str" cm="1">
        <f t="array" aca="1" ref="E25" ca="1">_xlfn.IFNA(IF($H25+1&gt;$G$2,"",INDEX(INDIRECT("SubnetsVLANs!$C$"&amp;$H25+2&amp;":$C$"&amp;$G$2)&amp;"_"&amp;INDIRECT("SubnetsVLANs!$D$"&amp;$H25+2&amp;":$D$"&amp;$G$2),MATCH("Subnet*",INDIRECT("SubnetsVLANs!$E$"&amp;$H25+2&amp;":$E$"&amp;$G$2),0))),"")</f>
        <v/>
      </c>
      <c r="F25" s="36" t="str">
        <f t="shared" ca="1" si="0"/>
        <v/>
      </c>
      <c r="G25" s="36"/>
      <c r="H25" s="41">
        <v>24</v>
      </c>
      <c r="I25" s="36"/>
      <c r="J25" s="36"/>
      <c r="K25" s="58"/>
      <c r="L25" t="s">
        <v>565</v>
      </c>
      <c r="M25" s="58"/>
      <c r="N25" s="58"/>
      <c r="O25" s="58"/>
      <c r="P25" s="58" t="str" cm="1">
        <f t="array" aca="1" ref="P25" ca="1">IF(COUNTIF(INDIRECT(ADDRESS(3,1,1,1,"DHCP")&amp;":"&amp;ADDRESS(A25,1,4,1)),"*END*")&gt;0,"",INDIRECT(ADDRESS(A25,4,4,1,"DHCP")))</f>
        <v/>
      </c>
      <c r="Q25" s="58"/>
      <c r="R25" s="58" t="str" cm="1">
        <f t="array" aca="1" ref="R25" ca="1">IF(COUNTIF(INDIRECT(ADDRESS(3,1,1,1,"DRGs")&amp;":"&amp;ADDRESS(A25,1,4,1)),"*END*")&gt;0,"",INDIRECT(ADDRESS(A25,3,4,1,"DRGs")))</f>
        <v/>
      </c>
      <c r="S25" s="58"/>
      <c r="T25" s="58"/>
      <c r="U25" s="58"/>
      <c r="V25" s="58"/>
      <c r="W25" s="58"/>
      <c r="X25" s="58"/>
      <c r="Y25" s="58" t="str" cm="1">
        <f t="array" aca="1" ref="Y25" ca="1">IF(COUNTIF(INDIRECT(ADDRESS(3,1,1,1,"DedicatedVMHosts")&amp;":"&amp;ADDRESS(A25,1,4,1)),"*END*")&gt;0,"",INDIRECT(ADDRESS(A25,3,4,1,"DedicatedVMHosts")))</f>
        <v/>
      </c>
      <c r="Z25" s="58" t="str" cm="1">
        <f t="array" aca="1" ref="Z25" ca="1">IF(COUNTIF(INDIRECT(ADDRESS(3,1,1,1,"instances")&amp;":"&amp;ADDRESS(A25,1,4,1)),"*END*")&gt;0,"",INDIRECT(ADDRESS(A25,4,4,1,"instances")))</f>
        <v/>
      </c>
      <c r="AA25" s="58"/>
      <c r="AB25" s="58"/>
      <c r="AC25" s="58"/>
      <c r="AD25" s="58"/>
      <c r="AE25" s="58"/>
      <c r="AF25" s="58"/>
      <c r="AG25" s="58"/>
      <c r="AH25" s="58"/>
      <c r="AI25" s="58"/>
      <c r="AJ25" s="58" t="s">
        <v>276</v>
      </c>
      <c r="AK25" s="61"/>
      <c r="AL25" s="58"/>
      <c r="AM25" s="58"/>
      <c r="AN25" s="58"/>
      <c r="AU25" s="107" t="str">
        <f t="shared" ca="1" si="1"/>
        <v/>
      </c>
    </row>
    <row r="26" spans="1:47" s="57" customFormat="1">
      <c r="A26" s="57">
        <v>27</v>
      </c>
      <c r="B26" s="57" t="str" cm="1">
        <f t="array" aca="1" ref="B26" ca="1">IF(COUNTIF(INDIRECT(ADDRESS(3,1,1,1,"VCNS")&amp;":"&amp;ADDRESS(A26,18,4,1)),"*END*")&gt;0,"","VCN"&amp;"::"&amp;INDIRECT(ADDRESS(A26,3,4,1,"VCNS")))</f>
        <v/>
      </c>
      <c r="C26" s="57" t="str" cm="1">
        <f t="array" aca="1" ref="C26" ca="1">IF(COUNTIF(INDIRECT(ADDRESS(3,1,1,1,"VCNS")&amp;":"&amp;ADDRESS(A26,1,4,1)),"*END*")&gt;0,"",INDIRECT(ADDRESS(A26,3,4,1,"VCNS")))</f>
        <v/>
      </c>
      <c r="E26" s="36" t="str" cm="1">
        <f t="array" aca="1" ref="E26" ca="1">_xlfn.IFNA(IF($H26+1&gt;$G$2,"",INDEX(INDIRECT("SubnetsVLANs!$C$"&amp;$H26+2&amp;":$C$"&amp;$G$2)&amp;"_"&amp;INDIRECT("SubnetsVLANs!$D$"&amp;$H26+2&amp;":$D$"&amp;$G$2),MATCH("Subnet*",INDIRECT("SubnetsVLANs!$E$"&amp;$H26+2&amp;":$E$"&amp;$G$2),0))),"")</f>
        <v/>
      </c>
      <c r="F26" s="36" t="str">
        <f t="shared" ca="1" si="0"/>
        <v/>
      </c>
      <c r="G26" s="36"/>
      <c r="H26" s="41">
        <v>25</v>
      </c>
      <c r="I26" s="36"/>
      <c r="J26" s="36"/>
      <c r="K26" s="58"/>
      <c r="L26" t="s">
        <v>981</v>
      </c>
      <c r="M26" s="58"/>
      <c r="N26" s="58"/>
      <c r="O26" s="58"/>
      <c r="P26" s="58" t="str" cm="1">
        <f t="array" aca="1" ref="P26" ca="1">IF(COUNTIF(INDIRECT(ADDRESS(3,1,1,1,"DHCP")&amp;":"&amp;ADDRESS(A26,1,4,1)),"*END*")&gt;0,"",INDIRECT(ADDRESS(A26,4,4,1,"DHCP")))</f>
        <v/>
      </c>
      <c r="Q26" s="58"/>
      <c r="R26" s="58" t="str" cm="1">
        <f t="array" aca="1" ref="R26" ca="1">IF(COUNTIF(INDIRECT(ADDRESS(3,1,1,1,"DRGs")&amp;":"&amp;ADDRESS(A26,1,4,1)),"*END*")&gt;0,"",INDIRECT(ADDRESS(A26,3,4,1,"DRGs")))</f>
        <v/>
      </c>
      <c r="S26" s="58"/>
      <c r="T26" s="58"/>
      <c r="U26" s="58"/>
      <c r="V26" s="58"/>
      <c r="W26" s="58"/>
      <c r="X26" s="58"/>
      <c r="Y26" s="58" t="str" cm="1">
        <f t="array" aca="1" ref="Y26" ca="1">IF(COUNTIF(INDIRECT(ADDRESS(3,1,1,1,"DedicatedVMHosts")&amp;":"&amp;ADDRESS(A26,1,4,1)),"*END*")&gt;0,"",INDIRECT(ADDRESS(A26,3,4,1,"DedicatedVMHosts")))</f>
        <v/>
      </c>
      <c r="Z26" s="58" t="str" cm="1">
        <f t="array" aca="1" ref="Z26" ca="1">IF(COUNTIF(INDIRECT(ADDRESS(3,1,1,1,"instances")&amp;":"&amp;ADDRESS(A26,1,4,1)),"*END*")&gt;0,"",INDIRECT(ADDRESS(A26,4,4,1,"instances")))</f>
        <v/>
      </c>
      <c r="AA26" s="58"/>
      <c r="AB26" s="58"/>
      <c r="AC26" s="58"/>
      <c r="AD26" s="58"/>
      <c r="AE26" s="58"/>
      <c r="AF26" s="58"/>
      <c r="AG26" s="58"/>
      <c r="AH26" s="58"/>
      <c r="AI26" s="58"/>
      <c r="AJ26" s="58" t="s">
        <v>277</v>
      </c>
      <c r="AK26" s="61"/>
      <c r="AL26" s="58"/>
      <c r="AM26" s="58"/>
      <c r="AN26" s="58"/>
      <c r="AU26" s="107" t="str">
        <f t="shared" ca="1" si="1"/>
        <v/>
      </c>
    </row>
    <row r="27" spans="1:47" s="57" customFormat="1">
      <c r="A27" s="57">
        <v>28</v>
      </c>
      <c r="B27" s="57" t="str" cm="1">
        <f t="array" aca="1" ref="B27" ca="1">IF(COUNTIF(INDIRECT(ADDRESS(3,1,1,1,"VCNS")&amp;":"&amp;ADDRESS(A27,18,4,1)),"*END*")&gt;0,"","VCN"&amp;"::"&amp;INDIRECT(ADDRESS(A27,3,4,1,"VCNS")))</f>
        <v/>
      </c>
      <c r="C27" s="57" t="str" cm="1">
        <f t="array" aca="1" ref="C27" ca="1">IF(COUNTIF(INDIRECT(ADDRESS(3,1,1,1,"VCNS")&amp;":"&amp;ADDRESS(A27,1,4,1)),"*END*")&gt;0,"",INDIRECT(ADDRESS(A27,3,4,1,"VCNS")))</f>
        <v/>
      </c>
      <c r="E27" s="36" t="str" cm="1">
        <f t="array" aca="1" ref="E27" ca="1">_xlfn.IFNA(IF($H27+1&gt;$G$2,"",INDEX(INDIRECT("SubnetsVLANs!$C$"&amp;$H27+2&amp;":$C$"&amp;$G$2)&amp;"_"&amp;INDIRECT("SubnetsVLANs!$D$"&amp;$H27+2&amp;":$D$"&amp;$G$2),MATCH("Subnet*",INDIRECT("SubnetsVLANs!$E$"&amp;$H27+2&amp;":$E$"&amp;$G$2),0))),"")</f>
        <v/>
      </c>
      <c r="F27" s="36" t="str">
        <f t="shared" ca="1" si="0"/>
        <v/>
      </c>
      <c r="G27" s="36"/>
      <c r="H27" s="41">
        <v>26</v>
      </c>
      <c r="I27" s="36"/>
      <c r="J27" s="36"/>
      <c r="K27" s="58"/>
      <c r="L27" t="s">
        <v>566</v>
      </c>
      <c r="M27" s="58"/>
      <c r="N27" s="58"/>
      <c r="O27" s="58"/>
      <c r="P27" s="58" t="str" cm="1">
        <f t="array" aca="1" ref="P27" ca="1">IF(COUNTIF(INDIRECT(ADDRESS(3,1,1,1,"DHCP")&amp;":"&amp;ADDRESS(A27,1,4,1)),"*END*")&gt;0,"",INDIRECT(ADDRESS(A27,4,4,1,"DHCP")))</f>
        <v/>
      </c>
      <c r="Q27" s="58"/>
      <c r="R27" s="58" t="str" cm="1">
        <f t="array" aca="1" ref="R27" ca="1">IF(COUNTIF(INDIRECT(ADDRESS(3,1,1,1,"DRGs")&amp;":"&amp;ADDRESS(A27,1,4,1)),"*END*")&gt;0,"",INDIRECT(ADDRESS(A27,3,4,1,"DRGs")))</f>
        <v/>
      </c>
      <c r="S27" s="58"/>
      <c r="T27" s="58"/>
      <c r="U27" s="58"/>
      <c r="V27" s="58"/>
      <c r="W27" s="58"/>
      <c r="X27" s="58"/>
      <c r="Y27" s="58" t="str" cm="1">
        <f t="array" aca="1" ref="Y27" ca="1">IF(COUNTIF(INDIRECT(ADDRESS(3,1,1,1,"DedicatedVMHosts")&amp;":"&amp;ADDRESS(A27,1,4,1)),"*END*")&gt;0,"",INDIRECT(ADDRESS(A27,3,4,1,"DedicatedVMHosts")))</f>
        <v/>
      </c>
      <c r="Z27" s="58" t="str" cm="1">
        <f t="array" aca="1" ref="Z27" ca="1">IF(COUNTIF(INDIRECT(ADDRESS(3,1,1,1,"instances")&amp;":"&amp;ADDRESS(A27,1,4,1)),"*END*")&gt;0,"",INDIRECT(ADDRESS(A27,4,4,1,"instances")))</f>
        <v/>
      </c>
      <c r="AA27" s="58"/>
      <c r="AB27" s="58"/>
      <c r="AC27" s="58"/>
      <c r="AD27" s="58"/>
      <c r="AE27" s="58"/>
      <c r="AF27" s="58"/>
      <c r="AG27" s="58"/>
      <c r="AH27" s="58"/>
      <c r="AI27" s="58"/>
      <c r="AJ27" s="58" t="s">
        <v>278</v>
      </c>
      <c r="AK27" s="61"/>
      <c r="AL27" s="58"/>
      <c r="AM27" s="58"/>
      <c r="AN27" s="58"/>
      <c r="AU27" s="107" t="str">
        <f t="shared" ca="1" si="1"/>
        <v/>
      </c>
    </row>
    <row r="28" spans="1:47" s="57" customFormat="1">
      <c r="A28" s="57">
        <v>29</v>
      </c>
      <c r="B28" s="57" t="str" cm="1">
        <f t="array" aca="1" ref="B28" ca="1">IF(COUNTIF(INDIRECT(ADDRESS(3,1,1,1,"VCNS")&amp;":"&amp;ADDRESS(A28,18,4,1)),"*END*")&gt;0,"","VCN"&amp;"::"&amp;INDIRECT(ADDRESS(A28,3,4,1,"VCNS")))</f>
        <v/>
      </c>
      <c r="C28" s="57" t="str" cm="1">
        <f t="array" aca="1" ref="C28" ca="1">IF(COUNTIF(INDIRECT(ADDRESS(3,1,1,1,"VCNS")&amp;":"&amp;ADDRESS(A28,1,4,1)),"*END*")&gt;0,"",INDIRECT(ADDRESS(A28,3,4,1,"VCNS")))</f>
        <v/>
      </c>
      <c r="E28" s="36" t="str" cm="1">
        <f t="array" aca="1" ref="E28" ca="1">_xlfn.IFNA(IF($H28+1&gt;$G$2,"",INDEX(INDIRECT("SubnetsVLANs!$C$"&amp;$H28+2&amp;":$C$"&amp;$G$2)&amp;"_"&amp;INDIRECT("SubnetsVLANs!$D$"&amp;$H28+2&amp;":$D$"&amp;$G$2),MATCH("Subnet*",INDIRECT("SubnetsVLANs!$E$"&amp;$H28+2&amp;":$E$"&amp;$G$2),0))),"")</f>
        <v/>
      </c>
      <c r="F28" s="36" t="str">
        <f t="shared" ca="1" si="0"/>
        <v/>
      </c>
      <c r="G28" s="36"/>
      <c r="H28" s="41">
        <v>27</v>
      </c>
      <c r="I28" s="36"/>
      <c r="J28" s="36"/>
      <c r="K28" s="58"/>
      <c r="L28" t="s">
        <v>567</v>
      </c>
      <c r="M28" s="58"/>
      <c r="N28" s="58"/>
      <c r="O28" s="58"/>
      <c r="P28" s="58" t="str" cm="1">
        <f t="array" aca="1" ref="P28" ca="1">IF(COUNTIF(INDIRECT(ADDRESS(3,1,1,1,"DHCP")&amp;":"&amp;ADDRESS(A28,1,4,1)),"*END*")&gt;0,"",INDIRECT(ADDRESS(A28,4,4,1,"DHCP")))</f>
        <v/>
      </c>
      <c r="Q28" s="58"/>
      <c r="R28" s="58" t="str" cm="1">
        <f t="array" aca="1" ref="R28" ca="1">IF(COUNTIF(INDIRECT(ADDRESS(3,1,1,1,"DRGs")&amp;":"&amp;ADDRESS(A28,1,4,1)),"*END*")&gt;0,"",INDIRECT(ADDRESS(A28,3,4,1,"DRGs")))</f>
        <v/>
      </c>
      <c r="S28" s="58"/>
      <c r="T28" s="58"/>
      <c r="U28" s="58"/>
      <c r="V28" s="58"/>
      <c r="W28" s="58"/>
      <c r="X28" s="58"/>
      <c r="Y28" s="58" t="str" cm="1">
        <f t="array" aca="1" ref="Y28" ca="1">IF(COUNTIF(INDIRECT(ADDRESS(3,1,1,1,"DedicatedVMHosts")&amp;":"&amp;ADDRESS(A28,1,4,1)),"*END*")&gt;0,"",INDIRECT(ADDRESS(A28,3,4,1,"DedicatedVMHosts")))</f>
        <v/>
      </c>
      <c r="Z28" s="58" t="str" cm="1">
        <f t="array" aca="1" ref="Z28" ca="1">IF(COUNTIF(INDIRECT(ADDRESS(3,1,1,1,"instances")&amp;":"&amp;ADDRESS(A28,1,4,1)),"*END*")&gt;0,"",INDIRECT(ADDRESS(A28,4,4,1,"instances")))</f>
        <v/>
      </c>
      <c r="AA28" s="58"/>
      <c r="AB28" s="58"/>
      <c r="AC28" s="58"/>
      <c r="AD28" s="58"/>
      <c r="AE28" s="58"/>
      <c r="AF28" s="58"/>
      <c r="AG28" s="58"/>
      <c r="AH28" s="58"/>
      <c r="AI28" s="58"/>
      <c r="AJ28" s="58" t="s">
        <v>279</v>
      </c>
      <c r="AK28" s="61"/>
      <c r="AL28" s="58"/>
      <c r="AM28" s="58"/>
      <c r="AN28" s="58"/>
      <c r="AU28" s="107" t="str">
        <f t="shared" ca="1" si="1"/>
        <v/>
      </c>
    </row>
    <row r="29" spans="1:47" s="57" customFormat="1">
      <c r="A29" s="57">
        <v>30</v>
      </c>
      <c r="B29" s="57" t="str" cm="1">
        <f t="array" aca="1" ref="B29" ca="1">IF(COUNTIF(INDIRECT(ADDRESS(3,1,1,1,"VCNS")&amp;":"&amp;ADDRESS(A29,18,4,1)),"*END*")&gt;0,"","VCN"&amp;"::"&amp;INDIRECT(ADDRESS(A29,3,4,1,"VCNS")))</f>
        <v/>
      </c>
      <c r="C29" s="57" t="str" cm="1">
        <f t="array" aca="1" ref="C29" ca="1">IF(COUNTIF(INDIRECT(ADDRESS(3,1,1,1,"VCNS")&amp;":"&amp;ADDRESS(A29,1,4,1)),"*END*")&gt;0,"",INDIRECT(ADDRESS(A29,3,4,1,"VCNS")))</f>
        <v/>
      </c>
      <c r="E29" s="36" t="str" cm="1">
        <f t="array" aca="1" ref="E29" ca="1">_xlfn.IFNA(IF($H29+1&gt;$G$2,"",INDEX(INDIRECT("SubnetsVLANs!$C$"&amp;$H29+2&amp;":$C$"&amp;$G$2)&amp;"_"&amp;INDIRECT("SubnetsVLANs!$D$"&amp;$H29+2&amp;":$D$"&amp;$G$2),MATCH("Subnet*",INDIRECT("SubnetsVLANs!$E$"&amp;$H29+2&amp;":$E$"&amp;$G$2),0))),"")</f>
        <v/>
      </c>
      <c r="F29" s="36" t="str">
        <f t="shared" ca="1" si="0"/>
        <v/>
      </c>
      <c r="G29" s="36"/>
      <c r="H29" s="41">
        <v>28</v>
      </c>
      <c r="I29" s="36"/>
      <c r="J29" s="36"/>
      <c r="K29" s="58"/>
      <c r="L29" t="s">
        <v>1299</v>
      </c>
      <c r="M29" s="58"/>
      <c r="N29" s="58"/>
      <c r="O29" s="58"/>
      <c r="P29" s="58" t="str" cm="1">
        <f t="array" aca="1" ref="P29" ca="1">IF(COUNTIF(INDIRECT(ADDRESS(3,1,1,1,"DHCP")&amp;":"&amp;ADDRESS(A29,1,4,1)),"*END*")&gt;0,"",INDIRECT(ADDRESS(A29,4,4,1,"DHCP")))</f>
        <v/>
      </c>
      <c r="Q29" s="58"/>
      <c r="R29" s="58" t="str" cm="1">
        <f t="array" aca="1" ref="R29" ca="1">IF(COUNTIF(INDIRECT(ADDRESS(3,1,1,1,"DRGs")&amp;":"&amp;ADDRESS(A29,1,4,1)),"*END*")&gt;0,"",INDIRECT(ADDRESS(A29,3,4,1,"DRGs")))</f>
        <v/>
      </c>
      <c r="S29" s="58"/>
      <c r="T29" s="58"/>
      <c r="U29" s="58"/>
      <c r="V29" s="58"/>
      <c r="W29" s="58"/>
      <c r="X29" s="58"/>
      <c r="Y29" s="58" t="str" cm="1">
        <f t="array" aca="1" ref="Y29" ca="1">IF(COUNTIF(INDIRECT(ADDRESS(3,1,1,1,"DedicatedVMHosts")&amp;":"&amp;ADDRESS(A29,1,4,1)),"*END*")&gt;0,"",INDIRECT(ADDRESS(A29,3,4,1,"DedicatedVMHosts")))</f>
        <v/>
      </c>
      <c r="Z29" s="58" t="str" cm="1">
        <f t="array" aca="1" ref="Z29" ca="1">IF(COUNTIF(INDIRECT(ADDRESS(3,1,1,1,"instances")&amp;":"&amp;ADDRESS(A29,1,4,1)),"*END*")&gt;0,"",INDIRECT(ADDRESS(A29,4,4,1,"instances")))</f>
        <v/>
      </c>
      <c r="AA29" s="58"/>
      <c r="AB29" s="58"/>
      <c r="AC29" s="58"/>
      <c r="AD29" s="58"/>
      <c r="AE29" s="58"/>
      <c r="AF29" s="58"/>
      <c r="AG29" s="58"/>
      <c r="AH29" s="58"/>
      <c r="AI29" s="58"/>
      <c r="AJ29" s="58" t="s">
        <v>280</v>
      </c>
      <c r="AK29" s="61"/>
      <c r="AL29" s="58"/>
      <c r="AM29" s="58"/>
      <c r="AN29" s="58"/>
      <c r="AU29" s="107" t="str">
        <f t="shared" ca="1" si="1"/>
        <v/>
      </c>
    </row>
    <row r="30" spans="1:47" s="57" customFormat="1">
      <c r="A30" s="57">
        <v>31</v>
      </c>
      <c r="B30" s="57" t="str" cm="1">
        <f t="array" aca="1" ref="B30" ca="1">IF(COUNTIF(INDIRECT(ADDRESS(3,1,1,1,"VCNS")&amp;":"&amp;ADDRESS(A30,18,4,1)),"*END*")&gt;0,"","VCN"&amp;"::"&amp;INDIRECT(ADDRESS(A30,3,4,1,"VCNS")))</f>
        <v/>
      </c>
      <c r="C30" s="57" t="str" cm="1">
        <f t="array" aca="1" ref="C30" ca="1">IF(COUNTIF(INDIRECT(ADDRESS(3,1,1,1,"VCNS")&amp;":"&amp;ADDRESS(A30,1,4,1)),"*END*")&gt;0,"",INDIRECT(ADDRESS(A30,3,4,1,"VCNS")))</f>
        <v/>
      </c>
      <c r="E30" s="36" t="str" cm="1">
        <f t="array" aca="1" ref="E30" ca="1">_xlfn.IFNA(IF($H30+1&gt;$G$2,"",INDEX(INDIRECT("SubnetsVLANs!$C$"&amp;$H30+2&amp;":$C$"&amp;$G$2)&amp;"_"&amp;INDIRECT("SubnetsVLANs!$D$"&amp;$H30+2&amp;":$D$"&amp;$G$2),MATCH("Subnet*",INDIRECT("SubnetsVLANs!$E$"&amp;$H30+2&amp;":$E$"&amp;$G$2),0))),"")</f>
        <v/>
      </c>
      <c r="F30" s="36" t="str">
        <f t="shared" ca="1" si="0"/>
        <v/>
      </c>
      <c r="G30" s="36"/>
      <c r="H30" s="41">
        <v>29</v>
      </c>
      <c r="I30" s="36"/>
      <c r="J30" s="36"/>
      <c r="K30" s="58"/>
      <c r="L30" t="s">
        <v>568</v>
      </c>
      <c r="M30" s="58"/>
      <c r="N30" s="58"/>
      <c r="O30" s="58"/>
      <c r="P30" s="58" t="str" cm="1">
        <f t="array" aca="1" ref="P30" ca="1">IF(COUNTIF(INDIRECT(ADDRESS(3,1,1,1,"DHCP")&amp;":"&amp;ADDRESS(A30,1,4,1)),"*END*")&gt;0,"",INDIRECT(ADDRESS(A30,4,4,1,"DHCP")))</f>
        <v/>
      </c>
      <c r="Q30" s="58"/>
      <c r="R30" s="58" t="str" cm="1">
        <f t="array" aca="1" ref="R30" ca="1">IF(COUNTIF(INDIRECT(ADDRESS(3,1,1,1,"DRGs")&amp;":"&amp;ADDRESS(A30,1,4,1)),"*END*")&gt;0,"",INDIRECT(ADDRESS(A30,3,4,1,"DRGs")))</f>
        <v/>
      </c>
      <c r="S30" s="58"/>
      <c r="T30" s="58"/>
      <c r="U30" s="58"/>
      <c r="V30" s="58"/>
      <c r="W30" s="58"/>
      <c r="X30" s="58"/>
      <c r="Y30" s="58" t="str" cm="1">
        <f t="array" aca="1" ref="Y30" ca="1">IF(COUNTIF(INDIRECT(ADDRESS(3,1,1,1,"DedicatedVMHosts")&amp;":"&amp;ADDRESS(A30,1,4,1)),"*END*")&gt;0,"",INDIRECT(ADDRESS(A30,3,4,1,"DedicatedVMHosts")))</f>
        <v/>
      </c>
      <c r="Z30" s="58" t="str" cm="1">
        <f t="array" aca="1" ref="Z30" ca="1">IF(COUNTIF(INDIRECT(ADDRESS(3,1,1,1,"instances")&amp;":"&amp;ADDRESS(A30,1,4,1)),"*END*")&gt;0,"",INDIRECT(ADDRESS(A30,4,4,1,"instances")))</f>
        <v/>
      </c>
      <c r="AA30" s="58"/>
      <c r="AB30" s="58"/>
      <c r="AC30" s="58"/>
      <c r="AD30" s="58"/>
      <c r="AE30" s="58"/>
      <c r="AF30" s="58"/>
      <c r="AG30" s="58"/>
      <c r="AH30" s="58"/>
      <c r="AI30" s="58"/>
      <c r="AJ30" s="58" t="s">
        <v>281</v>
      </c>
      <c r="AK30" s="61"/>
      <c r="AL30" s="58"/>
      <c r="AM30" s="58"/>
      <c r="AN30" s="58"/>
      <c r="AU30" s="107" t="str">
        <f t="shared" ca="1" si="1"/>
        <v/>
      </c>
    </row>
    <row r="31" spans="1:47" s="57" customFormat="1">
      <c r="A31" s="57">
        <v>32</v>
      </c>
      <c r="B31" s="57" t="str" cm="1">
        <f t="array" aca="1" ref="B31" ca="1">IF(COUNTIF(INDIRECT(ADDRESS(3,1,1,1,"VCNS")&amp;":"&amp;ADDRESS(A31,18,4,1)),"*END*")&gt;0,"","VCN"&amp;"::"&amp;INDIRECT(ADDRESS(A31,3,4,1,"VCNS")))</f>
        <v/>
      </c>
      <c r="C31" s="57" t="str" cm="1">
        <f t="array" aca="1" ref="C31" ca="1">IF(COUNTIF(INDIRECT(ADDRESS(3,1,1,1,"VCNS")&amp;":"&amp;ADDRESS(A31,1,4,1)),"*END*")&gt;0,"",INDIRECT(ADDRESS(A31,3,4,1,"VCNS")))</f>
        <v/>
      </c>
      <c r="E31" s="36" t="str" cm="1">
        <f t="array" aca="1" ref="E31" ca="1">_xlfn.IFNA(IF($H31+1&gt;$G$2,"",INDEX(INDIRECT("SubnetsVLANs!$C$"&amp;$H31+2&amp;":$C$"&amp;$G$2)&amp;"_"&amp;INDIRECT("SubnetsVLANs!$D$"&amp;$H31+2&amp;":$D$"&amp;$G$2),MATCH("Subnet*",INDIRECT("SubnetsVLANs!$E$"&amp;$H31+2&amp;":$E$"&amp;$G$2),0))),"")</f>
        <v/>
      </c>
      <c r="F31" s="36" t="str">
        <f t="shared" ca="1" si="0"/>
        <v/>
      </c>
      <c r="G31" s="36"/>
      <c r="H31" s="41">
        <v>30</v>
      </c>
      <c r="I31" s="36"/>
      <c r="J31" s="36"/>
      <c r="K31" s="58"/>
      <c r="L31" t="s">
        <v>994</v>
      </c>
      <c r="M31" s="58"/>
      <c r="N31" s="58"/>
      <c r="O31" s="58"/>
      <c r="P31" s="58" t="str" cm="1">
        <f t="array" aca="1" ref="P31" ca="1">IF(COUNTIF(INDIRECT(ADDRESS(3,1,1,1,"DHCP")&amp;":"&amp;ADDRESS(A31,1,4,1)),"*END*")&gt;0,"",INDIRECT(ADDRESS(A31,4,4,1,"DHCP")))</f>
        <v/>
      </c>
      <c r="Q31" s="58"/>
      <c r="R31" s="58" t="str" cm="1">
        <f t="array" aca="1" ref="R31" ca="1">IF(COUNTIF(INDIRECT(ADDRESS(3,1,1,1,"DRGs")&amp;":"&amp;ADDRESS(A31,1,4,1)),"*END*")&gt;0,"",INDIRECT(ADDRESS(A31,3,4,1,"DRGs")))</f>
        <v/>
      </c>
      <c r="S31" s="58"/>
      <c r="T31" s="58"/>
      <c r="U31" s="58"/>
      <c r="V31" s="58"/>
      <c r="W31" s="58"/>
      <c r="X31" s="58"/>
      <c r="Y31" s="58" t="str" cm="1">
        <f t="array" aca="1" ref="Y31" ca="1">IF(COUNTIF(INDIRECT(ADDRESS(3,1,1,1,"DedicatedVMHosts")&amp;":"&amp;ADDRESS(A31,1,4,1)),"*END*")&gt;0,"",INDIRECT(ADDRESS(A31,3,4,1,"DedicatedVMHosts")))</f>
        <v/>
      </c>
      <c r="Z31" s="58" t="str" cm="1">
        <f t="array" aca="1" ref="Z31" ca="1">IF(COUNTIF(INDIRECT(ADDRESS(3,1,1,1,"instances")&amp;":"&amp;ADDRESS(A31,1,4,1)),"*END*")&gt;0,"",INDIRECT(ADDRESS(A31,4,4,1,"instances")))</f>
        <v/>
      </c>
      <c r="AA31" s="58"/>
      <c r="AB31" s="58"/>
      <c r="AC31" s="58"/>
      <c r="AD31" s="58"/>
      <c r="AE31" s="58"/>
      <c r="AF31" s="58"/>
      <c r="AG31" s="58"/>
      <c r="AH31" s="58"/>
      <c r="AI31" s="58"/>
      <c r="AJ31" s="58" t="s">
        <v>282</v>
      </c>
      <c r="AK31" s="61"/>
      <c r="AL31" s="58"/>
      <c r="AM31" s="58"/>
      <c r="AN31" s="58"/>
      <c r="AU31" s="107" t="str">
        <f t="shared" ca="1" si="1"/>
        <v/>
      </c>
    </row>
    <row r="32" spans="1:47" s="57" customFormat="1">
      <c r="A32" s="57">
        <v>33</v>
      </c>
      <c r="B32" s="57" t="str" cm="1">
        <f t="array" aca="1" ref="B32" ca="1">IF(COUNTIF(INDIRECT(ADDRESS(3,1,1,1,"VCNS")&amp;":"&amp;ADDRESS(A32,18,4,1)),"*END*")&gt;0,"","VCN"&amp;"::"&amp;INDIRECT(ADDRESS(A32,3,4,1,"VCNS")))</f>
        <v/>
      </c>
      <c r="C32" s="57" t="str" cm="1">
        <f t="array" aca="1" ref="C32" ca="1">IF(COUNTIF(INDIRECT(ADDRESS(3,1,1,1,"VCNS")&amp;":"&amp;ADDRESS(A32,1,4,1)),"*END*")&gt;0,"",INDIRECT(ADDRESS(A32,3,4,1,"VCNS")))</f>
        <v/>
      </c>
      <c r="E32" s="36" t="str" cm="1">
        <f t="array" aca="1" ref="E32" ca="1">_xlfn.IFNA(IF($H32+1&gt;$G$2,"",INDEX(INDIRECT("SubnetsVLANs!$C$"&amp;$H32+2&amp;":$C$"&amp;$G$2)&amp;"_"&amp;INDIRECT("SubnetsVLANs!$D$"&amp;$H32+2&amp;":$D$"&amp;$G$2),MATCH("Subnet*",INDIRECT("SubnetsVLANs!$E$"&amp;$H32+2&amp;":$E$"&amp;$G$2),0))),"")</f>
        <v/>
      </c>
      <c r="F32" s="36" t="str">
        <f t="shared" ca="1" si="0"/>
        <v/>
      </c>
      <c r="G32" s="36"/>
      <c r="H32" s="41">
        <v>31</v>
      </c>
      <c r="I32" s="36"/>
      <c r="J32" s="36"/>
      <c r="K32" s="58"/>
      <c r="L32" t="s">
        <v>5</v>
      </c>
      <c r="M32" s="58"/>
      <c r="N32" s="58"/>
      <c r="O32" s="58"/>
      <c r="P32" s="58" t="str" cm="1">
        <f t="array" aca="1" ref="P32" ca="1">IF(COUNTIF(INDIRECT(ADDRESS(3,1,1,1,"DHCP")&amp;":"&amp;ADDRESS(A32,1,4,1)),"*END*")&gt;0,"",INDIRECT(ADDRESS(A32,4,4,1,"DHCP")))</f>
        <v/>
      </c>
      <c r="Q32" s="58"/>
      <c r="R32" s="58" t="str" cm="1">
        <f t="array" aca="1" ref="R32" ca="1">IF(COUNTIF(INDIRECT(ADDRESS(3,1,1,1,"DRGs")&amp;":"&amp;ADDRESS(A32,1,4,1)),"*END*")&gt;0,"",INDIRECT(ADDRESS(A32,3,4,1,"DRGs")))</f>
        <v/>
      </c>
      <c r="S32" s="58"/>
      <c r="T32" s="58"/>
      <c r="U32" s="58"/>
      <c r="V32" s="58"/>
      <c r="W32" s="58"/>
      <c r="X32" s="58"/>
      <c r="Y32" s="58" t="str" cm="1">
        <f t="array" aca="1" ref="Y32" ca="1">IF(COUNTIF(INDIRECT(ADDRESS(3,1,1,1,"DedicatedVMHosts")&amp;":"&amp;ADDRESS(A32,1,4,1)),"*END*")&gt;0,"",INDIRECT(ADDRESS(A32,3,4,1,"DedicatedVMHosts")))</f>
        <v/>
      </c>
      <c r="Z32" s="58" t="str" cm="1">
        <f t="array" aca="1" ref="Z32" ca="1">IF(COUNTIF(INDIRECT(ADDRESS(3,1,1,1,"instances")&amp;":"&amp;ADDRESS(A32,1,4,1)),"*END*")&gt;0,"",INDIRECT(ADDRESS(A32,4,4,1,"instances")))</f>
        <v/>
      </c>
      <c r="AA32" s="58"/>
      <c r="AB32" s="58"/>
      <c r="AC32" s="58"/>
      <c r="AD32" s="58"/>
      <c r="AE32" s="58"/>
      <c r="AF32" s="58"/>
      <c r="AG32" s="58"/>
      <c r="AH32" s="58"/>
      <c r="AI32" s="58"/>
      <c r="AJ32" s="58" t="s">
        <v>283</v>
      </c>
      <c r="AK32" s="61"/>
      <c r="AL32" s="58"/>
      <c r="AM32" s="58"/>
      <c r="AN32" s="58"/>
      <c r="AU32" s="107" t="str">
        <f t="shared" ca="1" si="1"/>
        <v/>
      </c>
    </row>
    <row r="33" spans="1:47" s="57" customFormat="1">
      <c r="A33" s="57">
        <v>34</v>
      </c>
      <c r="B33" s="57" t="str" cm="1">
        <f t="array" aca="1" ref="B33" ca="1">IF(COUNTIF(INDIRECT(ADDRESS(3,1,1,1,"VCNS")&amp;":"&amp;ADDRESS(A33,18,4,1)),"*END*")&gt;0,"","VCN"&amp;"::"&amp;INDIRECT(ADDRESS(A33,3,4,1,"VCNS")))</f>
        <v/>
      </c>
      <c r="C33" s="57" t="str" cm="1">
        <f t="array" aca="1" ref="C33" ca="1">IF(COUNTIF(INDIRECT(ADDRESS(3,1,1,1,"VCNS")&amp;":"&amp;ADDRESS(A33,1,4,1)),"*END*")&gt;0,"",INDIRECT(ADDRESS(A33,3,4,1,"VCNS")))</f>
        <v/>
      </c>
      <c r="E33" s="36" t="str" cm="1">
        <f t="array" aca="1" ref="E33" ca="1">_xlfn.IFNA(IF($H33+1&gt;$G$2,"",INDEX(INDIRECT("SubnetsVLANs!$C$"&amp;$H33+2&amp;":$C$"&amp;$G$2)&amp;"_"&amp;INDIRECT("SubnetsVLANs!$D$"&amp;$H33+2&amp;":$D$"&amp;$G$2),MATCH("Subnet*",INDIRECT("SubnetsVLANs!$E$"&amp;$H33+2&amp;":$E$"&amp;$G$2),0))),"")</f>
        <v/>
      </c>
      <c r="F33" s="36" t="str">
        <f t="shared" ca="1" si="0"/>
        <v/>
      </c>
      <c r="G33" s="36"/>
      <c r="H33" s="41">
        <v>32</v>
      </c>
      <c r="I33" s="36"/>
      <c r="J33" s="36"/>
      <c r="K33" s="58"/>
      <c r="L33" t="s">
        <v>982</v>
      </c>
      <c r="M33" s="58"/>
      <c r="N33" s="58"/>
      <c r="O33" s="58"/>
      <c r="P33" s="58" t="str" cm="1">
        <f t="array" aca="1" ref="P33" ca="1">IF(COUNTIF(INDIRECT(ADDRESS(3,1,1,1,"DHCP")&amp;":"&amp;ADDRESS(A33,1,4,1)),"*END*")&gt;0,"",INDIRECT(ADDRESS(A33,4,4,1,"DHCP")))</f>
        <v/>
      </c>
      <c r="Q33" s="58"/>
      <c r="R33" s="58" t="str" cm="1">
        <f t="array" aca="1" ref="R33" ca="1">IF(COUNTIF(INDIRECT(ADDRESS(3,1,1,1,"DRGs")&amp;":"&amp;ADDRESS(A33,1,4,1)),"*END*")&gt;0,"",INDIRECT(ADDRESS(A33,3,4,1,"DRGs")))</f>
        <v/>
      </c>
      <c r="S33" s="58"/>
      <c r="T33" s="58"/>
      <c r="U33" s="58"/>
      <c r="V33" s="58"/>
      <c r="W33" s="58"/>
      <c r="X33" s="58"/>
      <c r="Y33" s="58" t="str" cm="1">
        <f t="array" aca="1" ref="Y33" ca="1">IF(COUNTIF(INDIRECT(ADDRESS(3,1,1,1,"DedicatedVMHosts")&amp;":"&amp;ADDRESS(A33,1,4,1)),"*END*")&gt;0,"",INDIRECT(ADDRESS(A33,3,4,1,"DedicatedVMHosts")))</f>
        <v/>
      </c>
      <c r="Z33" s="58" t="str" cm="1">
        <f t="array" aca="1" ref="Z33" ca="1">IF(COUNTIF(INDIRECT(ADDRESS(3,1,1,1,"instances")&amp;":"&amp;ADDRESS(A33,1,4,1)),"*END*")&gt;0,"",INDIRECT(ADDRESS(A33,4,4,1,"instances")))</f>
        <v/>
      </c>
      <c r="AA33" s="58"/>
      <c r="AB33" s="58"/>
      <c r="AC33" s="58"/>
      <c r="AD33" s="58"/>
      <c r="AE33" s="58"/>
      <c r="AF33" s="58"/>
      <c r="AG33" s="58"/>
      <c r="AH33" s="58"/>
      <c r="AI33" s="58"/>
      <c r="AJ33" s="58" t="s">
        <v>284</v>
      </c>
      <c r="AK33" s="61"/>
      <c r="AL33" s="58"/>
      <c r="AM33" s="58"/>
      <c r="AN33" s="58"/>
      <c r="AU33" s="107" t="str">
        <f t="shared" ca="1" si="1"/>
        <v/>
      </c>
    </row>
    <row r="34" spans="1:47" s="57" customFormat="1">
      <c r="A34" s="57">
        <v>35</v>
      </c>
      <c r="B34" s="57" t="str" cm="1">
        <f t="array" aca="1" ref="B34" ca="1">IF(COUNTIF(INDIRECT(ADDRESS(3,1,1,1,"VCNS")&amp;":"&amp;ADDRESS(A34,18,4,1)),"*END*")&gt;0,"","VCN"&amp;"::"&amp;INDIRECT(ADDRESS(A34,3,4,1,"VCNS")))</f>
        <v/>
      </c>
      <c r="C34" s="57" t="str" cm="1">
        <f t="array" aca="1" ref="C34" ca="1">IF(COUNTIF(INDIRECT(ADDRESS(3,1,1,1,"VCNS")&amp;":"&amp;ADDRESS(A34,1,4,1)),"*END*")&gt;0,"",INDIRECT(ADDRESS(A34,3,4,1,"VCNS")))</f>
        <v/>
      </c>
      <c r="E34" s="36" t="str" cm="1">
        <f t="array" aca="1" ref="E34" ca="1">_xlfn.IFNA(IF($H34+1&gt;$G$2,"",INDEX(INDIRECT("SubnetsVLANs!$C$"&amp;$H34+2&amp;":$C$"&amp;$G$2)&amp;"_"&amp;INDIRECT("SubnetsVLANs!$D$"&amp;$H34+2&amp;":$D$"&amp;$G$2),MATCH("Subnet*",INDIRECT("SubnetsVLANs!$E$"&amp;$H34+2&amp;":$E$"&amp;$G$2),0))),"")</f>
        <v/>
      </c>
      <c r="F34" s="36" t="str">
        <f t="shared" ca="1" si="0"/>
        <v/>
      </c>
      <c r="G34" s="36"/>
      <c r="H34" s="41">
        <v>33</v>
      </c>
      <c r="I34" s="36"/>
      <c r="J34" s="36"/>
      <c r="K34" s="58"/>
      <c r="L34" t="s">
        <v>983</v>
      </c>
      <c r="M34" s="58"/>
      <c r="N34" s="58"/>
      <c r="O34" s="58"/>
      <c r="P34" s="58" t="str" cm="1">
        <f t="array" aca="1" ref="P34" ca="1">IF(COUNTIF(INDIRECT(ADDRESS(3,1,1,1,"DHCP")&amp;":"&amp;ADDRESS(A34,1,4,1)),"*END*")&gt;0,"",INDIRECT(ADDRESS(A34,4,4,1,"DHCP")))</f>
        <v/>
      </c>
      <c r="Q34" s="58"/>
      <c r="R34" s="58" t="str" cm="1">
        <f t="array" aca="1" ref="R34" ca="1">IF(COUNTIF(INDIRECT(ADDRESS(3,1,1,1,"DRGs")&amp;":"&amp;ADDRESS(A34,1,4,1)),"*END*")&gt;0,"",INDIRECT(ADDRESS(A34,3,4,1,"DRGs")))</f>
        <v/>
      </c>
      <c r="S34" s="58"/>
      <c r="T34" s="58"/>
      <c r="U34" s="58"/>
      <c r="V34" s="58"/>
      <c r="W34" s="58"/>
      <c r="X34" s="58"/>
      <c r="Y34" s="58" t="str" cm="1">
        <f t="array" aca="1" ref="Y34" ca="1">IF(COUNTIF(INDIRECT(ADDRESS(3,1,1,1,"DedicatedVMHosts")&amp;":"&amp;ADDRESS(A34,1,4,1)),"*END*")&gt;0,"",INDIRECT(ADDRESS(A34,3,4,1,"DedicatedVMHosts")))</f>
        <v/>
      </c>
      <c r="Z34" s="58" t="str" cm="1">
        <f t="array" aca="1" ref="Z34" ca="1">IF(COUNTIF(INDIRECT(ADDRESS(3,1,1,1,"instances")&amp;":"&amp;ADDRESS(A34,1,4,1)),"*END*")&gt;0,"",INDIRECT(ADDRESS(A34,4,4,1,"instances")))</f>
        <v/>
      </c>
      <c r="AA34" s="58"/>
      <c r="AB34" s="58"/>
      <c r="AC34" s="58"/>
      <c r="AD34" s="58"/>
      <c r="AE34" s="58"/>
      <c r="AF34" s="58"/>
      <c r="AG34" s="58"/>
      <c r="AH34" s="58"/>
      <c r="AI34" s="58"/>
      <c r="AJ34" s="58" t="s">
        <v>194</v>
      </c>
      <c r="AK34" s="61"/>
      <c r="AL34" s="58"/>
      <c r="AM34" s="58"/>
      <c r="AN34" s="58"/>
      <c r="AU34" s="107" t="str">
        <f t="shared" ca="1" si="1"/>
        <v/>
      </c>
    </row>
    <row r="35" spans="1:47" s="57" customFormat="1">
      <c r="A35" s="57">
        <v>36</v>
      </c>
      <c r="B35" s="57" t="str" cm="1">
        <f t="array" aca="1" ref="B35" ca="1">IF(COUNTIF(INDIRECT(ADDRESS(3,1,1,1,"VCNS")&amp;":"&amp;ADDRESS(A35,18,4,1)),"*END*")&gt;0,"","VCN"&amp;"::"&amp;INDIRECT(ADDRESS(A35,3,4,1,"VCNS")))</f>
        <v/>
      </c>
      <c r="C35" s="57" t="str" cm="1">
        <f t="array" aca="1" ref="C35" ca="1">IF(COUNTIF(INDIRECT(ADDRESS(3,1,1,1,"VCNS")&amp;":"&amp;ADDRESS(A35,1,4,1)),"*END*")&gt;0,"",INDIRECT(ADDRESS(A35,3,4,1,"VCNS")))</f>
        <v/>
      </c>
      <c r="E35" s="36" t="str" cm="1">
        <f t="array" aca="1" ref="E35" ca="1">_xlfn.IFNA(IF($H35+1&gt;$G$2,"",INDEX(INDIRECT("SubnetsVLANs!$C$"&amp;$H35+2&amp;":$C$"&amp;$G$2)&amp;"_"&amp;INDIRECT("SubnetsVLANs!$D$"&amp;$H35+2&amp;":$D$"&amp;$G$2),MATCH("Subnet*",INDIRECT("SubnetsVLANs!$E$"&amp;$H35+2&amp;":$E$"&amp;$G$2),0))),"")</f>
        <v/>
      </c>
      <c r="F35" s="36" t="str">
        <f t="shared" ca="1" si="0"/>
        <v/>
      </c>
      <c r="G35" s="36"/>
      <c r="H35" s="41">
        <v>34</v>
      </c>
      <c r="I35" s="36"/>
      <c r="J35" s="36"/>
      <c r="K35" s="58"/>
      <c r="L35" t="s">
        <v>569</v>
      </c>
      <c r="M35" s="58"/>
      <c r="N35" s="58"/>
      <c r="O35" s="58"/>
      <c r="P35" s="58" t="str" cm="1">
        <f t="array" aca="1" ref="P35" ca="1">IF(COUNTIF(INDIRECT(ADDRESS(3,1,1,1,"DHCP")&amp;":"&amp;ADDRESS(A35,1,4,1)),"*END*")&gt;0,"",INDIRECT(ADDRESS(A35,4,4,1,"DHCP")))</f>
        <v/>
      </c>
      <c r="Q35" s="58"/>
      <c r="R35" s="58" t="str" cm="1">
        <f t="array" aca="1" ref="R35" ca="1">IF(COUNTIF(INDIRECT(ADDRESS(3,1,1,1,"DRGs")&amp;":"&amp;ADDRESS(A35,1,4,1)),"*END*")&gt;0,"",INDIRECT(ADDRESS(A35,3,4,1,"DRGs")))</f>
        <v/>
      </c>
      <c r="S35" s="58"/>
      <c r="T35" s="58"/>
      <c r="U35" s="58"/>
      <c r="V35" s="58"/>
      <c r="W35" s="58"/>
      <c r="X35" s="58"/>
      <c r="Y35" s="58" t="str" cm="1">
        <f t="array" aca="1" ref="Y35" ca="1">IF(COUNTIF(INDIRECT(ADDRESS(3,1,1,1,"DedicatedVMHosts")&amp;":"&amp;ADDRESS(A35,1,4,1)),"*END*")&gt;0,"",INDIRECT(ADDRESS(A35,3,4,1,"DedicatedVMHosts")))</f>
        <v/>
      </c>
      <c r="Z35" s="58" t="str" cm="1">
        <f t="array" aca="1" ref="Z35" ca="1">IF(COUNTIF(INDIRECT(ADDRESS(3,1,1,1,"instances")&amp;":"&amp;ADDRESS(A35,1,4,1)),"*END*")&gt;0,"",INDIRECT(ADDRESS(A35,4,4,1,"instances")))</f>
        <v/>
      </c>
      <c r="AA35" s="58"/>
      <c r="AB35" s="58"/>
      <c r="AC35" s="58"/>
      <c r="AD35" s="58"/>
      <c r="AE35" s="58"/>
      <c r="AF35" s="58"/>
      <c r="AG35" s="58"/>
      <c r="AH35" s="58"/>
      <c r="AI35" s="58"/>
      <c r="AJ35" s="58" t="s">
        <v>285</v>
      </c>
      <c r="AK35" s="61"/>
      <c r="AL35" s="58"/>
      <c r="AM35" s="58"/>
      <c r="AN35" s="58"/>
      <c r="AU35" s="107" t="str">
        <f t="shared" ca="1" si="1"/>
        <v/>
      </c>
    </row>
    <row r="36" spans="1:47" s="57" customFormat="1">
      <c r="A36" s="57">
        <v>37</v>
      </c>
      <c r="B36" s="57" t="str" cm="1">
        <f t="array" aca="1" ref="B36" ca="1">IF(COUNTIF(INDIRECT(ADDRESS(3,1,1,1,"VCNS")&amp;":"&amp;ADDRESS(A36,18,4,1)),"*END*")&gt;0,"","VCN"&amp;"::"&amp;INDIRECT(ADDRESS(A36,3,4,1,"VCNS")))</f>
        <v/>
      </c>
      <c r="C36" s="57" t="str" cm="1">
        <f t="array" aca="1" ref="C36" ca="1">IF(COUNTIF(INDIRECT(ADDRESS(3,1,1,1,"VCNS")&amp;":"&amp;ADDRESS(A36,1,4,1)),"*END*")&gt;0,"",INDIRECT(ADDRESS(A36,3,4,1,"VCNS")))</f>
        <v/>
      </c>
      <c r="E36" s="36" t="str" cm="1">
        <f t="array" aca="1" ref="E36" ca="1">_xlfn.IFNA(IF($H36+1&gt;$G$2,"",INDEX(INDIRECT("SubnetsVLANs!$C$"&amp;$H36+2&amp;":$C$"&amp;$G$2)&amp;"_"&amp;INDIRECT("SubnetsVLANs!$D$"&amp;$H36+2&amp;":$D$"&amp;$G$2),MATCH("Subnet*",INDIRECT("SubnetsVLANs!$E$"&amp;$H36+2&amp;":$E$"&amp;$G$2),0))),"")</f>
        <v/>
      </c>
      <c r="F36" s="36" t="str">
        <f t="shared" ca="1" si="0"/>
        <v/>
      </c>
      <c r="G36" s="36"/>
      <c r="H36" s="41">
        <v>35</v>
      </c>
      <c r="I36" s="36"/>
      <c r="J36" s="36"/>
      <c r="K36" s="58"/>
      <c r="L36" t="s">
        <v>995</v>
      </c>
      <c r="M36" s="58"/>
      <c r="N36" s="58"/>
      <c r="O36" s="58"/>
      <c r="P36" s="58" t="str" cm="1">
        <f t="array" aca="1" ref="P36" ca="1">IF(COUNTIF(INDIRECT(ADDRESS(3,1,1,1,"DHCP")&amp;":"&amp;ADDRESS(A36,1,4,1)),"*END*")&gt;0,"",INDIRECT(ADDRESS(A36,4,4,1,"DHCP")))</f>
        <v/>
      </c>
      <c r="Q36" s="58"/>
      <c r="R36" s="58" t="str" cm="1">
        <f t="array" aca="1" ref="R36" ca="1">IF(COUNTIF(INDIRECT(ADDRESS(3,1,1,1,"DRGs")&amp;":"&amp;ADDRESS(A36,1,4,1)),"*END*")&gt;0,"",INDIRECT(ADDRESS(A36,3,4,1,"DRGs")))</f>
        <v/>
      </c>
      <c r="S36" s="58"/>
      <c r="T36" s="58"/>
      <c r="U36" s="58"/>
      <c r="V36" s="58"/>
      <c r="W36" s="58"/>
      <c r="X36" s="58"/>
      <c r="Y36" s="58" t="str" cm="1">
        <f t="array" aca="1" ref="Y36" ca="1">IF(COUNTIF(INDIRECT(ADDRESS(3,1,1,1,"DedicatedVMHosts")&amp;":"&amp;ADDRESS(A36,1,4,1)),"*END*")&gt;0,"",INDIRECT(ADDRESS(A36,3,4,1,"DedicatedVMHosts")))</f>
        <v/>
      </c>
      <c r="Z36" s="58" t="str" cm="1">
        <f t="array" aca="1" ref="Z36" ca="1">IF(COUNTIF(INDIRECT(ADDRESS(3,1,1,1,"instances")&amp;":"&amp;ADDRESS(A36,1,4,1)),"*END*")&gt;0,"",INDIRECT(ADDRESS(A36,4,4,1,"instances")))</f>
        <v/>
      </c>
      <c r="AA36" s="58"/>
      <c r="AB36" s="58"/>
      <c r="AC36" s="58"/>
      <c r="AD36" s="58"/>
      <c r="AE36" s="58"/>
      <c r="AF36" s="58"/>
      <c r="AG36" s="58"/>
      <c r="AH36" s="58"/>
      <c r="AI36" s="58"/>
      <c r="AJ36" s="58" t="s">
        <v>192</v>
      </c>
      <c r="AK36" s="61"/>
      <c r="AL36" s="58"/>
      <c r="AM36" s="58"/>
      <c r="AN36" s="58"/>
      <c r="AU36" s="107" t="str">
        <f t="shared" ca="1" si="1"/>
        <v/>
      </c>
    </row>
    <row r="37" spans="1:47" s="57" customFormat="1">
      <c r="A37" s="57">
        <v>38</v>
      </c>
      <c r="B37" s="57" t="str" cm="1">
        <f t="array" aca="1" ref="B37" ca="1">IF(COUNTIF(INDIRECT(ADDRESS(3,1,1,1,"VCNS")&amp;":"&amp;ADDRESS(A37,18,4,1)),"*END*")&gt;0,"","VCN"&amp;"::"&amp;INDIRECT(ADDRESS(A37,3,4,1,"VCNS")))</f>
        <v/>
      </c>
      <c r="C37" s="57" t="str" cm="1">
        <f t="array" aca="1" ref="C37" ca="1">IF(COUNTIF(INDIRECT(ADDRESS(3,1,1,1,"VCNS")&amp;":"&amp;ADDRESS(A37,1,4,1)),"*END*")&gt;0,"",INDIRECT(ADDRESS(A37,3,4,1,"VCNS")))</f>
        <v/>
      </c>
      <c r="E37" s="36" t="str" cm="1">
        <f t="array" aca="1" ref="E37" ca="1">_xlfn.IFNA(IF($H37+1&gt;$G$2,"",INDEX(INDIRECT("SubnetsVLANs!$C$"&amp;$H37+2&amp;":$C$"&amp;$G$2)&amp;"_"&amp;INDIRECT("SubnetsVLANs!$D$"&amp;$H37+2&amp;":$D$"&amp;$G$2),MATCH("Subnet*",INDIRECT("SubnetsVLANs!$E$"&amp;$H37+2&amp;":$E$"&amp;$G$2),0))),"")</f>
        <v/>
      </c>
      <c r="F37" s="36" t="str">
        <f t="shared" ca="1" si="0"/>
        <v/>
      </c>
      <c r="G37" s="36"/>
      <c r="H37" s="41">
        <v>36</v>
      </c>
      <c r="I37" s="36"/>
      <c r="J37" s="36"/>
      <c r="K37" s="58"/>
      <c r="L37" t="s">
        <v>570</v>
      </c>
      <c r="M37" s="58"/>
      <c r="N37" s="58"/>
      <c r="O37" s="58"/>
      <c r="P37" s="58" t="str" cm="1">
        <f t="array" aca="1" ref="P37" ca="1">IF(COUNTIF(INDIRECT(ADDRESS(3,1,1,1,"DHCP")&amp;":"&amp;ADDRESS(A37,1,4,1)),"*END*")&gt;0,"",INDIRECT(ADDRESS(A37,4,4,1,"DHCP")))</f>
        <v/>
      </c>
      <c r="Q37" s="58"/>
      <c r="R37" s="58" t="str" cm="1">
        <f t="array" aca="1" ref="R37" ca="1">IF(COUNTIF(INDIRECT(ADDRESS(3,1,1,1,"DRGs")&amp;":"&amp;ADDRESS(A37,1,4,1)),"*END*")&gt;0,"",INDIRECT(ADDRESS(A37,3,4,1,"DRGs")))</f>
        <v/>
      </c>
      <c r="S37" s="58"/>
      <c r="T37" s="58"/>
      <c r="U37" s="58"/>
      <c r="V37" s="58"/>
      <c r="W37" s="58"/>
      <c r="X37" s="58"/>
      <c r="Y37" s="58" t="str" cm="1">
        <f t="array" aca="1" ref="Y37" ca="1">IF(COUNTIF(INDIRECT(ADDRESS(3,1,1,1,"DedicatedVMHosts")&amp;":"&amp;ADDRESS(A37,1,4,1)),"*END*")&gt;0,"",INDIRECT(ADDRESS(A37,3,4,1,"DedicatedVMHosts")))</f>
        <v/>
      </c>
      <c r="Z37" s="58" t="str" cm="1">
        <f t="array" aca="1" ref="Z37" ca="1">IF(COUNTIF(INDIRECT(ADDRESS(3,1,1,1,"instances")&amp;":"&amp;ADDRESS(A37,1,4,1)),"*END*")&gt;0,"",INDIRECT(ADDRESS(A37,4,4,1,"instances")))</f>
        <v/>
      </c>
      <c r="AA37" s="58"/>
      <c r="AB37" s="58"/>
      <c r="AC37" s="58"/>
      <c r="AD37" s="58"/>
      <c r="AE37" s="58"/>
      <c r="AF37" s="58"/>
      <c r="AG37" s="58"/>
      <c r="AH37" s="58"/>
      <c r="AI37" s="58"/>
      <c r="AJ37" s="58" t="s">
        <v>286</v>
      </c>
      <c r="AK37" s="61"/>
      <c r="AL37" s="58"/>
      <c r="AM37" s="58"/>
      <c r="AN37" s="58"/>
      <c r="AU37" s="107" t="str">
        <f t="shared" ca="1" si="1"/>
        <v/>
      </c>
    </row>
    <row r="38" spans="1:47" s="57" customFormat="1">
      <c r="A38" s="57">
        <v>39</v>
      </c>
      <c r="B38" s="57" t="str" cm="1">
        <f t="array" aca="1" ref="B38" ca="1">IF(COUNTIF(INDIRECT(ADDRESS(3,1,1,1,"VCNS")&amp;":"&amp;ADDRESS(A38,18,4,1)),"*END*")&gt;0,"","VCN"&amp;"::"&amp;INDIRECT(ADDRESS(A38,3,4,1,"VCNS")))</f>
        <v/>
      </c>
      <c r="C38" s="57" t="str" cm="1">
        <f t="array" aca="1" ref="C38" ca="1">IF(COUNTIF(INDIRECT(ADDRESS(3,1,1,1,"VCNS")&amp;":"&amp;ADDRESS(A38,1,4,1)),"*END*")&gt;0,"",INDIRECT(ADDRESS(A38,3,4,1,"VCNS")))</f>
        <v/>
      </c>
      <c r="E38" s="36" t="str" cm="1">
        <f t="array" aca="1" ref="E38" ca="1">_xlfn.IFNA(IF($H38+1&gt;$G$2,"",INDEX(INDIRECT("SubnetsVLANs!$C$"&amp;$H38+2&amp;":$C$"&amp;$G$2)&amp;"_"&amp;INDIRECT("SubnetsVLANs!$D$"&amp;$H38+2&amp;":$D$"&amp;$G$2),MATCH("Subnet*",INDIRECT("SubnetsVLANs!$E$"&amp;$H38+2&amp;":$E$"&amp;$G$2),0))),"")</f>
        <v/>
      </c>
      <c r="F38" s="36" t="str">
        <f t="shared" ca="1" si="0"/>
        <v/>
      </c>
      <c r="G38" s="36"/>
      <c r="H38" s="41">
        <v>37</v>
      </c>
      <c r="I38" s="36"/>
      <c r="J38" s="36"/>
      <c r="K38" s="58"/>
      <c r="L38" t="s">
        <v>984</v>
      </c>
      <c r="M38" s="58"/>
      <c r="N38" s="58"/>
      <c r="O38" s="58"/>
      <c r="P38" s="58" t="str" cm="1">
        <f t="array" aca="1" ref="P38" ca="1">IF(COUNTIF(INDIRECT(ADDRESS(3,1,1,1,"DHCP")&amp;":"&amp;ADDRESS(A38,1,4,1)),"*END*")&gt;0,"",INDIRECT(ADDRESS(A38,4,4,1,"DHCP")))</f>
        <v/>
      </c>
      <c r="Q38" s="58"/>
      <c r="R38" s="58" t="str" cm="1">
        <f t="array" aca="1" ref="R38" ca="1">IF(COUNTIF(INDIRECT(ADDRESS(3,1,1,1,"DRGs")&amp;":"&amp;ADDRESS(A38,1,4,1)),"*END*")&gt;0,"",INDIRECT(ADDRESS(A38,3,4,1,"DRGs")))</f>
        <v/>
      </c>
      <c r="S38" s="58"/>
      <c r="T38" s="58"/>
      <c r="U38" s="58"/>
      <c r="V38" s="58"/>
      <c r="W38" s="58"/>
      <c r="X38" s="58"/>
      <c r="Y38" s="58" t="str" cm="1">
        <f t="array" aca="1" ref="Y38" ca="1">IF(COUNTIF(INDIRECT(ADDRESS(3,1,1,1,"DedicatedVMHosts")&amp;":"&amp;ADDRESS(A38,1,4,1)),"*END*")&gt;0,"",INDIRECT(ADDRESS(A38,3,4,1,"DedicatedVMHosts")))</f>
        <v/>
      </c>
      <c r="Z38" s="58" t="str" cm="1">
        <f t="array" aca="1" ref="Z38" ca="1">IF(COUNTIF(INDIRECT(ADDRESS(3,1,1,1,"instances")&amp;":"&amp;ADDRESS(A38,1,4,1)),"*END*")&gt;0,"",INDIRECT(ADDRESS(A38,4,4,1,"instances")))</f>
        <v/>
      </c>
      <c r="AA38" s="58"/>
      <c r="AB38" s="58"/>
      <c r="AC38" s="58"/>
      <c r="AD38" s="58"/>
      <c r="AE38" s="58"/>
      <c r="AF38" s="58"/>
      <c r="AG38" s="58"/>
      <c r="AH38" s="58"/>
      <c r="AI38" s="58"/>
      <c r="AJ38" s="58" t="s">
        <v>193</v>
      </c>
      <c r="AK38" s="61"/>
      <c r="AL38" s="58"/>
      <c r="AM38" s="58"/>
      <c r="AN38" s="58"/>
      <c r="AU38" s="107" t="str">
        <f t="shared" ca="1" si="1"/>
        <v/>
      </c>
    </row>
    <row r="39" spans="1:47" s="57" customFormat="1">
      <c r="A39" s="57">
        <v>40</v>
      </c>
      <c r="B39" s="57" t="str" cm="1">
        <f t="array" aca="1" ref="B39" ca="1">IF(COUNTIF(INDIRECT(ADDRESS(3,1,1,1,"VCNS")&amp;":"&amp;ADDRESS(A39,18,4,1)),"*END*")&gt;0,"","VCN"&amp;"::"&amp;INDIRECT(ADDRESS(A39,3,4,1,"VCNS")))</f>
        <v/>
      </c>
      <c r="C39" s="57" t="str" cm="1">
        <f t="array" aca="1" ref="C39" ca="1">IF(COUNTIF(INDIRECT(ADDRESS(3,1,1,1,"VCNS")&amp;":"&amp;ADDRESS(A39,1,4,1)),"*END*")&gt;0,"",INDIRECT(ADDRESS(A39,3,4,1,"VCNS")))</f>
        <v/>
      </c>
      <c r="E39" s="36" t="str" cm="1">
        <f t="array" aca="1" ref="E39" ca="1">_xlfn.IFNA(IF($H39+1&gt;$G$2,"",INDEX(INDIRECT("SubnetsVLANs!$C$"&amp;$H39+2&amp;":$C$"&amp;$G$2)&amp;"_"&amp;INDIRECT("SubnetsVLANs!$D$"&amp;$H39+2&amp;":$D$"&amp;$G$2),MATCH("Subnet*",INDIRECT("SubnetsVLANs!$E$"&amp;$H39+2&amp;":$E$"&amp;$G$2),0))),"")</f>
        <v/>
      </c>
      <c r="F39" s="36" t="str">
        <f t="shared" ca="1" si="0"/>
        <v/>
      </c>
      <c r="G39" s="36"/>
      <c r="H39" s="41">
        <v>38</v>
      </c>
      <c r="I39" s="36"/>
      <c r="J39" s="36"/>
      <c r="K39" s="58"/>
      <c r="L39" t="s">
        <v>996</v>
      </c>
      <c r="M39" s="58"/>
      <c r="N39" s="58"/>
      <c r="O39" s="58"/>
      <c r="P39" s="58" t="str" cm="1">
        <f t="array" aca="1" ref="P39" ca="1">IF(COUNTIF(INDIRECT(ADDRESS(3,1,1,1,"DHCP")&amp;":"&amp;ADDRESS(A39,1,4,1)),"*END*")&gt;0,"",INDIRECT(ADDRESS(A39,4,4,1,"DHCP")))</f>
        <v/>
      </c>
      <c r="Q39" s="58"/>
      <c r="R39" s="58" t="str" cm="1">
        <f t="array" aca="1" ref="R39" ca="1">IF(COUNTIF(INDIRECT(ADDRESS(3,1,1,1,"DRGs")&amp;":"&amp;ADDRESS(A39,1,4,1)),"*END*")&gt;0,"",INDIRECT(ADDRESS(A39,3,4,1,"DRGs")))</f>
        <v/>
      </c>
      <c r="S39" s="58"/>
      <c r="T39" s="58"/>
      <c r="U39" s="58"/>
      <c r="V39" s="58"/>
      <c r="W39" s="58"/>
      <c r="X39" s="58"/>
      <c r="Y39" s="58" t="str" cm="1">
        <f t="array" aca="1" ref="Y39" ca="1">IF(COUNTIF(INDIRECT(ADDRESS(3,1,1,1,"DedicatedVMHosts")&amp;":"&amp;ADDRESS(A39,1,4,1)),"*END*")&gt;0,"",INDIRECT(ADDRESS(A39,3,4,1,"DedicatedVMHosts")))</f>
        <v/>
      </c>
      <c r="Z39" s="58" t="str" cm="1">
        <f t="array" aca="1" ref="Z39" ca="1">IF(COUNTIF(INDIRECT(ADDRESS(3,1,1,1,"instances")&amp;":"&amp;ADDRESS(A39,1,4,1)),"*END*")&gt;0,"",INDIRECT(ADDRESS(A39,4,4,1,"instances")))</f>
        <v/>
      </c>
      <c r="AA39" s="58"/>
      <c r="AB39" s="58"/>
      <c r="AC39" s="58"/>
      <c r="AD39" s="58"/>
      <c r="AE39" s="58"/>
      <c r="AF39" s="58"/>
      <c r="AG39" s="58"/>
      <c r="AH39" s="58"/>
      <c r="AI39" s="58"/>
      <c r="AJ39" s="58" t="s">
        <v>287</v>
      </c>
      <c r="AK39" s="61"/>
      <c r="AL39" s="58"/>
      <c r="AM39" s="58"/>
      <c r="AN39" s="58"/>
      <c r="AU39" s="107" t="str">
        <f t="shared" ca="1" si="1"/>
        <v/>
      </c>
    </row>
    <row r="40" spans="1:47" s="57" customFormat="1">
      <c r="A40" s="57">
        <v>41</v>
      </c>
      <c r="B40" s="57" t="str" cm="1">
        <f t="array" aca="1" ref="B40" ca="1">IF(COUNTIF(INDIRECT(ADDRESS(3,1,1,1,"VCNS")&amp;":"&amp;ADDRESS(A40,18,4,1)),"*END*")&gt;0,"","VCN"&amp;"::"&amp;INDIRECT(ADDRESS(A40,3,4,1,"VCNS")))</f>
        <v/>
      </c>
      <c r="C40" s="57" t="str" cm="1">
        <f t="array" aca="1" ref="C40" ca="1">IF(COUNTIF(INDIRECT(ADDRESS(3,1,1,1,"VCNS")&amp;":"&amp;ADDRESS(A40,1,4,1)),"*END*")&gt;0,"",INDIRECT(ADDRESS(A40,3,4,1,"VCNS")))</f>
        <v/>
      </c>
      <c r="E40" s="36" t="str" cm="1">
        <f t="array" aca="1" ref="E40" ca="1">_xlfn.IFNA(IF($H40+1&gt;$G$2,"",INDEX(INDIRECT("SubnetsVLANs!$C$"&amp;$H40+2&amp;":$C$"&amp;$G$2)&amp;"_"&amp;INDIRECT("SubnetsVLANs!$D$"&amp;$H40+2&amp;":$D$"&amp;$G$2),MATCH("Subnet*",INDIRECT("SubnetsVLANs!$E$"&amp;$H40+2&amp;":$E$"&amp;$G$2),0))),"")</f>
        <v/>
      </c>
      <c r="F40" s="36" t="str">
        <f t="shared" ca="1" si="0"/>
        <v/>
      </c>
      <c r="G40" s="36"/>
      <c r="H40" s="41">
        <v>39</v>
      </c>
      <c r="I40" s="36"/>
      <c r="J40" s="36"/>
      <c r="K40" s="58"/>
      <c r="L40" t="s">
        <v>571</v>
      </c>
      <c r="M40" s="58"/>
      <c r="N40" s="58"/>
      <c r="O40" s="58"/>
      <c r="P40" s="58" t="str" cm="1">
        <f t="array" aca="1" ref="P40" ca="1">IF(COUNTIF(INDIRECT(ADDRESS(3,1,1,1,"DHCP")&amp;":"&amp;ADDRESS(A40,1,4,1)),"*END*")&gt;0,"",INDIRECT(ADDRESS(A40,4,4,1,"DHCP")))</f>
        <v/>
      </c>
      <c r="Q40" s="58"/>
      <c r="R40" s="58" t="str" cm="1">
        <f t="array" aca="1" ref="R40" ca="1">IF(COUNTIF(INDIRECT(ADDRESS(3,1,1,1,"DRGs")&amp;":"&amp;ADDRESS(A40,1,4,1)),"*END*")&gt;0,"",INDIRECT(ADDRESS(A40,3,4,1,"DRGs")))</f>
        <v/>
      </c>
      <c r="S40" s="58"/>
      <c r="T40" s="58"/>
      <c r="U40" s="58"/>
      <c r="V40" s="58"/>
      <c r="W40" s="58"/>
      <c r="X40" s="58"/>
      <c r="Y40" s="58" t="str" cm="1">
        <f t="array" aca="1" ref="Y40" ca="1">IF(COUNTIF(INDIRECT(ADDRESS(3,1,1,1,"DedicatedVMHosts")&amp;":"&amp;ADDRESS(A40,1,4,1)),"*END*")&gt;0,"",INDIRECT(ADDRESS(A40,3,4,1,"DedicatedVMHosts")))</f>
        <v/>
      </c>
      <c r="Z40" s="58" t="str" cm="1">
        <f t="array" aca="1" ref="Z40" ca="1">IF(COUNTIF(INDIRECT(ADDRESS(3,1,1,1,"instances")&amp;":"&amp;ADDRESS(A40,1,4,1)),"*END*")&gt;0,"",INDIRECT(ADDRESS(A40,4,4,1,"instances")))</f>
        <v/>
      </c>
      <c r="AA40" s="58"/>
      <c r="AB40" s="58"/>
      <c r="AC40" s="58"/>
      <c r="AD40" s="58"/>
      <c r="AE40" s="58"/>
      <c r="AF40" s="58"/>
      <c r="AH40" s="58"/>
      <c r="AI40" s="58"/>
      <c r="AJ40" s="58" t="s">
        <v>288</v>
      </c>
      <c r="AK40" s="61"/>
      <c r="AL40" s="58"/>
      <c r="AM40" s="58"/>
      <c r="AN40" s="58"/>
      <c r="AU40" s="107" t="str">
        <f t="shared" ca="1" si="1"/>
        <v/>
      </c>
    </row>
    <row r="41" spans="1:47" s="57" customFormat="1">
      <c r="A41" s="57">
        <v>42</v>
      </c>
      <c r="B41" s="57" t="str" cm="1">
        <f t="array" aca="1" ref="B41" ca="1">IF(COUNTIF(INDIRECT(ADDRESS(3,1,1,1,"VCNS")&amp;":"&amp;ADDRESS(A41,18,4,1)),"*END*")&gt;0,"","VCN"&amp;"::"&amp;INDIRECT(ADDRESS(A41,3,4,1,"VCNS")))</f>
        <v/>
      </c>
      <c r="C41" s="57" t="str" cm="1">
        <f t="array" aca="1" ref="C41" ca="1">IF(COUNTIF(INDIRECT(ADDRESS(3,1,1,1,"VCNS")&amp;":"&amp;ADDRESS(A41,1,4,1)),"*END*")&gt;0,"",INDIRECT(ADDRESS(A41,3,4,1,"VCNS")))</f>
        <v/>
      </c>
      <c r="E41" s="36" t="str" cm="1">
        <f t="array" aca="1" ref="E41" ca="1">_xlfn.IFNA(IF($H41+1&gt;$G$2,"",INDEX(INDIRECT("SubnetsVLANs!$C$"&amp;$H41+2&amp;":$C$"&amp;$G$2)&amp;"_"&amp;INDIRECT("SubnetsVLANs!$D$"&amp;$H41+2&amp;":$D$"&amp;$G$2),MATCH("Subnet*",INDIRECT("SubnetsVLANs!$E$"&amp;$H41+2&amp;":$E$"&amp;$G$2),0))),"")</f>
        <v/>
      </c>
      <c r="F41" s="36" t="str">
        <f t="shared" ca="1" si="0"/>
        <v/>
      </c>
      <c r="G41" s="36"/>
      <c r="H41" s="41">
        <v>40</v>
      </c>
      <c r="I41" s="36"/>
      <c r="J41" s="36"/>
      <c r="L41" t="s">
        <v>572</v>
      </c>
      <c r="P41" s="58" t="str" cm="1">
        <f t="array" aca="1" ref="P41" ca="1">IF(COUNTIF(INDIRECT(ADDRESS(3,1,1,1,"DHCP")&amp;":"&amp;ADDRESS(A41,1,4,1)),"*END*")&gt;0,"",INDIRECT(ADDRESS(A41,4,4,1,"DHCP")))</f>
        <v/>
      </c>
      <c r="R41" s="58" t="str" cm="1">
        <f t="array" aca="1" ref="R41" ca="1">IF(COUNTIF(INDIRECT(ADDRESS(3,1,1,1,"DRGs")&amp;":"&amp;ADDRESS(A41,1,4,1)),"*END*")&gt;0,"",INDIRECT(ADDRESS(A41,3,4,1,"DRGs")))</f>
        <v/>
      </c>
      <c r="Y41" s="58" t="str" cm="1">
        <f t="array" aca="1" ref="Y41" ca="1">IF(COUNTIF(INDIRECT(ADDRESS(3,1,1,1,"DedicatedVMHosts")&amp;":"&amp;ADDRESS(A41,1,4,1)),"*END*")&gt;0,"",INDIRECT(ADDRESS(A41,3,4,1,"DedicatedVMHosts")))</f>
        <v/>
      </c>
      <c r="Z41" s="58" t="str" cm="1">
        <f t="array" aca="1" ref="Z41" ca="1">IF(COUNTIF(INDIRECT(ADDRESS(3,1,1,1,"instances")&amp;":"&amp;ADDRESS(A41,1,4,1)),"*END*")&gt;0,"",INDIRECT(ADDRESS(A41,4,4,1,"instances")))</f>
        <v/>
      </c>
      <c r="AK41" s="62"/>
      <c r="AU41" s="107" t="str">
        <f t="shared" ca="1" si="1"/>
        <v/>
      </c>
    </row>
    <row r="42" spans="1:47" s="57" customFormat="1">
      <c r="A42" s="57">
        <v>43</v>
      </c>
      <c r="B42" s="57" t="str" cm="1">
        <f t="array" aca="1" ref="B42" ca="1">IF(COUNTIF(INDIRECT(ADDRESS(3,1,1,1,"VCNS")&amp;":"&amp;ADDRESS(A42,18,4,1)),"*END*")&gt;0,"","VCN"&amp;"::"&amp;INDIRECT(ADDRESS(A42,3,4,1,"VCNS")))</f>
        <v/>
      </c>
      <c r="C42" s="57" t="str" cm="1">
        <f t="array" aca="1" ref="C42" ca="1">IF(COUNTIF(INDIRECT(ADDRESS(3,1,1,1,"VCNS")&amp;":"&amp;ADDRESS(A42,1,4,1)),"*END*")&gt;0,"",INDIRECT(ADDRESS(A42,3,4,1,"VCNS")))</f>
        <v/>
      </c>
      <c r="E42" s="36" t="str" cm="1">
        <f t="array" aca="1" ref="E42" ca="1">_xlfn.IFNA(IF($H42+1&gt;$G$2,"",INDEX(INDIRECT("SubnetsVLANs!$C$"&amp;$H42+2&amp;":$C$"&amp;$G$2)&amp;"_"&amp;INDIRECT("SubnetsVLANs!$D$"&amp;$H42+2&amp;":$D$"&amp;$G$2),MATCH("Subnet*",INDIRECT("SubnetsVLANs!$E$"&amp;$H42+2&amp;":$E$"&amp;$G$2),0))),"")</f>
        <v/>
      </c>
      <c r="F42" s="36" t="str">
        <f t="shared" ca="1" si="0"/>
        <v/>
      </c>
      <c r="G42" s="36"/>
      <c r="H42" s="41">
        <v>41</v>
      </c>
      <c r="I42" s="36"/>
      <c r="J42" s="36"/>
      <c r="L42" t="s">
        <v>573</v>
      </c>
      <c r="P42" s="58" t="str" cm="1">
        <f t="array" aca="1" ref="P42" ca="1">IF(COUNTIF(INDIRECT(ADDRESS(3,1,1,1,"DHCP")&amp;":"&amp;ADDRESS(A42,1,4,1)),"*END*")&gt;0,"",INDIRECT(ADDRESS(A42,4,4,1,"DHCP")))</f>
        <v/>
      </c>
      <c r="R42" s="58" t="str" cm="1">
        <f t="array" aca="1" ref="R42" ca="1">IF(COUNTIF(INDIRECT(ADDRESS(3,1,1,1,"DRGs")&amp;":"&amp;ADDRESS(A42,1,4,1)),"*END*")&gt;0,"",INDIRECT(ADDRESS(A42,3,4,1,"DRGs")))</f>
        <v/>
      </c>
      <c r="Y42" s="58" t="str" cm="1">
        <f t="array" aca="1" ref="Y42" ca="1">IF(COUNTIF(INDIRECT(ADDRESS(3,1,1,1,"DedicatedVMHosts")&amp;":"&amp;ADDRESS(A42,1,4,1)),"*END*")&gt;0,"",INDIRECT(ADDRESS(A42,3,4,1,"DedicatedVMHosts")))</f>
        <v/>
      </c>
      <c r="Z42" s="58" t="str" cm="1">
        <f t="array" aca="1" ref="Z42" ca="1">IF(COUNTIF(INDIRECT(ADDRESS(3,1,1,1,"instances")&amp;":"&amp;ADDRESS(A42,1,4,1)),"*END*")&gt;0,"",INDIRECT(ADDRESS(A42,4,4,1,"instances")))</f>
        <v/>
      </c>
      <c r="AU42" s="107" t="str">
        <f t="shared" ca="1" si="1"/>
        <v/>
      </c>
    </row>
    <row r="43" spans="1:47" s="57" customFormat="1">
      <c r="A43" s="57">
        <v>44</v>
      </c>
      <c r="B43" s="57" t="str" cm="1">
        <f t="array" aca="1" ref="B43" ca="1">IF(COUNTIF(INDIRECT(ADDRESS(3,1,1,1,"VCNS")&amp;":"&amp;ADDRESS(A43,18,4,1)),"*END*")&gt;0,"","VCN"&amp;"::"&amp;INDIRECT(ADDRESS(A43,3,4,1,"VCNS")))</f>
        <v/>
      </c>
      <c r="C43" s="57" t="str" cm="1">
        <f t="array" aca="1" ref="C43" ca="1">IF(COUNTIF(INDIRECT(ADDRESS(3,1,1,1,"VCNS")&amp;":"&amp;ADDRESS(A43,1,4,1)),"*END*")&gt;0,"",INDIRECT(ADDRESS(A43,3,4,1,"VCNS")))</f>
        <v/>
      </c>
      <c r="E43" s="36" t="str" cm="1">
        <f t="array" aca="1" ref="E43" ca="1">_xlfn.IFNA(IF($H43+1&gt;$G$2,"",INDEX(INDIRECT("SubnetsVLANs!$C$"&amp;$H43+2&amp;":$C$"&amp;$G$2)&amp;"_"&amp;INDIRECT("SubnetsVLANs!$D$"&amp;$H43+2&amp;":$D$"&amp;$G$2),MATCH("Subnet*",INDIRECT("SubnetsVLANs!$E$"&amp;$H43+2&amp;":$E$"&amp;$G$2),0))),"")</f>
        <v/>
      </c>
      <c r="F43" s="36" t="str">
        <f t="shared" ca="1" si="0"/>
        <v/>
      </c>
      <c r="G43" s="36"/>
      <c r="H43" s="41">
        <v>42</v>
      </c>
      <c r="I43" s="36"/>
      <c r="J43" s="36"/>
      <c r="L43" t="s">
        <v>574</v>
      </c>
      <c r="P43" s="58" t="str" cm="1">
        <f t="array" aca="1" ref="P43" ca="1">IF(COUNTIF(INDIRECT(ADDRESS(3,1,1,1,"DHCP")&amp;":"&amp;ADDRESS(A43,1,4,1)),"*END*")&gt;0,"",INDIRECT(ADDRESS(A43,4,4,1,"DHCP")))</f>
        <v/>
      </c>
      <c r="R43" s="58" t="str" cm="1">
        <f t="array" aca="1" ref="R43" ca="1">IF(COUNTIF(INDIRECT(ADDRESS(3,1,1,1,"DRGs")&amp;":"&amp;ADDRESS(A43,1,4,1)),"*END*")&gt;0,"",INDIRECT(ADDRESS(A43,3,4,1,"DRGs")))</f>
        <v/>
      </c>
      <c r="Y43" s="58" t="str" cm="1">
        <f t="array" aca="1" ref="Y43" ca="1">IF(COUNTIF(INDIRECT(ADDRESS(3,1,1,1,"DedicatedVMHosts")&amp;":"&amp;ADDRESS(A43,1,4,1)),"*END*")&gt;0,"",INDIRECT(ADDRESS(A43,3,4,1,"DedicatedVMHosts")))</f>
        <v/>
      </c>
      <c r="Z43" s="58" t="str" cm="1">
        <f t="array" aca="1" ref="Z43" ca="1">IF(COUNTIF(INDIRECT(ADDRESS(3,1,1,1,"instances")&amp;":"&amp;ADDRESS(A43,1,4,1)),"*END*")&gt;0,"",INDIRECT(ADDRESS(A43,4,4,1,"instances")))</f>
        <v/>
      </c>
      <c r="AU43" s="107" t="str">
        <f t="shared" ca="1" si="1"/>
        <v/>
      </c>
    </row>
    <row r="44" spans="1:47" s="57" customFormat="1">
      <c r="A44" s="57">
        <v>45</v>
      </c>
      <c r="B44" s="57" t="str" cm="1">
        <f t="array" aca="1" ref="B44" ca="1">IF(COUNTIF(INDIRECT(ADDRESS(3,1,1,1,"VCNS")&amp;":"&amp;ADDRESS(A44,18,4,1)),"*END*")&gt;0,"","VCN"&amp;"::"&amp;INDIRECT(ADDRESS(A44,3,4,1,"VCNS")))</f>
        <v/>
      </c>
      <c r="C44" s="57" t="str" cm="1">
        <f t="array" aca="1" ref="C44" ca="1">IF(COUNTIF(INDIRECT(ADDRESS(3,1,1,1,"VCNS")&amp;":"&amp;ADDRESS(A44,1,4,1)),"*END*")&gt;0,"",INDIRECT(ADDRESS(A44,3,4,1,"VCNS")))</f>
        <v/>
      </c>
      <c r="E44" s="36" t="str" cm="1">
        <f t="array" aca="1" ref="E44" ca="1">_xlfn.IFNA(IF($H44+1&gt;$G$2,"",INDEX(INDIRECT("SubnetsVLANs!$C$"&amp;$H44+2&amp;":$C$"&amp;$G$2)&amp;"_"&amp;INDIRECT("SubnetsVLANs!$D$"&amp;$H44+2&amp;":$D$"&amp;$G$2),MATCH("Subnet*",INDIRECT("SubnetsVLANs!$E$"&amp;$H44+2&amp;":$E$"&amp;$G$2),0))),"")</f>
        <v/>
      </c>
      <c r="F44" s="36" t="str">
        <f t="shared" ca="1" si="0"/>
        <v/>
      </c>
      <c r="G44" s="36"/>
      <c r="H44" s="41">
        <v>43</v>
      </c>
      <c r="I44" s="36"/>
      <c r="J44" s="36"/>
      <c r="L44" t="s">
        <v>575</v>
      </c>
      <c r="P44" s="58" t="str" cm="1">
        <f t="array" aca="1" ref="P44" ca="1">IF(COUNTIF(INDIRECT(ADDRESS(3,1,1,1,"DHCP")&amp;":"&amp;ADDRESS(A44,1,4,1)),"*END*")&gt;0,"",INDIRECT(ADDRESS(A44,4,4,1,"DHCP")))</f>
        <v/>
      </c>
      <c r="R44" s="58" t="str" cm="1">
        <f t="array" aca="1" ref="R44" ca="1">IF(COUNTIF(INDIRECT(ADDRESS(3,1,1,1,"DRGs")&amp;":"&amp;ADDRESS(A44,1,4,1)),"*END*")&gt;0,"",INDIRECT(ADDRESS(A44,3,4,1,"DRGs")))</f>
        <v/>
      </c>
      <c r="Y44" s="58" t="str" cm="1">
        <f t="array" aca="1" ref="Y44" ca="1">IF(COUNTIF(INDIRECT(ADDRESS(3,1,1,1,"DedicatedVMHosts")&amp;":"&amp;ADDRESS(A44,1,4,1)),"*END*")&gt;0,"",INDIRECT(ADDRESS(A44,3,4,1,"DedicatedVMHosts")))</f>
        <v/>
      </c>
      <c r="Z44" s="58" t="str" cm="1">
        <f t="array" aca="1" ref="Z44" ca="1">IF(COUNTIF(INDIRECT(ADDRESS(3,1,1,1,"instances")&amp;":"&amp;ADDRESS(A44,1,4,1)),"*END*")&gt;0,"",INDIRECT(ADDRESS(A44,4,4,1,"instances")))</f>
        <v/>
      </c>
      <c r="AU44" s="107" t="str">
        <f t="shared" ca="1" si="1"/>
        <v/>
      </c>
    </row>
    <row r="45" spans="1:47" s="57" customFormat="1">
      <c r="A45" s="57">
        <v>46</v>
      </c>
      <c r="B45" s="57" t="str" cm="1">
        <f t="array" aca="1" ref="B45" ca="1">IF(COUNTIF(INDIRECT(ADDRESS(3,1,1,1,"VCNS")&amp;":"&amp;ADDRESS(A45,18,4,1)),"*END*")&gt;0,"","VCN"&amp;"::"&amp;INDIRECT(ADDRESS(A45,3,4,1,"VCNS")))</f>
        <v/>
      </c>
      <c r="C45" s="57" t="str" cm="1">
        <f t="array" aca="1" ref="C45" ca="1">IF(COUNTIF(INDIRECT(ADDRESS(3,1,1,1,"VCNS")&amp;":"&amp;ADDRESS(A45,1,4,1)),"*END*")&gt;0,"",INDIRECT(ADDRESS(A45,3,4,1,"VCNS")))</f>
        <v/>
      </c>
      <c r="E45" s="36" t="str" cm="1">
        <f t="array" aca="1" ref="E45" ca="1">_xlfn.IFNA(IF($H45+1&gt;$G$2,"",INDEX(INDIRECT("SubnetsVLANs!$C$"&amp;$H45+2&amp;":$C$"&amp;$G$2)&amp;"_"&amp;INDIRECT("SubnetsVLANs!$D$"&amp;$H45+2&amp;":$D$"&amp;$G$2),MATCH("Subnet*",INDIRECT("SubnetsVLANs!$E$"&amp;$H45+2&amp;":$E$"&amp;$G$2),0))),"")</f>
        <v/>
      </c>
      <c r="F45" s="36" t="str">
        <f t="shared" ca="1" si="0"/>
        <v/>
      </c>
      <c r="G45" s="36"/>
      <c r="H45" s="41">
        <v>44</v>
      </c>
      <c r="I45" s="36"/>
      <c r="J45" s="36"/>
      <c r="L45" s="63" t="s">
        <v>4</v>
      </c>
      <c r="P45" s="58" t="str" cm="1">
        <f t="array" aca="1" ref="P45" ca="1">IF(COUNTIF(INDIRECT(ADDRESS(3,1,1,1,"DHCP")&amp;":"&amp;ADDRESS(A45,1,4,1)),"*END*")&gt;0,"",INDIRECT(ADDRESS(A45,4,4,1,"DHCP")))</f>
        <v/>
      </c>
      <c r="R45" s="58" t="str" cm="1">
        <f t="array" aca="1" ref="R45" ca="1">IF(COUNTIF(INDIRECT(ADDRESS(3,1,1,1,"DRGs")&amp;":"&amp;ADDRESS(A45,1,4,1)),"*END*")&gt;0,"",INDIRECT(ADDRESS(A45,3,4,1,"DRGs")))</f>
        <v/>
      </c>
      <c r="Y45" s="58" t="str" cm="1">
        <f t="array" aca="1" ref="Y45" ca="1">IF(COUNTIF(INDIRECT(ADDRESS(3,1,1,1,"DedicatedVMHosts")&amp;":"&amp;ADDRESS(A45,1,4,1)),"*END*")&gt;0,"",INDIRECT(ADDRESS(A45,3,4,1,"DedicatedVMHosts")))</f>
        <v/>
      </c>
      <c r="Z45" s="58" t="str" cm="1">
        <f t="array" aca="1" ref="Z45" ca="1">IF(COUNTIF(INDIRECT(ADDRESS(3,1,1,1,"instances")&amp;":"&amp;ADDRESS(A45,1,4,1)),"*END*")&gt;0,"",INDIRECT(ADDRESS(A45,4,4,1,"instances")))</f>
        <v/>
      </c>
      <c r="AU45" s="107" t="str">
        <f t="shared" ca="1" si="1"/>
        <v/>
      </c>
    </row>
    <row r="46" spans="1:47" s="57" customFormat="1">
      <c r="A46" s="57">
        <v>47</v>
      </c>
      <c r="B46" s="57" t="str" cm="1">
        <f t="array" aca="1" ref="B46" ca="1">IF(COUNTIF(INDIRECT(ADDRESS(3,1,1,1,"VCNS")&amp;":"&amp;ADDRESS(A46,18,4,1)),"*END*")&gt;0,"","VCN"&amp;"::"&amp;INDIRECT(ADDRESS(A46,3,4,1,"VCNS")))</f>
        <v/>
      </c>
      <c r="C46" s="57" t="str" cm="1">
        <f t="array" aca="1" ref="C46" ca="1">IF(COUNTIF(INDIRECT(ADDRESS(3,1,1,1,"VCNS")&amp;":"&amp;ADDRESS(A46,1,4,1)),"*END*")&gt;0,"",INDIRECT(ADDRESS(A46,3,4,1,"VCNS")))</f>
        <v/>
      </c>
      <c r="E46" s="36" t="str" cm="1">
        <f t="array" aca="1" ref="E46" ca="1">_xlfn.IFNA(IF($H46+1&gt;$G$2,"",INDEX(INDIRECT("SubnetsVLANs!$C$"&amp;$H46+2&amp;":$C$"&amp;$G$2)&amp;"_"&amp;INDIRECT("SubnetsVLANs!$D$"&amp;$H46+2&amp;":$D$"&amp;$G$2),MATCH("Subnet*",INDIRECT("SubnetsVLANs!$E$"&amp;$H46+2&amp;":$E$"&amp;$G$2),0))),"")</f>
        <v/>
      </c>
      <c r="F46" s="36" t="str">
        <f t="shared" ca="1" si="0"/>
        <v/>
      </c>
      <c r="G46" s="36"/>
      <c r="H46" s="41">
        <v>45</v>
      </c>
      <c r="I46" s="36"/>
      <c r="J46" s="36"/>
      <c r="P46" s="58" t="str" cm="1">
        <f t="array" aca="1" ref="P46" ca="1">IF(COUNTIF(INDIRECT(ADDRESS(3,1,1,1,"DHCP")&amp;":"&amp;ADDRESS(A46,1,4,1)),"*END*")&gt;0,"",INDIRECT(ADDRESS(A46,4,4,1,"DHCP")))</f>
        <v/>
      </c>
      <c r="R46" s="58" t="str" cm="1">
        <f t="array" aca="1" ref="R46" ca="1">IF(COUNTIF(INDIRECT(ADDRESS(3,1,1,1,"DRGs")&amp;":"&amp;ADDRESS(A46,1,4,1)),"*END*")&gt;0,"",INDIRECT(ADDRESS(A46,3,4,1,"DRGs")))</f>
        <v/>
      </c>
      <c r="Y46" s="58" t="str" cm="1">
        <f t="array" aca="1" ref="Y46" ca="1">IF(COUNTIF(INDIRECT(ADDRESS(3,1,1,1,"DedicatedVMHosts")&amp;":"&amp;ADDRESS(A46,1,4,1)),"*END*")&gt;0,"",INDIRECT(ADDRESS(A46,3,4,1,"DedicatedVMHosts")))</f>
        <v/>
      </c>
      <c r="Z46" s="58" t="str" cm="1">
        <f t="array" aca="1" ref="Z46" ca="1">IF(COUNTIF(INDIRECT(ADDRESS(3,1,1,1,"instances")&amp;":"&amp;ADDRESS(A46,1,4,1)),"*END*")&gt;0,"",INDIRECT(ADDRESS(A46,4,4,1,"instances")))</f>
        <v/>
      </c>
      <c r="AU46" s="107" t="str">
        <f t="shared" ca="1" si="1"/>
        <v/>
      </c>
    </row>
    <row r="47" spans="1:47" s="57" customFormat="1">
      <c r="A47" s="57">
        <v>48</v>
      </c>
      <c r="B47" s="57" t="str" cm="1">
        <f t="array" aca="1" ref="B47" ca="1">IF(COUNTIF(INDIRECT(ADDRESS(3,1,1,1,"VCNS")&amp;":"&amp;ADDRESS(A47,18,4,1)),"*END*")&gt;0,"","VCN"&amp;"::"&amp;INDIRECT(ADDRESS(A47,3,4,1,"VCNS")))</f>
        <v/>
      </c>
      <c r="C47" s="57" t="str" cm="1">
        <f t="array" aca="1" ref="C47" ca="1">IF(COUNTIF(INDIRECT(ADDRESS(3,1,1,1,"VCNS")&amp;":"&amp;ADDRESS(A47,1,4,1)),"*END*")&gt;0,"",INDIRECT(ADDRESS(A47,3,4,1,"VCNS")))</f>
        <v/>
      </c>
      <c r="E47" s="36" t="str" cm="1">
        <f t="array" aca="1" ref="E47" ca="1">_xlfn.IFNA(IF($H47+1&gt;$G$2,"",INDEX(INDIRECT("SubnetsVLANs!$C$"&amp;$H47+2&amp;":$C$"&amp;$G$2)&amp;"_"&amp;INDIRECT("SubnetsVLANs!$D$"&amp;$H47+2&amp;":$D$"&amp;$G$2),MATCH("Subnet*",INDIRECT("SubnetsVLANs!$E$"&amp;$H47+2&amp;":$E$"&amp;$G$2),0))),"")</f>
        <v/>
      </c>
      <c r="F47" s="36" t="str">
        <f t="shared" ca="1" si="0"/>
        <v/>
      </c>
      <c r="G47" s="36"/>
      <c r="H47" s="41">
        <v>46</v>
      </c>
      <c r="I47" s="36"/>
      <c r="J47" s="36"/>
      <c r="P47" s="58" t="str" cm="1">
        <f t="array" aca="1" ref="P47" ca="1">IF(COUNTIF(INDIRECT(ADDRESS(3,1,1,1,"DHCP")&amp;":"&amp;ADDRESS(A47,1,4,1)),"*END*")&gt;0,"",INDIRECT(ADDRESS(A47,4,4,1,"DHCP")))</f>
        <v/>
      </c>
      <c r="R47" s="58" t="str" cm="1">
        <f t="array" aca="1" ref="R47" ca="1">IF(COUNTIF(INDIRECT(ADDRESS(3,1,1,1,"DRGs")&amp;":"&amp;ADDRESS(A47,1,4,1)),"*END*")&gt;0,"",INDIRECT(ADDRESS(A47,3,4,1,"DRGs")))</f>
        <v/>
      </c>
      <c r="Y47" s="58" t="str" cm="1">
        <f t="array" aca="1" ref="Y47" ca="1">IF(COUNTIF(INDIRECT(ADDRESS(3,1,1,1,"DedicatedVMHosts")&amp;":"&amp;ADDRESS(A47,1,4,1)),"*END*")&gt;0,"",INDIRECT(ADDRESS(A47,3,4,1,"DedicatedVMHosts")))</f>
        <v/>
      </c>
      <c r="Z47" s="58" t="str" cm="1">
        <f t="array" aca="1" ref="Z47" ca="1">IF(COUNTIF(INDIRECT(ADDRESS(3,1,1,1,"instances")&amp;":"&amp;ADDRESS(A47,1,4,1)),"*END*")&gt;0,"",INDIRECT(ADDRESS(A47,4,4,1,"instances")))</f>
        <v/>
      </c>
      <c r="AU47" s="107" t="str">
        <f t="shared" ca="1" si="1"/>
        <v/>
      </c>
    </row>
    <row r="48" spans="1:47" s="57" customFormat="1">
      <c r="A48" s="57">
        <v>49</v>
      </c>
      <c r="B48" s="57" t="str" cm="1">
        <f t="array" aca="1" ref="B48" ca="1">IF(COUNTIF(INDIRECT(ADDRESS(3,1,1,1,"VCNS")&amp;":"&amp;ADDRESS(A48,18,4,1)),"*END*")&gt;0,"","VCN"&amp;"::"&amp;INDIRECT(ADDRESS(A48,3,4,1,"VCNS")))</f>
        <v/>
      </c>
      <c r="C48" s="57" t="str" cm="1">
        <f t="array" aca="1" ref="C48" ca="1">IF(COUNTIF(INDIRECT(ADDRESS(3,1,1,1,"VCNS")&amp;":"&amp;ADDRESS(A48,1,4,1)),"*END*")&gt;0,"",INDIRECT(ADDRESS(A48,3,4,1,"VCNS")))</f>
        <v/>
      </c>
      <c r="E48" s="36" t="str" cm="1">
        <f t="array" aca="1" ref="E48" ca="1">_xlfn.IFNA(IF($H48+1&gt;$G$2,"",INDEX(INDIRECT("SubnetsVLANs!$C$"&amp;$H48+2&amp;":$C$"&amp;$G$2)&amp;"_"&amp;INDIRECT("SubnetsVLANs!$D$"&amp;$H48+2&amp;":$D$"&amp;$G$2),MATCH("Subnet*",INDIRECT("SubnetsVLANs!$E$"&amp;$H48+2&amp;":$E$"&amp;$G$2),0))),"")</f>
        <v/>
      </c>
      <c r="F48" s="36" t="str">
        <f t="shared" ca="1" si="0"/>
        <v/>
      </c>
      <c r="G48" s="36"/>
      <c r="H48" s="41">
        <v>47</v>
      </c>
      <c r="I48" s="36"/>
      <c r="J48" s="36"/>
      <c r="P48" s="58" t="str" cm="1">
        <f t="array" aca="1" ref="P48" ca="1">IF(COUNTIF(INDIRECT(ADDRESS(3,1,1,1,"DHCP")&amp;":"&amp;ADDRESS(A48,1,4,1)),"*END*")&gt;0,"",INDIRECT(ADDRESS(A48,4,4,1,"DHCP")))</f>
        <v/>
      </c>
      <c r="R48" s="58" t="str" cm="1">
        <f t="array" aca="1" ref="R48" ca="1">IF(COUNTIF(INDIRECT(ADDRESS(3,1,1,1,"DRGs")&amp;":"&amp;ADDRESS(A48,1,4,1)),"*END*")&gt;0,"",INDIRECT(ADDRESS(A48,3,4,1,"DRGs")))</f>
        <v/>
      </c>
      <c r="Y48" s="58" t="str" cm="1">
        <f t="array" aca="1" ref="Y48" ca="1">IF(COUNTIF(INDIRECT(ADDRESS(3,1,1,1,"DedicatedVMHosts")&amp;":"&amp;ADDRESS(A48,1,4,1)),"*END*")&gt;0,"",INDIRECT(ADDRESS(A48,3,4,1,"DedicatedVMHosts")))</f>
        <v/>
      </c>
      <c r="Z48" s="58" t="str" cm="1">
        <f t="array" aca="1" ref="Z48" ca="1">IF(COUNTIF(INDIRECT(ADDRESS(3,1,1,1,"instances")&amp;":"&amp;ADDRESS(A48,1,4,1)),"*END*")&gt;0,"",INDIRECT(ADDRESS(A48,4,4,1,"instances")))</f>
        <v/>
      </c>
      <c r="AU48" s="107" t="str">
        <f t="shared" ca="1" si="1"/>
        <v/>
      </c>
    </row>
    <row r="49" spans="1:48" s="57" customFormat="1">
      <c r="A49" s="57">
        <v>50</v>
      </c>
      <c r="B49" s="57" t="str" cm="1">
        <f t="array" aca="1" ref="B49" ca="1">IF(COUNTIF(INDIRECT(ADDRESS(3,1,1,1,"VCNS")&amp;":"&amp;ADDRESS(A49,18,4,1)),"*END*")&gt;0,"","VCN"&amp;"::"&amp;INDIRECT(ADDRESS(A49,3,4,1,"VCNS")))</f>
        <v/>
      </c>
      <c r="C49" s="57" t="str" cm="1">
        <f t="array" aca="1" ref="C49" ca="1">IF(COUNTIF(INDIRECT(ADDRESS(3,1,1,1,"VCNS")&amp;":"&amp;ADDRESS(A49,1,4,1)),"*END*")&gt;0,"",INDIRECT(ADDRESS(A49,3,4,1,"VCNS")))</f>
        <v/>
      </c>
      <c r="E49" s="36" t="str" cm="1">
        <f t="array" aca="1" ref="E49" ca="1">_xlfn.IFNA(IF($H49+1&gt;$G$2,"",INDEX(INDIRECT("SubnetsVLANs!$C$"&amp;$H49+2&amp;":$C$"&amp;$G$2)&amp;"_"&amp;INDIRECT("SubnetsVLANs!$D$"&amp;$H49+2&amp;":$D$"&amp;$G$2),MATCH("Subnet*",INDIRECT("SubnetsVLANs!$E$"&amp;$H49+2&amp;":$E$"&amp;$G$2),0))),"")</f>
        <v/>
      </c>
      <c r="F49" s="36" t="str">
        <f t="shared" ca="1" si="0"/>
        <v/>
      </c>
      <c r="G49" s="36"/>
      <c r="H49" s="41">
        <v>48</v>
      </c>
      <c r="I49" s="36"/>
      <c r="J49" s="36"/>
      <c r="P49" s="58" t="str" cm="1">
        <f t="array" aca="1" ref="P49" ca="1">IF(COUNTIF(INDIRECT(ADDRESS(3,1,1,1,"DHCP")&amp;":"&amp;ADDRESS(A49,1,4,1)),"*END*")&gt;0,"",INDIRECT(ADDRESS(A49,4,4,1,"DHCP")))</f>
        <v/>
      </c>
      <c r="R49" s="58" t="str" cm="1">
        <f t="array" aca="1" ref="R49" ca="1">IF(COUNTIF(INDIRECT(ADDRESS(3,1,1,1,"DRGs")&amp;":"&amp;ADDRESS(A49,1,4,1)),"*END*")&gt;0,"",INDIRECT(ADDRESS(A49,3,4,1,"DRGs")))</f>
        <v/>
      </c>
      <c r="Y49" s="58" t="str" cm="1">
        <f t="array" aca="1" ref="Y49" ca="1">IF(COUNTIF(INDIRECT(ADDRESS(3,1,1,1,"DedicatedVMHosts")&amp;":"&amp;ADDRESS(A49,1,4,1)),"*END*")&gt;0,"",INDIRECT(ADDRESS(A49,3,4,1,"DedicatedVMHosts")))</f>
        <v/>
      </c>
      <c r="Z49" s="58" t="str" cm="1">
        <f t="array" aca="1" ref="Z49" ca="1">IF(COUNTIF(INDIRECT(ADDRESS(3,1,1,1,"instances")&amp;":"&amp;ADDRESS(A49,1,4,1)),"*END*")&gt;0,"",INDIRECT(ADDRESS(A49,4,4,1,"instances")))</f>
        <v/>
      </c>
      <c r="AU49" s="107" t="str">
        <f t="shared" ca="1" si="1"/>
        <v/>
      </c>
    </row>
    <row r="50" spans="1:48" s="57" customFormat="1">
      <c r="E50" s="36" t="str" cm="1">
        <f t="array" aca="1" ref="E50" ca="1">_xlfn.IFNA(IF($H50+1&gt;$G$2,"",INDEX(INDIRECT("SubnetsVLANs!$C$"&amp;$H50+2&amp;":$C$"&amp;$G$2)&amp;"_"&amp;INDIRECT("SubnetsVLANs!$D$"&amp;$H50+2&amp;":$D$"&amp;$G$2),MATCH("Subnet*",INDIRECT("SubnetsVLANs!$E$"&amp;$H50+2&amp;":$E$"&amp;$G$2),0))),"")</f>
        <v/>
      </c>
      <c r="F50" s="36" t="str">
        <f t="shared" ca="1" si="0"/>
        <v/>
      </c>
      <c r="G50" s="36"/>
      <c r="H50" s="41">
        <v>49</v>
      </c>
      <c r="I50" s="36"/>
      <c r="J50" s="36"/>
      <c r="AG50" s="63"/>
      <c r="AU50" s="107" t="str">
        <f t="shared" ca="1" si="1"/>
        <v/>
      </c>
    </row>
    <row r="51" spans="1:48">
      <c r="E51" s="36" t="str" cm="1">
        <f t="array" aca="1" ref="E51" ca="1">_xlfn.IFNA(IF($H51+1&gt;$G$2,"",INDEX(INDIRECT("SubnetsVLANs!$C$"&amp;$H51+2&amp;":$C$"&amp;$G$2)&amp;"_"&amp;INDIRECT("SubnetsVLANs!$D$"&amp;$H51+2&amp;":$D$"&amp;$G$2),MATCH("Subnet*",INDIRECT("SubnetsVLANs!$E$"&amp;$H51+2&amp;":$E$"&amp;$G$2),0))),"")</f>
        <v/>
      </c>
      <c r="F51" s="36" t="str">
        <f t="shared" ca="1" si="0"/>
        <v/>
      </c>
      <c r="G51" s="36"/>
      <c r="H51" s="41">
        <v>50</v>
      </c>
      <c r="I51" s="36"/>
      <c r="J51" s="36"/>
      <c r="L51" s="57"/>
      <c r="AU51" s="107" t="str">
        <f t="shared" ca="1" si="1"/>
        <v/>
      </c>
      <c r="AV51" s="57"/>
    </row>
    <row r="52" spans="1:48">
      <c r="E52" s="36" t="str" cm="1">
        <f t="array" aca="1" ref="E52" ca="1">_xlfn.IFNA(IF($H52+1&gt;$G$2,"",INDEX(INDIRECT("SubnetsVLANs!$C$"&amp;$H52+2&amp;":$C$"&amp;$G$2)&amp;"_"&amp;INDIRECT("SubnetsVLANs!$D$"&amp;$H52+2&amp;":$D$"&amp;$G$2),MATCH("Subnet*",INDIRECT("SubnetsVLANs!$E$"&amp;$H52+2&amp;":$E$"&amp;$G$2),0))),"")</f>
        <v/>
      </c>
      <c r="F52" s="36" t="str">
        <f t="shared" ca="1" si="0"/>
        <v/>
      </c>
      <c r="G52" s="36"/>
      <c r="H52" s="41">
        <v>51</v>
      </c>
      <c r="I52" s="36"/>
      <c r="J52" s="36"/>
      <c r="L52" s="57"/>
      <c r="AU52" s="107" t="str">
        <f t="shared" ca="1" si="1"/>
        <v/>
      </c>
      <c r="AV52" s="57"/>
    </row>
    <row r="53" spans="1:48">
      <c r="E53" s="36" t="str" cm="1">
        <f t="array" aca="1" ref="E53" ca="1">_xlfn.IFNA(IF($H53+1&gt;$G$2,"",INDEX(INDIRECT("SubnetsVLANs!$C$"&amp;$H53+2&amp;":$C$"&amp;$G$2)&amp;"_"&amp;INDIRECT("SubnetsVLANs!$D$"&amp;$H53+2&amp;":$D$"&amp;$G$2),MATCH("Subnet*",INDIRECT("SubnetsVLANs!$E$"&amp;$H53+2&amp;":$E$"&amp;$G$2),0))),"")</f>
        <v/>
      </c>
      <c r="F53" s="36" t="str">
        <f t="shared" ca="1" si="0"/>
        <v/>
      </c>
      <c r="G53" s="36"/>
      <c r="H53" s="41">
        <v>52</v>
      </c>
      <c r="I53" s="36"/>
      <c r="J53" s="36"/>
      <c r="AU53" s="107" t="str">
        <f t="shared" ca="1" si="1"/>
        <v/>
      </c>
      <c r="AV53" s="57"/>
    </row>
    <row r="54" spans="1:48">
      <c r="E54" s="36" t="str" cm="1">
        <f t="array" aca="1" ref="E54" ca="1">_xlfn.IFNA(IF($H54+1&gt;$G$2,"",INDEX(INDIRECT("SubnetsVLANs!$C$"&amp;$H54+2&amp;":$C$"&amp;$G$2)&amp;"_"&amp;INDIRECT("SubnetsVLANs!$D$"&amp;$H54+2&amp;":$D$"&amp;$G$2),MATCH("Subnet*",INDIRECT("SubnetsVLANs!$E$"&amp;$H54+2&amp;":$E$"&amp;$G$2),0))),"")</f>
        <v/>
      </c>
      <c r="F54" s="36" t="str">
        <f t="shared" ca="1" si="0"/>
        <v/>
      </c>
      <c r="G54" s="36"/>
      <c r="H54" s="41">
        <v>53</v>
      </c>
      <c r="I54" s="36"/>
      <c r="J54" s="36"/>
      <c r="AU54" s="107" t="str">
        <f t="shared" ca="1" si="1"/>
        <v/>
      </c>
      <c r="AV54" s="57"/>
    </row>
    <row r="55" spans="1:48">
      <c r="E55" s="36" t="str" cm="1">
        <f t="array" aca="1" ref="E55" ca="1">_xlfn.IFNA(IF($H55+1&gt;$G$2,"",INDEX(INDIRECT("SubnetsVLANs!$C$"&amp;$H55+2&amp;":$C$"&amp;$G$2)&amp;"_"&amp;INDIRECT("SubnetsVLANs!$D$"&amp;$H55+2&amp;":$D$"&amp;$G$2),MATCH("Subnet*",INDIRECT("SubnetsVLANs!$E$"&amp;$H55+2&amp;":$E$"&amp;$G$2),0))),"")</f>
        <v/>
      </c>
      <c r="F55" s="36" t="str">
        <f t="shared" ca="1" si="0"/>
        <v/>
      </c>
      <c r="G55" s="36"/>
      <c r="H55" s="41">
        <v>54</v>
      </c>
      <c r="I55" s="36"/>
      <c r="J55" s="36"/>
      <c r="AU55" s="107" t="str">
        <f t="shared" ca="1" si="1"/>
        <v/>
      </c>
      <c r="AV55" s="57"/>
    </row>
    <row r="56" spans="1:48">
      <c r="E56" s="36" t="str" cm="1">
        <f t="array" aca="1" ref="E56" ca="1">_xlfn.IFNA(IF($H56+1&gt;$G$2,"",INDEX(INDIRECT("SubnetsVLANs!$C$"&amp;$H56+2&amp;":$C$"&amp;$G$2)&amp;"_"&amp;INDIRECT("SubnetsVLANs!$D$"&amp;$H56+2&amp;":$D$"&amp;$G$2),MATCH("Subnet*",INDIRECT("SubnetsVLANs!$E$"&amp;$H56+2&amp;":$E$"&amp;$G$2),0))),"")</f>
        <v/>
      </c>
      <c r="F56" s="36" t="str">
        <f t="shared" ca="1" si="0"/>
        <v/>
      </c>
      <c r="G56" s="36"/>
      <c r="H56" s="41">
        <v>55</v>
      </c>
      <c r="I56" s="36"/>
      <c r="J56" s="36"/>
      <c r="AU56" s="107" t="str">
        <f t="shared" ca="1" si="1"/>
        <v/>
      </c>
      <c r="AV56" s="57"/>
    </row>
    <row r="57" spans="1:48">
      <c r="E57" s="36" t="str" cm="1">
        <f t="array" aca="1" ref="E57" ca="1">_xlfn.IFNA(IF($H57+1&gt;$G$2,"",INDEX(INDIRECT("SubnetsVLANs!$C$"&amp;$H57+2&amp;":$C$"&amp;$G$2)&amp;"_"&amp;INDIRECT("SubnetsVLANs!$D$"&amp;$H57+2&amp;":$D$"&amp;$G$2),MATCH("Subnet*",INDIRECT("SubnetsVLANs!$E$"&amp;$H57+2&amp;":$E$"&amp;$G$2),0))),"")</f>
        <v/>
      </c>
      <c r="F57" s="36" t="str">
        <f t="shared" ca="1" si="0"/>
        <v/>
      </c>
      <c r="G57" s="36"/>
      <c r="H57" s="41">
        <v>56</v>
      </c>
      <c r="I57" s="36"/>
      <c r="J57" s="36"/>
      <c r="AU57" s="107" t="str">
        <f t="shared" ca="1" si="1"/>
        <v/>
      </c>
      <c r="AV57" s="57"/>
    </row>
    <row r="58" spans="1:48">
      <c r="E58" s="36" t="str" cm="1">
        <f t="array" aca="1" ref="E58" ca="1">_xlfn.IFNA(IF($H58+1&gt;$G$2,"",INDEX(INDIRECT("SubnetsVLANs!$C$"&amp;$H58+2&amp;":$C$"&amp;$G$2)&amp;"_"&amp;INDIRECT("SubnetsVLANs!$D$"&amp;$H58+2&amp;":$D$"&amp;$G$2),MATCH("Subnet*",INDIRECT("SubnetsVLANs!$E$"&amp;$H58+2&amp;":$E$"&amp;$G$2),0))),"")</f>
        <v/>
      </c>
      <c r="F58" s="36" t="str">
        <f t="shared" ca="1" si="0"/>
        <v/>
      </c>
      <c r="G58" s="36"/>
      <c r="H58" s="41">
        <v>57</v>
      </c>
      <c r="I58" s="36"/>
      <c r="J58" s="36"/>
      <c r="AU58" s="107" t="str">
        <f t="shared" ca="1" si="1"/>
        <v/>
      </c>
      <c r="AV58" s="57"/>
    </row>
    <row r="59" spans="1:48">
      <c r="E59" s="36" t="str" cm="1">
        <f t="array" aca="1" ref="E59" ca="1">_xlfn.IFNA(IF($H59+1&gt;$G$2,"",INDEX(INDIRECT("SubnetsVLANs!$C$"&amp;$H59+2&amp;":$C$"&amp;$G$2)&amp;"_"&amp;INDIRECT("SubnetsVLANs!$D$"&amp;$H59+2&amp;":$D$"&amp;$G$2),MATCH("Subnet*",INDIRECT("SubnetsVLANs!$E$"&amp;$H59+2&amp;":$E$"&amp;$G$2),0))),"")</f>
        <v/>
      </c>
      <c r="F59" s="36" t="str">
        <f t="shared" ca="1" si="0"/>
        <v/>
      </c>
      <c r="G59" s="36"/>
      <c r="H59" s="41">
        <v>58</v>
      </c>
      <c r="I59" s="36"/>
      <c r="J59" s="36"/>
      <c r="AU59" s="107" t="str">
        <f t="shared" ca="1" si="1"/>
        <v/>
      </c>
      <c r="AV59" s="57"/>
    </row>
    <row r="60" spans="1:48">
      <c r="E60" s="36" t="str" cm="1">
        <f t="array" aca="1" ref="E60" ca="1">_xlfn.IFNA(IF($H60+1&gt;$G$2,"",INDEX(INDIRECT("SubnetsVLANs!$C$"&amp;$H60+2&amp;":$C$"&amp;$G$2)&amp;"_"&amp;INDIRECT("SubnetsVLANs!$D$"&amp;$H60+2&amp;":$D$"&amp;$G$2),MATCH("Subnet*",INDIRECT("SubnetsVLANs!$E$"&amp;$H60+2&amp;":$E$"&amp;$G$2),0))),"")</f>
        <v/>
      </c>
      <c r="F60" s="36" t="str">
        <f t="shared" ca="1" si="0"/>
        <v/>
      </c>
      <c r="G60" s="36"/>
      <c r="H60" s="41">
        <v>59</v>
      </c>
      <c r="I60" s="36"/>
      <c r="J60" s="36"/>
      <c r="AU60" s="107" t="str">
        <f t="shared" ca="1" si="1"/>
        <v/>
      </c>
      <c r="AV60" s="57"/>
    </row>
    <row r="61" spans="1:48">
      <c r="E61" s="36" t="str" cm="1">
        <f t="array" aca="1" ref="E61" ca="1">_xlfn.IFNA(IF($H61+1&gt;$G$2,"",INDEX(INDIRECT("SubnetsVLANs!$C$"&amp;$H61+2&amp;":$C$"&amp;$G$2)&amp;"_"&amp;INDIRECT("SubnetsVLANs!$D$"&amp;$H61+2&amp;":$D$"&amp;$G$2),MATCH("Subnet*",INDIRECT("SubnetsVLANs!$E$"&amp;$H61+2&amp;":$E$"&amp;$G$2),0))),"")</f>
        <v/>
      </c>
      <c r="F61" s="36" t="str">
        <f t="shared" ca="1" si="0"/>
        <v/>
      </c>
      <c r="G61" s="36"/>
      <c r="H61" s="41">
        <v>60</v>
      </c>
      <c r="I61" s="36"/>
      <c r="J61" s="36"/>
      <c r="AU61" s="107" t="str">
        <f t="shared" ca="1" si="1"/>
        <v/>
      </c>
      <c r="AV61" s="57"/>
    </row>
    <row r="62" spans="1:48">
      <c r="E62" s="36" t="str" cm="1">
        <f t="array" aca="1" ref="E62" ca="1">_xlfn.IFNA(IF($H62+1&gt;$G$2,"",INDEX(INDIRECT("SubnetsVLANs!$C$"&amp;$H62+2&amp;":$C$"&amp;$G$2)&amp;"_"&amp;INDIRECT("SubnetsVLANs!$D$"&amp;$H62+2&amp;":$D$"&amp;$G$2),MATCH("Subnet*",INDIRECT("SubnetsVLANs!$E$"&amp;$H62+2&amp;":$E$"&amp;$G$2),0))),"")</f>
        <v/>
      </c>
      <c r="F62" s="36" t="str">
        <f t="shared" ca="1" si="0"/>
        <v/>
      </c>
      <c r="G62" s="36"/>
      <c r="H62" s="41">
        <v>61</v>
      </c>
      <c r="I62" s="36"/>
      <c r="J62" s="36"/>
      <c r="AU62" s="107" t="str">
        <f t="shared" ca="1" si="1"/>
        <v/>
      </c>
      <c r="AV62" s="57"/>
    </row>
    <row r="63" spans="1:48">
      <c r="E63" s="36" t="str" cm="1">
        <f t="array" aca="1" ref="E63" ca="1">_xlfn.IFNA(IF($H63+1&gt;$G$2,"",INDEX(INDIRECT("SubnetsVLANs!$C$"&amp;$H63+2&amp;":$C$"&amp;$G$2)&amp;"_"&amp;INDIRECT("SubnetsVLANs!$D$"&amp;$H63+2&amp;":$D$"&amp;$G$2),MATCH("Subnet*",INDIRECT("SubnetsVLANs!$E$"&amp;$H63+2&amp;":$E$"&amp;$G$2),0))),"")</f>
        <v/>
      </c>
      <c r="F63" s="36" t="str">
        <f t="shared" ca="1" si="0"/>
        <v/>
      </c>
      <c r="G63" s="36"/>
      <c r="H63" s="41">
        <v>62</v>
      </c>
      <c r="I63" s="36"/>
      <c r="J63" s="36"/>
      <c r="AU63" s="107" t="str">
        <f t="shared" ca="1" si="1"/>
        <v/>
      </c>
      <c r="AV63" s="57"/>
    </row>
    <row r="64" spans="1:48">
      <c r="E64" s="36" t="str" cm="1">
        <f t="array" aca="1" ref="E64" ca="1">_xlfn.IFNA(IF($H64+1&gt;$G$2,"",INDEX(INDIRECT("SubnetsVLANs!$C$"&amp;$H64+2&amp;":$C$"&amp;$G$2)&amp;"_"&amp;INDIRECT("SubnetsVLANs!$D$"&amp;$H64+2&amp;":$D$"&amp;$G$2),MATCH("Subnet*",INDIRECT("SubnetsVLANs!$E$"&amp;$H64+2&amp;":$E$"&amp;$G$2),0))),"")</f>
        <v/>
      </c>
      <c r="F64" s="36" t="str">
        <f t="shared" ca="1" si="0"/>
        <v/>
      </c>
      <c r="G64" s="36"/>
      <c r="H64" s="41">
        <v>63</v>
      </c>
      <c r="I64" s="36"/>
      <c r="J64" s="36"/>
      <c r="AU64" s="107" t="str">
        <f t="shared" ca="1" si="1"/>
        <v/>
      </c>
      <c r="AV64" s="57"/>
    </row>
    <row r="65" spans="5:48">
      <c r="E65" s="36" t="str" cm="1">
        <f t="array" aca="1" ref="E65" ca="1">_xlfn.IFNA(IF($H65+1&gt;$G$2,"",INDEX(INDIRECT("SubnetsVLANs!$C$"&amp;$H65+2&amp;":$C$"&amp;$G$2)&amp;"_"&amp;INDIRECT("SubnetsVLANs!$D$"&amp;$H65+2&amp;":$D$"&amp;$G$2),MATCH("Subnet*",INDIRECT("SubnetsVLANs!$E$"&amp;$H65+2&amp;":$E$"&amp;$G$2),0))),"")</f>
        <v/>
      </c>
      <c r="F65" s="36" t="str">
        <f t="shared" ca="1" si="0"/>
        <v/>
      </c>
      <c r="G65" s="36"/>
      <c r="H65" s="41">
        <v>64</v>
      </c>
      <c r="I65" s="36"/>
      <c r="J65" s="36"/>
      <c r="AU65" s="107" t="str">
        <f t="shared" ca="1" si="1"/>
        <v/>
      </c>
      <c r="AV65" s="57"/>
    </row>
    <row r="66" spans="5:48">
      <c r="E66" s="36" t="str" cm="1">
        <f t="array" aca="1" ref="E66" ca="1">_xlfn.IFNA(IF($H66+1&gt;$G$2,"",INDEX(INDIRECT("SubnetsVLANs!$C$"&amp;$H66+2&amp;":$C$"&amp;$G$2)&amp;"_"&amp;INDIRECT("SubnetsVLANs!$D$"&amp;$H66+2&amp;":$D$"&amp;$G$2),MATCH("Subnet*",INDIRECT("SubnetsVLANs!$E$"&amp;$H66+2&amp;":$E$"&amp;$G$2),0))),"")</f>
        <v/>
      </c>
      <c r="F66" s="36" t="str">
        <f t="shared" ca="1" si="0"/>
        <v/>
      </c>
      <c r="G66" s="36"/>
      <c r="H66" s="41">
        <v>65</v>
      </c>
      <c r="I66" s="36"/>
      <c r="J66" s="36"/>
      <c r="AU66" s="107" t="str">
        <f t="shared" ca="1" si="1"/>
        <v/>
      </c>
      <c r="AV66" s="57"/>
    </row>
    <row r="67" spans="5:48">
      <c r="E67" s="36" t="str" cm="1">
        <f t="array" aca="1" ref="E67" ca="1">_xlfn.IFNA(IF($H67+1&gt;$G$2,"",INDEX(INDIRECT("SubnetsVLANs!$C$"&amp;$H67+2&amp;":$C$"&amp;$G$2)&amp;"_"&amp;INDIRECT("SubnetsVLANs!$D$"&amp;$H67+2&amp;":$D$"&amp;$G$2),MATCH("Subnet*",INDIRECT("SubnetsVLANs!$E$"&amp;$H67+2&amp;":$E$"&amp;$G$2),0))),"")</f>
        <v/>
      </c>
      <c r="F67" s="36" t="str">
        <f t="shared" ref="F67:F130" ca="1" si="2">_xlfn.IFNA(IF($H67+1&gt;$G$2,"",INDEX(INDIRECT("SubnetsVLANs!$D$"&amp;$H67+2&amp;":$D$"&amp;$G$2),MATCH("vlan*",INDIRECT("SubnetsVLANs!$E$"&amp;$H67+2&amp;":$E$"&amp;$G$2),0))),"")</f>
        <v/>
      </c>
      <c r="G67" s="36"/>
      <c r="H67" s="41">
        <v>66</v>
      </c>
      <c r="I67" s="36"/>
      <c r="J67" s="36"/>
      <c r="AU67" s="107" t="str">
        <f t="shared" ref="AU67:AU130" ca="1" si="3">_xlfn.IFNA(IF($H67+1&gt;$G$2,"",INDEX(INDIRECT("SubnetsVLANs!$D$"&amp;$H67+2&amp;":$D$"&amp;$G$2),MATCH("Subnet*",INDIRECT("SubnetsVLANs!$E$"&amp;$H67+2&amp;":$E$"&amp;$G$2),0))),"")</f>
        <v/>
      </c>
      <c r="AV67" s="57"/>
    </row>
    <row r="68" spans="5:48">
      <c r="E68" s="36" t="str" cm="1">
        <f t="array" aca="1" ref="E68" ca="1">_xlfn.IFNA(IF($H68+1&gt;$G$2,"",INDEX(INDIRECT("SubnetsVLANs!$C$"&amp;$H68+2&amp;":$C$"&amp;$G$2)&amp;"_"&amp;INDIRECT("SubnetsVLANs!$D$"&amp;$H68+2&amp;":$D$"&amp;$G$2),MATCH("Subnet*",INDIRECT("SubnetsVLANs!$E$"&amp;$H68+2&amp;":$E$"&amp;$G$2),0))),"")</f>
        <v/>
      </c>
      <c r="F68" s="36" t="str">
        <f t="shared" ca="1" si="2"/>
        <v/>
      </c>
      <c r="G68" s="36"/>
      <c r="H68" s="41">
        <v>67</v>
      </c>
      <c r="I68" s="36"/>
      <c r="J68" s="36"/>
      <c r="AU68" s="107" t="str">
        <f t="shared" ca="1" si="3"/>
        <v/>
      </c>
      <c r="AV68" s="57"/>
    </row>
    <row r="69" spans="5:48">
      <c r="E69" s="36" t="str" cm="1">
        <f t="array" aca="1" ref="E69" ca="1">_xlfn.IFNA(IF($H69+1&gt;$G$2,"",INDEX(INDIRECT("SubnetsVLANs!$C$"&amp;$H69+2&amp;":$C$"&amp;$G$2)&amp;"_"&amp;INDIRECT("SubnetsVLANs!$D$"&amp;$H69+2&amp;":$D$"&amp;$G$2),MATCH("Subnet*",INDIRECT("SubnetsVLANs!$E$"&amp;$H69+2&amp;":$E$"&amp;$G$2),0))),"")</f>
        <v/>
      </c>
      <c r="F69" s="36" t="str">
        <f t="shared" ca="1" si="2"/>
        <v/>
      </c>
      <c r="G69" s="36"/>
      <c r="H69" s="41">
        <v>68</v>
      </c>
      <c r="I69" s="36"/>
      <c r="J69" s="36"/>
      <c r="AU69" s="107" t="str">
        <f t="shared" ca="1" si="3"/>
        <v/>
      </c>
      <c r="AV69" s="57"/>
    </row>
    <row r="70" spans="5:48">
      <c r="E70" s="36" t="str" cm="1">
        <f t="array" aca="1" ref="E70" ca="1">_xlfn.IFNA(IF($H70+1&gt;$G$2,"",INDEX(INDIRECT("SubnetsVLANs!$C$"&amp;$H70+2&amp;":$C$"&amp;$G$2)&amp;"_"&amp;INDIRECT("SubnetsVLANs!$D$"&amp;$H70+2&amp;":$D$"&amp;$G$2),MATCH("Subnet*",INDIRECT("SubnetsVLANs!$E$"&amp;$H70+2&amp;":$E$"&amp;$G$2),0))),"")</f>
        <v/>
      </c>
      <c r="F70" s="36" t="str">
        <f t="shared" ca="1" si="2"/>
        <v/>
      </c>
      <c r="G70" s="36"/>
      <c r="H70" s="41">
        <v>69</v>
      </c>
      <c r="I70" s="36"/>
      <c r="J70" s="36"/>
      <c r="AU70" s="107" t="str">
        <f t="shared" ca="1" si="3"/>
        <v/>
      </c>
      <c r="AV70" s="57"/>
    </row>
    <row r="71" spans="5:48">
      <c r="E71" s="36" t="str" cm="1">
        <f t="array" aca="1" ref="E71" ca="1">_xlfn.IFNA(IF($H71+1&gt;$G$2,"",INDEX(INDIRECT("SubnetsVLANs!$C$"&amp;$H71+2&amp;":$C$"&amp;$G$2)&amp;"_"&amp;INDIRECT("SubnetsVLANs!$D$"&amp;$H71+2&amp;":$D$"&amp;$G$2),MATCH("Subnet*",INDIRECT("SubnetsVLANs!$E$"&amp;$H71+2&amp;":$E$"&amp;$G$2),0))),"")</f>
        <v/>
      </c>
      <c r="F71" s="36" t="str">
        <f t="shared" ca="1" si="2"/>
        <v/>
      </c>
      <c r="G71" s="36"/>
      <c r="H71" s="41">
        <v>70</v>
      </c>
      <c r="I71" s="36"/>
      <c r="J71" s="36"/>
      <c r="AU71" s="107" t="str">
        <f t="shared" ca="1" si="3"/>
        <v/>
      </c>
      <c r="AV71" s="57"/>
    </row>
    <row r="72" spans="5:48">
      <c r="E72" s="36" t="str" cm="1">
        <f t="array" aca="1" ref="E72" ca="1">_xlfn.IFNA(IF($H72+1&gt;$G$2,"",INDEX(INDIRECT("SubnetsVLANs!$C$"&amp;$H72+2&amp;":$C$"&amp;$G$2)&amp;"_"&amp;INDIRECT("SubnetsVLANs!$D$"&amp;$H72+2&amp;":$D$"&amp;$G$2),MATCH("Subnet*",INDIRECT("SubnetsVLANs!$E$"&amp;$H72+2&amp;":$E$"&amp;$G$2),0))),"")</f>
        <v/>
      </c>
      <c r="F72" s="36" t="str">
        <f t="shared" ca="1" si="2"/>
        <v/>
      </c>
      <c r="G72" s="36"/>
      <c r="H72" s="41">
        <v>71</v>
      </c>
      <c r="I72" s="36"/>
      <c r="J72" s="36"/>
      <c r="AU72" s="107" t="str">
        <f t="shared" ca="1" si="3"/>
        <v/>
      </c>
      <c r="AV72" s="57"/>
    </row>
    <row r="73" spans="5:48">
      <c r="E73" s="36" t="str" cm="1">
        <f t="array" aca="1" ref="E73" ca="1">_xlfn.IFNA(IF($H73+1&gt;$G$2,"",INDEX(INDIRECT("SubnetsVLANs!$C$"&amp;$H73+2&amp;":$C$"&amp;$G$2)&amp;"_"&amp;INDIRECT("SubnetsVLANs!$D$"&amp;$H73+2&amp;":$D$"&amp;$G$2),MATCH("Subnet*",INDIRECT("SubnetsVLANs!$E$"&amp;$H73+2&amp;":$E$"&amp;$G$2),0))),"")</f>
        <v/>
      </c>
      <c r="F73" s="36" t="str">
        <f t="shared" ca="1" si="2"/>
        <v/>
      </c>
      <c r="G73" s="36"/>
      <c r="H73" s="41">
        <v>72</v>
      </c>
      <c r="I73" s="36"/>
      <c r="J73" s="36"/>
      <c r="AU73" s="107" t="str">
        <f t="shared" ca="1" si="3"/>
        <v/>
      </c>
      <c r="AV73" s="57"/>
    </row>
    <row r="74" spans="5:48">
      <c r="E74" s="36" t="str" cm="1">
        <f t="array" aca="1" ref="E74" ca="1">_xlfn.IFNA(IF($H74+1&gt;$G$2,"",INDEX(INDIRECT("SubnetsVLANs!$C$"&amp;$H74+2&amp;":$C$"&amp;$G$2)&amp;"_"&amp;INDIRECT("SubnetsVLANs!$D$"&amp;$H74+2&amp;":$D$"&amp;$G$2),MATCH("Subnet*",INDIRECT("SubnetsVLANs!$E$"&amp;$H74+2&amp;":$E$"&amp;$G$2),0))),"")</f>
        <v/>
      </c>
      <c r="F74" s="36" t="str">
        <f t="shared" ca="1" si="2"/>
        <v/>
      </c>
      <c r="G74" s="36"/>
      <c r="H74" s="41">
        <v>73</v>
      </c>
      <c r="I74" s="36"/>
      <c r="J74" s="36"/>
      <c r="AU74" s="107" t="str">
        <f t="shared" ca="1" si="3"/>
        <v/>
      </c>
      <c r="AV74" s="57"/>
    </row>
    <row r="75" spans="5:48">
      <c r="E75" s="36" t="str" cm="1">
        <f t="array" aca="1" ref="E75" ca="1">_xlfn.IFNA(IF($H75+1&gt;$G$2,"",INDEX(INDIRECT("SubnetsVLANs!$C$"&amp;$H75+2&amp;":$C$"&amp;$G$2)&amp;"_"&amp;INDIRECT("SubnetsVLANs!$D$"&amp;$H75+2&amp;":$D$"&amp;$G$2),MATCH("Subnet*",INDIRECT("SubnetsVLANs!$E$"&amp;$H75+2&amp;":$E$"&amp;$G$2),0))),"")</f>
        <v/>
      </c>
      <c r="F75" s="36" t="str">
        <f t="shared" ca="1" si="2"/>
        <v/>
      </c>
      <c r="G75" s="36"/>
      <c r="H75" s="41">
        <v>74</v>
      </c>
      <c r="I75" s="36"/>
      <c r="J75" s="36"/>
      <c r="AU75" s="107" t="str">
        <f t="shared" ca="1" si="3"/>
        <v/>
      </c>
      <c r="AV75" s="57"/>
    </row>
    <row r="76" spans="5:48">
      <c r="E76" s="36" t="str" cm="1">
        <f t="array" aca="1" ref="E76" ca="1">_xlfn.IFNA(IF($H76+1&gt;$G$2,"",INDEX(INDIRECT("SubnetsVLANs!$C$"&amp;$H76+2&amp;":$C$"&amp;$G$2)&amp;"_"&amp;INDIRECT("SubnetsVLANs!$D$"&amp;$H76+2&amp;":$D$"&amp;$G$2),MATCH("Subnet*",INDIRECT("SubnetsVLANs!$E$"&amp;$H76+2&amp;":$E$"&amp;$G$2),0))),"")</f>
        <v/>
      </c>
      <c r="F76" s="36" t="str">
        <f t="shared" ca="1" si="2"/>
        <v/>
      </c>
      <c r="G76" s="36"/>
      <c r="H76" s="41">
        <v>75</v>
      </c>
      <c r="I76" s="36"/>
      <c r="J76" s="36"/>
      <c r="AU76" s="107" t="str">
        <f t="shared" ca="1" si="3"/>
        <v/>
      </c>
      <c r="AV76" s="57"/>
    </row>
    <row r="77" spans="5:48">
      <c r="E77" s="36" t="str" cm="1">
        <f t="array" aca="1" ref="E77" ca="1">_xlfn.IFNA(IF($H77+1&gt;$G$2,"",INDEX(INDIRECT("SubnetsVLANs!$C$"&amp;$H77+2&amp;":$C$"&amp;$G$2)&amp;"_"&amp;INDIRECT("SubnetsVLANs!$D$"&amp;$H77+2&amp;":$D$"&amp;$G$2),MATCH("Subnet*",INDIRECT("SubnetsVLANs!$E$"&amp;$H77+2&amp;":$E$"&amp;$G$2),0))),"")</f>
        <v/>
      </c>
      <c r="F77" s="36" t="str">
        <f t="shared" ca="1" si="2"/>
        <v/>
      </c>
      <c r="G77" s="36"/>
      <c r="H77" s="41">
        <v>76</v>
      </c>
      <c r="I77" s="36"/>
      <c r="J77" s="36"/>
      <c r="AU77" s="107" t="str">
        <f t="shared" ca="1" si="3"/>
        <v/>
      </c>
      <c r="AV77" s="57"/>
    </row>
    <row r="78" spans="5:48">
      <c r="E78" s="36" t="str" cm="1">
        <f t="array" aca="1" ref="E78" ca="1">_xlfn.IFNA(IF($H78+1&gt;$G$2,"",INDEX(INDIRECT("SubnetsVLANs!$C$"&amp;$H78+2&amp;":$C$"&amp;$G$2)&amp;"_"&amp;INDIRECT("SubnetsVLANs!$D$"&amp;$H78+2&amp;":$D$"&amp;$G$2),MATCH("Subnet*",INDIRECT("SubnetsVLANs!$E$"&amp;$H78+2&amp;":$E$"&amp;$G$2),0))),"")</f>
        <v/>
      </c>
      <c r="F78" s="36" t="str">
        <f t="shared" ca="1" si="2"/>
        <v/>
      </c>
      <c r="G78" s="36"/>
      <c r="H78" s="41">
        <v>77</v>
      </c>
      <c r="I78" s="36"/>
      <c r="J78" s="36"/>
      <c r="AU78" s="107" t="str">
        <f t="shared" ca="1" si="3"/>
        <v/>
      </c>
      <c r="AV78" s="57"/>
    </row>
    <row r="79" spans="5:48">
      <c r="E79" s="36" t="str" cm="1">
        <f t="array" aca="1" ref="E79" ca="1">_xlfn.IFNA(IF($H79+1&gt;$G$2,"",INDEX(INDIRECT("SubnetsVLANs!$C$"&amp;$H79+2&amp;":$C$"&amp;$G$2)&amp;"_"&amp;INDIRECT("SubnetsVLANs!$D$"&amp;$H79+2&amp;":$D$"&amp;$G$2),MATCH("Subnet*",INDIRECT("SubnetsVLANs!$E$"&amp;$H79+2&amp;":$E$"&amp;$G$2),0))),"")</f>
        <v/>
      </c>
      <c r="F79" s="36" t="str">
        <f t="shared" ca="1" si="2"/>
        <v/>
      </c>
      <c r="G79" s="36"/>
      <c r="H79" s="41">
        <v>78</v>
      </c>
      <c r="I79" s="36"/>
      <c r="J79" s="36"/>
      <c r="AU79" s="107" t="str">
        <f t="shared" ca="1" si="3"/>
        <v/>
      </c>
      <c r="AV79" s="57"/>
    </row>
    <row r="80" spans="5:48">
      <c r="E80" s="36" t="str" cm="1">
        <f t="array" aca="1" ref="E80" ca="1">_xlfn.IFNA(IF($H80+1&gt;$G$2,"",INDEX(INDIRECT("SubnetsVLANs!$C$"&amp;$H80+2&amp;":$C$"&amp;$G$2)&amp;"_"&amp;INDIRECT("SubnetsVLANs!$D$"&amp;$H80+2&amp;":$D$"&amp;$G$2),MATCH("Subnet*",INDIRECT("SubnetsVLANs!$E$"&amp;$H80+2&amp;":$E$"&amp;$G$2),0))),"")</f>
        <v/>
      </c>
      <c r="F80" s="36" t="str">
        <f t="shared" ca="1" si="2"/>
        <v/>
      </c>
      <c r="G80" s="36"/>
      <c r="H80" s="41">
        <v>79</v>
      </c>
      <c r="I80" s="36"/>
      <c r="J80" s="36"/>
      <c r="AU80" s="107" t="str">
        <f t="shared" ca="1" si="3"/>
        <v/>
      </c>
      <c r="AV80" s="57"/>
    </row>
    <row r="81" spans="5:48">
      <c r="E81" s="36" t="str" cm="1">
        <f t="array" aca="1" ref="E81" ca="1">_xlfn.IFNA(IF($H81+1&gt;$G$2,"",INDEX(INDIRECT("SubnetsVLANs!$C$"&amp;$H81+2&amp;":$C$"&amp;$G$2)&amp;"_"&amp;INDIRECT("SubnetsVLANs!$D$"&amp;$H81+2&amp;":$D$"&amp;$G$2),MATCH("Subnet*",INDIRECT("SubnetsVLANs!$E$"&amp;$H81+2&amp;":$E$"&amp;$G$2),0))),"")</f>
        <v/>
      </c>
      <c r="F81" s="36" t="str">
        <f t="shared" ca="1" si="2"/>
        <v/>
      </c>
      <c r="G81" s="36"/>
      <c r="H81" s="41">
        <v>80</v>
      </c>
      <c r="I81" s="36"/>
      <c r="J81" s="36"/>
      <c r="AU81" s="107" t="str">
        <f t="shared" ca="1" si="3"/>
        <v/>
      </c>
      <c r="AV81" s="57"/>
    </row>
    <row r="82" spans="5:48">
      <c r="E82" s="36" t="str" cm="1">
        <f t="array" aca="1" ref="E82" ca="1">_xlfn.IFNA(IF($H82+1&gt;$G$2,"",INDEX(INDIRECT("SubnetsVLANs!$C$"&amp;$H82+2&amp;":$C$"&amp;$G$2)&amp;"_"&amp;INDIRECT("SubnetsVLANs!$D$"&amp;$H82+2&amp;":$D$"&amp;$G$2),MATCH("Subnet*",INDIRECT("SubnetsVLANs!$E$"&amp;$H82+2&amp;":$E$"&amp;$G$2),0))),"")</f>
        <v/>
      </c>
      <c r="F82" s="36" t="str">
        <f t="shared" ca="1" si="2"/>
        <v/>
      </c>
      <c r="G82" s="36"/>
      <c r="H82" s="41">
        <v>81</v>
      </c>
      <c r="I82" s="36"/>
      <c r="J82" s="36"/>
      <c r="AU82" s="107" t="str">
        <f t="shared" ca="1" si="3"/>
        <v/>
      </c>
      <c r="AV82" s="57"/>
    </row>
    <row r="83" spans="5:48">
      <c r="E83" s="36" t="str" cm="1">
        <f t="array" aca="1" ref="E83" ca="1">_xlfn.IFNA(IF($H83+1&gt;$G$2,"",INDEX(INDIRECT("SubnetsVLANs!$C$"&amp;$H83+2&amp;":$C$"&amp;$G$2)&amp;"_"&amp;INDIRECT("SubnetsVLANs!$D$"&amp;$H83+2&amp;":$D$"&amp;$G$2),MATCH("Subnet*",INDIRECT("SubnetsVLANs!$E$"&amp;$H83+2&amp;":$E$"&amp;$G$2),0))),"")</f>
        <v/>
      </c>
      <c r="F83" s="36" t="str">
        <f t="shared" ca="1" si="2"/>
        <v/>
      </c>
      <c r="G83" s="36"/>
      <c r="H83" s="41">
        <v>82</v>
      </c>
      <c r="I83" s="36"/>
      <c r="J83" s="36"/>
      <c r="AU83" s="107" t="str">
        <f t="shared" ca="1" si="3"/>
        <v/>
      </c>
      <c r="AV83" s="57"/>
    </row>
    <row r="84" spans="5:48">
      <c r="E84" s="36" t="str" cm="1">
        <f t="array" aca="1" ref="E84" ca="1">_xlfn.IFNA(IF($H84+1&gt;$G$2,"",INDEX(INDIRECT("SubnetsVLANs!$C$"&amp;$H84+2&amp;":$C$"&amp;$G$2)&amp;"_"&amp;INDIRECT("SubnetsVLANs!$D$"&amp;$H84+2&amp;":$D$"&amp;$G$2),MATCH("Subnet*",INDIRECT("SubnetsVLANs!$E$"&amp;$H84+2&amp;":$E$"&amp;$G$2),0))),"")</f>
        <v/>
      </c>
      <c r="F84" s="36" t="str">
        <f t="shared" ca="1" si="2"/>
        <v/>
      </c>
      <c r="G84" s="36"/>
      <c r="H84" s="41">
        <v>83</v>
      </c>
      <c r="I84" s="36"/>
      <c r="J84" s="36"/>
      <c r="AU84" s="107" t="str">
        <f t="shared" ca="1" si="3"/>
        <v/>
      </c>
      <c r="AV84" s="57"/>
    </row>
    <row r="85" spans="5:48">
      <c r="E85" s="36" t="str" cm="1">
        <f t="array" aca="1" ref="E85" ca="1">_xlfn.IFNA(IF($H85+1&gt;$G$2,"",INDEX(INDIRECT("SubnetsVLANs!$C$"&amp;$H85+2&amp;":$C$"&amp;$G$2)&amp;"_"&amp;INDIRECT("SubnetsVLANs!$D$"&amp;$H85+2&amp;":$D$"&amp;$G$2),MATCH("Subnet*",INDIRECT("SubnetsVLANs!$E$"&amp;$H85+2&amp;":$E$"&amp;$G$2),0))),"")</f>
        <v/>
      </c>
      <c r="F85" s="36" t="str">
        <f t="shared" ca="1" si="2"/>
        <v/>
      </c>
      <c r="G85" s="36"/>
      <c r="H85" s="41">
        <v>84</v>
      </c>
      <c r="I85" s="36"/>
      <c r="J85" s="36"/>
      <c r="AU85" s="107" t="str">
        <f t="shared" ca="1" si="3"/>
        <v/>
      </c>
      <c r="AV85" s="57"/>
    </row>
    <row r="86" spans="5:48">
      <c r="E86" s="36" t="str" cm="1">
        <f t="array" aca="1" ref="E86" ca="1">_xlfn.IFNA(IF($H86+1&gt;$G$2,"",INDEX(INDIRECT("SubnetsVLANs!$C$"&amp;$H86+2&amp;":$C$"&amp;$G$2)&amp;"_"&amp;INDIRECT("SubnetsVLANs!$D$"&amp;$H86+2&amp;":$D$"&amp;$G$2),MATCH("Subnet*",INDIRECT("SubnetsVLANs!$E$"&amp;$H86+2&amp;":$E$"&amp;$G$2),0))),"")</f>
        <v/>
      </c>
      <c r="F86" s="36" t="str">
        <f t="shared" ca="1" si="2"/>
        <v/>
      </c>
      <c r="G86" s="36"/>
      <c r="H86" s="41">
        <v>85</v>
      </c>
      <c r="I86" s="36"/>
      <c r="J86" s="36"/>
      <c r="AU86" s="107" t="str">
        <f t="shared" ca="1" si="3"/>
        <v/>
      </c>
      <c r="AV86" s="57"/>
    </row>
    <row r="87" spans="5:48">
      <c r="E87" s="36" t="str" cm="1">
        <f t="array" aca="1" ref="E87" ca="1">_xlfn.IFNA(IF($H87+1&gt;$G$2,"",INDEX(INDIRECT("SubnetsVLANs!$C$"&amp;$H87+2&amp;":$C$"&amp;$G$2)&amp;"_"&amp;INDIRECT("SubnetsVLANs!$D$"&amp;$H87+2&amp;":$D$"&amp;$G$2),MATCH("Subnet*",INDIRECT("SubnetsVLANs!$E$"&amp;$H87+2&amp;":$E$"&amp;$G$2),0))),"")</f>
        <v/>
      </c>
      <c r="F87" s="36" t="str">
        <f t="shared" ca="1" si="2"/>
        <v/>
      </c>
      <c r="G87" s="36"/>
      <c r="H87" s="41">
        <v>86</v>
      </c>
      <c r="I87" s="36"/>
      <c r="J87" s="36"/>
      <c r="AU87" s="107" t="str">
        <f t="shared" ca="1" si="3"/>
        <v/>
      </c>
      <c r="AV87" s="57"/>
    </row>
    <row r="88" spans="5:48">
      <c r="E88" s="36" t="str" cm="1">
        <f t="array" aca="1" ref="E88" ca="1">_xlfn.IFNA(IF($H88+1&gt;$G$2,"",INDEX(INDIRECT("SubnetsVLANs!$C$"&amp;$H88+2&amp;":$C$"&amp;$G$2)&amp;"_"&amp;INDIRECT("SubnetsVLANs!$D$"&amp;$H88+2&amp;":$D$"&amp;$G$2),MATCH("Subnet*",INDIRECT("SubnetsVLANs!$E$"&amp;$H88+2&amp;":$E$"&amp;$G$2),0))),"")</f>
        <v/>
      </c>
      <c r="F88" s="36" t="str">
        <f t="shared" ca="1" si="2"/>
        <v/>
      </c>
      <c r="G88" s="36"/>
      <c r="H88" s="41">
        <v>87</v>
      </c>
      <c r="I88" s="36"/>
      <c r="J88" s="36"/>
      <c r="AU88" s="107" t="str">
        <f t="shared" ca="1" si="3"/>
        <v/>
      </c>
      <c r="AV88" s="57"/>
    </row>
    <row r="89" spans="5:48">
      <c r="E89" s="36" t="str" cm="1">
        <f t="array" aca="1" ref="E89" ca="1">_xlfn.IFNA(IF($H89+1&gt;$G$2,"",INDEX(INDIRECT("SubnetsVLANs!$C$"&amp;$H89+2&amp;":$C$"&amp;$G$2)&amp;"_"&amp;INDIRECT("SubnetsVLANs!$D$"&amp;$H89+2&amp;":$D$"&amp;$G$2),MATCH("Subnet*",INDIRECT("SubnetsVLANs!$E$"&amp;$H89+2&amp;":$E$"&amp;$G$2),0))),"")</f>
        <v/>
      </c>
      <c r="F89" s="36" t="str">
        <f t="shared" ca="1" si="2"/>
        <v/>
      </c>
      <c r="G89" s="36"/>
      <c r="H89" s="41">
        <v>88</v>
      </c>
      <c r="I89" s="36"/>
      <c r="J89" s="36"/>
      <c r="AU89" s="107" t="str">
        <f t="shared" ca="1" si="3"/>
        <v/>
      </c>
      <c r="AV89" s="57"/>
    </row>
    <row r="90" spans="5:48">
      <c r="E90" s="36" t="str" cm="1">
        <f t="array" aca="1" ref="E90" ca="1">_xlfn.IFNA(IF($H90+1&gt;$G$2,"",INDEX(INDIRECT("SubnetsVLANs!$C$"&amp;$H90+2&amp;":$C$"&amp;$G$2)&amp;"_"&amp;INDIRECT("SubnetsVLANs!$D$"&amp;$H90+2&amp;":$D$"&amp;$G$2),MATCH("Subnet*",INDIRECT("SubnetsVLANs!$E$"&amp;$H90+2&amp;":$E$"&amp;$G$2),0))),"")</f>
        <v/>
      </c>
      <c r="F90" s="36" t="str">
        <f t="shared" ca="1" si="2"/>
        <v/>
      </c>
      <c r="G90" s="36"/>
      <c r="H90" s="41">
        <v>89</v>
      </c>
      <c r="I90" s="36"/>
      <c r="J90" s="36"/>
      <c r="AU90" s="107" t="str">
        <f t="shared" ca="1" si="3"/>
        <v/>
      </c>
      <c r="AV90" s="57"/>
    </row>
    <row r="91" spans="5:48">
      <c r="E91" s="36" t="str" cm="1">
        <f t="array" aca="1" ref="E91" ca="1">_xlfn.IFNA(IF($H91+1&gt;$G$2,"",INDEX(INDIRECT("SubnetsVLANs!$C$"&amp;$H91+2&amp;":$C$"&amp;$G$2)&amp;"_"&amp;INDIRECT("SubnetsVLANs!$D$"&amp;$H91+2&amp;":$D$"&amp;$G$2),MATCH("Subnet*",INDIRECT("SubnetsVLANs!$E$"&amp;$H91+2&amp;":$E$"&amp;$G$2),0))),"")</f>
        <v/>
      </c>
      <c r="F91" s="36" t="str">
        <f t="shared" ca="1" si="2"/>
        <v/>
      </c>
      <c r="G91" s="36"/>
      <c r="H91" s="41">
        <v>90</v>
      </c>
      <c r="I91" s="36"/>
      <c r="J91" s="36"/>
      <c r="AU91" s="107" t="str">
        <f t="shared" ca="1" si="3"/>
        <v/>
      </c>
      <c r="AV91" s="57"/>
    </row>
    <row r="92" spans="5:48">
      <c r="E92" s="36" t="str" cm="1">
        <f t="array" aca="1" ref="E92" ca="1">_xlfn.IFNA(IF($H92+1&gt;$G$2,"",INDEX(INDIRECT("SubnetsVLANs!$C$"&amp;$H92+2&amp;":$C$"&amp;$G$2)&amp;"_"&amp;INDIRECT("SubnetsVLANs!$D$"&amp;$H92+2&amp;":$D$"&amp;$G$2),MATCH("Subnet*",INDIRECT("SubnetsVLANs!$E$"&amp;$H92+2&amp;":$E$"&amp;$G$2),0))),"")</f>
        <v/>
      </c>
      <c r="F92" s="36" t="str">
        <f t="shared" ca="1" si="2"/>
        <v/>
      </c>
      <c r="G92" s="36"/>
      <c r="H92" s="41">
        <v>91</v>
      </c>
      <c r="I92" s="36"/>
      <c r="J92" s="36"/>
      <c r="AU92" s="107" t="str">
        <f t="shared" ca="1" si="3"/>
        <v/>
      </c>
      <c r="AV92" s="57"/>
    </row>
    <row r="93" spans="5:48">
      <c r="E93" s="36" t="str" cm="1">
        <f t="array" aca="1" ref="E93" ca="1">_xlfn.IFNA(IF($H93+1&gt;$G$2,"",INDEX(INDIRECT("SubnetsVLANs!$C$"&amp;$H93+2&amp;":$C$"&amp;$G$2)&amp;"_"&amp;INDIRECT("SubnetsVLANs!$D$"&amp;$H93+2&amp;":$D$"&amp;$G$2),MATCH("Subnet*",INDIRECT("SubnetsVLANs!$E$"&amp;$H93+2&amp;":$E$"&amp;$G$2),0))),"")</f>
        <v/>
      </c>
      <c r="F93" s="36" t="str">
        <f t="shared" ca="1" si="2"/>
        <v/>
      </c>
      <c r="G93" s="36"/>
      <c r="H93" s="41">
        <v>92</v>
      </c>
      <c r="I93" s="36"/>
      <c r="J93" s="36"/>
      <c r="AU93" s="107" t="str">
        <f t="shared" ca="1" si="3"/>
        <v/>
      </c>
      <c r="AV93" s="57"/>
    </row>
    <row r="94" spans="5:48">
      <c r="E94" s="36" t="str" cm="1">
        <f t="array" aca="1" ref="E94" ca="1">_xlfn.IFNA(IF($H94+1&gt;$G$2,"",INDEX(INDIRECT("SubnetsVLANs!$C$"&amp;$H94+2&amp;":$C$"&amp;$G$2)&amp;"_"&amp;INDIRECT("SubnetsVLANs!$D$"&amp;$H94+2&amp;":$D$"&amp;$G$2),MATCH("Subnet*",INDIRECT("SubnetsVLANs!$E$"&amp;$H94+2&amp;":$E$"&amp;$G$2),0))),"")</f>
        <v/>
      </c>
      <c r="F94" s="36" t="str">
        <f t="shared" ca="1" si="2"/>
        <v/>
      </c>
      <c r="G94" s="36"/>
      <c r="H94" s="41">
        <v>93</v>
      </c>
      <c r="I94" s="36"/>
      <c r="J94" s="36"/>
      <c r="AU94" s="107" t="str">
        <f t="shared" ca="1" si="3"/>
        <v/>
      </c>
      <c r="AV94" s="57"/>
    </row>
    <row r="95" spans="5:48">
      <c r="E95" s="36" t="str" cm="1">
        <f t="array" aca="1" ref="E95" ca="1">_xlfn.IFNA(IF($H95+1&gt;$G$2,"",INDEX(INDIRECT("SubnetsVLANs!$C$"&amp;$H95+2&amp;":$C$"&amp;$G$2)&amp;"_"&amp;INDIRECT("SubnetsVLANs!$D$"&amp;$H95+2&amp;":$D$"&amp;$G$2),MATCH("Subnet*",INDIRECT("SubnetsVLANs!$E$"&amp;$H95+2&amp;":$E$"&amp;$G$2),0))),"")</f>
        <v/>
      </c>
      <c r="F95" s="36" t="str">
        <f t="shared" ca="1" si="2"/>
        <v/>
      </c>
      <c r="G95" s="36"/>
      <c r="H95" s="41">
        <v>94</v>
      </c>
      <c r="I95" s="36"/>
      <c r="J95" s="36"/>
      <c r="AU95" s="107" t="str">
        <f t="shared" ca="1" si="3"/>
        <v/>
      </c>
      <c r="AV95" s="57"/>
    </row>
    <row r="96" spans="5:48">
      <c r="E96" s="36" t="str" cm="1">
        <f t="array" aca="1" ref="E96" ca="1">_xlfn.IFNA(IF($H96+1&gt;$G$2,"",INDEX(INDIRECT("SubnetsVLANs!$C$"&amp;$H96+2&amp;":$C$"&amp;$G$2)&amp;"_"&amp;INDIRECT("SubnetsVLANs!$D$"&amp;$H96+2&amp;":$D$"&amp;$G$2),MATCH("Subnet*",INDIRECT("SubnetsVLANs!$E$"&amp;$H96+2&amp;":$E$"&amp;$G$2),0))),"")</f>
        <v/>
      </c>
      <c r="F96" s="36" t="str">
        <f t="shared" ca="1" si="2"/>
        <v/>
      </c>
      <c r="G96" s="36"/>
      <c r="H96" s="41">
        <v>95</v>
      </c>
      <c r="I96" s="36"/>
      <c r="J96" s="36"/>
      <c r="AU96" s="107" t="str">
        <f t="shared" ca="1" si="3"/>
        <v/>
      </c>
      <c r="AV96" s="57"/>
    </row>
    <row r="97" spans="5:48">
      <c r="E97" s="36" t="str" cm="1">
        <f t="array" aca="1" ref="E97" ca="1">_xlfn.IFNA(IF($H97+1&gt;$G$2,"",INDEX(INDIRECT("SubnetsVLANs!$C$"&amp;$H97+2&amp;":$C$"&amp;$G$2)&amp;"_"&amp;INDIRECT("SubnetsVLANs!$D$"&amp;$H97+2&amp;":$D$"&amp;$G$2),MATCH("Subnet*",INDIRECT("SubnetsVLANs!$E$"&amp;$H97+2&amp;":$E$"&amp;$G$2),0))),"")</f>
        <v/>
      </c>
      <c r="F97" s="36" t="str">
        <f t="shared" ca="1" si="2"/>
        <v/>
      </c>
      <c r="G97" s="36"/>
      <c r="H97" s="41">
        <v>96</v>
      </c>
      <c r="I97" s="36"/>
      <c r="J97" s="36"/>
      <c r="AU97" s="107" t="str">
        <f t="shared" ca="1" si="3"/>
        <v/>
      </c>
      <c r="AV97" s="57"/>
    </row>
    <row r="98" spans="5:48">
      <c r="E98" s="36" t="str" cm="1">
        <f t="array" aca="1" ref="E98" ca="1">_xlfn.IFNA(IF($H98+1&gt;$G$2,"",INDEX(INDIRECT("SubnetsVLANs!$C$"&amp;$H98+2&amp;":$C$"&amp;$G$2)&amp;"_"&amp;INDIRECT("SubnetsVLANs!$D$"&amp;$H98+2&amp;":$D$"&amp;$G$2),MATCH("Subnet*",INDIRECT("SubnetsVLANs!$E$"&amp;$H98+2&amp;":$E$"&amp;$G$2),0))),"")</f>
        <v/>
      </c>
      <c r="F98" s="36" t="str">
        <f t="shared" ca="1" si="2"/>
        <v/>
      </c>
      <c r="G98" s="36"/>
      <c r="H98" s="41">
        <v>97</v>
      </c>
      <c r="I98" s="36"/>
      <c r="J98" s="36"/>
      <c r="AU98" s="107" t="str">
        <f t="shared" ca="1" si="3"/>
        <v/>
      </c>
      <c r="AV98" s="57"/>
    </row>
    <row r="99" spans="5:48">
      <c r="E99" s="36" t="str" cm="1">
        <f t="array" aca="1" ref="E99" ca="1">_xlfn.IFNA(IF($H99+1&gt;$G$2,"",INDEX(INDIRECT("SubnetsVLANs!$C$"&amp;$H99+2&amp;":$C$"&amp;$G$2)&amp;"_"&amp;INDIRECT("SubnetsVLANs!$D$"&amp;$H99+2&amp;":$D$"&amp;$G$2),MATCH("Subnet*",INDIRECT("SubnetsVLANs!$E$"&amp;$H99+2&amp;":$E$"&amp;$G$2),0))),"")</f>
        <v/>
      </c>
      <c r="F99" s="36" t="str">
        <f t="shared" ca="1" si="2"/>
        <v/>
      </c>
      <c r="G99" s="36"/>
      <c r="H99" s="41">
        <v>98</v>
      </c>
      <c r="I99" s="36"/>
      <c r="J99" s="36"/>
      <c r="AU99" s="107" t="str">
        <f t="shared" ca="1" si="3"/>
        <v/>
      </c>
      <c r="AV99" s="57"/>
    </row>
    <row r="100" spans="5:48">
      <c r="E100" s="36" t="str" cm="1">
        <f t="array" aca="1" ref="E100" ca="1">_xlfn.IFNA(IF($H100+1&gt;$G$2,"",INDEX(INDIRECT("SubnetsVLANs!$C$"&amp;$H100+2&amp;":$C$"&amp;$G$2)&amp;"_"&amp;INDIRECT("SubnetsVLANs!$D$"&amp;$H100+2&amp;":$D$"&amp;$G$2),MATCH("Subnet*",INDIRECT("SubnetsVLANs!$E$"&amp;$H100+2&amp;":$E$"&amp;$G$2),0))),"")</f>
        <v/>
      </c>
      <c r="F100" s="36" t="str">
        <f t="shared" ca="1" si="2"/>
        <v/>
      </c>
      <c r="G100" s="36"/>
      <c r="H100" s="41">
        <v>99</v>
      </c>
      <c r="I100" s="36"/>
      <c r="J100" s="36"/>
      <c r="AU100" s="107" t="str">
        <f t="shared" ca="1" si="3"/>
        <v/>
      </c>
      <c r="AV100" s="57"/>
    </row>
    <row r="101" spans="5:48">
      <c r="E101" s="36" t="str" cm="1">
        <f t="array" aca="1" ref="E101" ca="1">_xlfn.IFNA(IF($H101+1&gt;$G$2,"",INDEX(INDIRECT("SubnetsVLANs!$C$"&amp;$H101+2&amp;":$C$"&amp;$G$2)&amp;"_"&amp;INDIRECT("SubnetsVLANs!$D$"&amp;$H101+2&amp;":$D$"&amp;$G$2),MATCH("Subnet*",INDIRECT("SubnetsVLANs!$E$"&amp;$H101+2&amp;":$E$"&amp;$G$2),0))),"")</f>
        <v/>
      </c>
      <c r="F101" s="36" t="str">
        <f t="shared" ca="1" si="2"/>
        <v/>
      </c>
      <c r="G101" s="36"/>
      <c r="H101" s="41">
        <v>100</v>
      </c>
      <c r="I101" s="36"/>
      <c r="J101" s="36"/>
      <c r="AU101" s="107" t="str">
        <f t="shared" ca="1" si="3"/>
        <v/>
      </c>
      <c r="AV101" s="57"/>
    </row>
    <row r="102" spans="5:48">
      <c r="E102" s="36" t="str" cm="1">
        <f t="array" aca="1" ref="E102" ca="1">_xlfn.IFNA(IF($H102+1&gt;$G$2,"",INDEX(INDIRECT("SubnetsVLANs!$C$"&amp;$H102+2&amp;":$C$"&amp;$G$2)&amp;"_"&amp;INDIRECT("SubnetsVLANs!$D$"&amp;$H102+2&amp;":$D$"&amp;$G$2),MATCH("Subnet*",INDIRECT("SubnetsVLANs!$E$"&amp;$H102+2&amp;":$E$"&amp;$G$2),0))),"")</f>
        <v/>
      </c>
      <c r="F102" s="36" t="str">
        <f t="shared" ca="1" si="2"/>
        <v/>
      </c>
      <c r="G102" s="36"/>
      <c r="H102" s="41">
        <v>101</v>
      </c>
      <c r="I102" s="36"/>
      <c r="J102" s="36"/>
      <c r="AU102" s="107" t="str">
        <f t="shared" ca="1" si="3"/>
        <v/>
      </c>
      <c r="AV102" s="57"/>
    </row>
    <row r="103" spans="5:48">
      <c r="E103" s="36" t="str" cm="1">
        <f t="array" aca="1" ref="E103" ca="1">_xlfn.IFNA(IF($H103+1&gt;$G$2,"",INDEX(INDIRECT("SubnetsVLANs!$C$"&amp;$H103+2&amp;":$C$"&amp;$G$2)&amp;"_"&amp;INDIRECT("SubnetsVLANs!$D$"&amp;$H103+2&amp;":$D$"&amp;$G$2),MATCH("Subnet*",INDIRECT("SubnetsVLANs!$E$"&amp;$H103+2&amp;":$E$"&amp;$G$2),0))),"")</f>
        <v/>
      </c>
      <c r="F103" s="36" t="str">
        <f t="shared" ca="1" si="2"/>
        <v/>
      </c>
      <c r="G103" s="36"/>
      <c r="H103" s="41">
        <v>102</v>
      </c>
      <c r="I103" s="36"/>
      <c r="J103" s="36"/>
      <c r="AU103" s="107" t="str">
        <f t="shared" ca="1" si="3"/>
        <v/>
      </c>
      <c r="AV103" s="57"/>
    </row>
    <row r="104" spans="5:48">
      <c r="E104" s="36" t="str" cm="1">
        <f t="array" aca="1" ref="E104" ca="1">_xlfn.IFNA(IF($H104+1&gt;$G$2,"",INDEX(INDIRECT("SubnetsVLANs!$C$"&amp;$H104+2&amp;":$C$"&amp;$G$2)&amp;"_"&amp;INDIRECT("SubnetsVLANs!$D$"&amp;$H104+2&amp;":$D$"&amp;$G$2),MATCH("Subnet*",INDIRECT("SubnetsVLANs!$E$"&amp;$H104+2&amp;":$E$"&amp;$G$2),0))),"")</f>
        <v/>
      </c>
      <c r="F104" s="36" t="str">
        <f t="shared" ca="1" si="2"/>
        <v/>
      </c>
      <c r="G104" s="36"/>
      <c r="H104" s="41">
        <v>103</v>
      </c>
      <c r="I104" s="36"/>
      <c r="J104" s="36"/>
      <c r="AU104" s="107" t="str">
        <f t="shared" ca="1" si="3"/>
        <v/>
      </c>
      <c r="AV104" s="57"/>
    </row>
    <row r="105" spans="5:48">
      <c r="E105" s="36" t="str" cm="1">
        <f t="array" aca="1" ref="E105" ca="1">_xlfn.IFNA(IF($H105+1&gt;$G$2,"",INDEX(INDIRECT("SubnetsVLANs!$C$"&amp;$H105+2&amp;":$C$"&amp;$G$2)&amp;"_"&amp;INDIRECT("SubnetsVLANs!$D$"&amp;$H105+2&amp;":$D$"&amp;$G$2),MATCH("Subnet*",INDIRECT("SubnetsVLANs!$E$"&amp;$H105+2&amp;":$E$"&amp;$G$2),0))),"")</f>
        <v/>
      </c>
      <c r="F105" s="36" t="str">
        <f t="shared" ca="1" si="2"/>
        <v/>
      </c>
      <c r="G105" s="36"/>
      <c r="H105" s="41">
        <v>104</v>
      </c>
      <c r="I105" s="36"/>
      <c r="J105" s="36"/>
      <c r="AU105" s="107" t="str">
        <f t="shared" ca="1" si="3"/>
        <v/>
      </c>
      <c r="AV105" s="57"/>
    </row>
    <row r="106" spans="5:48">
      <c r="E106" s="36" t="str" cm="1">
        <f t="array" aca="1" ref="E106" ca="1">_xlfn.IFNA(IF($H106+1&gt;$G$2,"",INDEX(INDIRECT("SubnetsVLANs!$C$"&amp;$H106+2&amp;":$C$"&amp;$G$2)&amp;"_"&amp;INDIRECT("SubnetsVLANs!$D$"&amp;$H106+2&amp;":$D$"&amp;$G$2),MATCH("Subnet*",INDIRECT("SubnetsVLANs!$E$"&amp;$H106+2&amp;":$E$"&amp;$G$2),0))),"")</f>
        <v/>
      </c>
      <c r="F106" s="36" t="str">
        <f t="shared" ca="1" si="2"/>
        <v/>
      </c>
      <c r="G106" s="36"/>
      <c r="H106" s="41">
        <v>105</v>
      </c>
      <c r="I106" s="36"/>
      <c r="J106" s="36"/>
      <c r="AU106" s="107" t="str">
        <f t="shared" ca="1" si="3"/>
        <v/>
      </c>
      <c r="AV106" s="57"/>
    </row>
    <row r="107" spans="5:48">
      <c r="E107" s="36" t="str" cm="1">
        <f t="array" aca="1" ref="E107" ca="1">_xlfn.IFNA(IF($H107+1&gt;$G$2,"",INDEX(INDIRECT("SubnetsVLANs!$C$"&amp;$H107+2&amp;":$C$"&amp;$G$2)&amp;"_"&amp;INDIRECT("SubnetsVLANs!$D$"&amp;$H107+2&amp;":$D$"&amp;$G$2),MATCH("Subnet*",INDIRECT("SubnetsVLANs!$E$"&amp;$H107+2&amp;":$E$"&amp;$G$2),0))),"")</f>
        <v/>
      </c>
      <c r="F107" s="36" t="str">
        <f t="shared" ca="1" si="2"/>
        <v/>
      </c>
      <c r="G107" s="36"/>
      <c r="H107" s="41">
        <v>106</v>
      </c>
      <c r="I107" s="36"/>
      <c r="J107" s="36"/>
      <c r="AU107" s="107" t="str">
        <f t="shared" ca="1" si="3"/>
        <v/>
      </c>
      <c r="AV107" s="57"/>
    </row>
    <row r="108" spans="5:48">
      <c r="E108" s="36" t="str" cm="1">
        <f t="array" aca="1" ref="E108" ca="1">_xlfn.IFNA(IF($H108+1&gt;$G$2,"",INDEX(INDIRECT("SubnetsVLANs!$C$"&amp;$H108+2&amp;":$C$"&amp;$G$2)&amp;"_"&amp;INDIRECT("SubnetsVLANs!$D$"&amp;$H108+2&amp;":$D$"&amp;$G$2),MATCH("Subnet*",INDIRECT("SubnetsVLANs!$E$"&amp;$H108+2&amp;":$E$"&amp;$G$2),0))),"")</f>
        <v/>
      </c>
      <c r="F108" s="36" t="str">
        <f t="shared" ca="1" si="2"/>
        <v/>
      </c>
      <c r="G108" s="36"/>
      <c r="H108" s="41">
        <v>107</v>
      </c>
      <c r="I108" s="36"/>
      <c r="J108" s="36"/>
      <c r="AU108" s="107" t="str">
        <f t="shared" ca="1" si="3"/>
        <v/>
      </c>
      <c r="AV108" s="57"/>
    </row>
    <row r="109" spans="5:48">
      <c r="E109" s="36" t="str" cm="1">
        <f t="array" aca="1" ref="E109" ca="1">_xlfn.IFNA(IF($H109+1&gt;$G$2,"",INDEX(INDIRECT("SubnetsVLANs!$C$"&amp;$H109+2&amp;":$C$"&amp;$G$2)&amp;"_"&amp;INDIRECT("SubnetsVLANs!$D$"&amp;$H109+2&amp;":$D$"&amp;$G$2),MATCH("Subnet*",INDIRECT("SubnetsVLANs!$E$"&amp;$H109+2&amp;":$E$"&amp;$G$2),0))),"")</f>
        <v/>
      </c>
      <c r="F109" s="36" t="str">
        <f t="shared" ca="1" si="2"/>
        <v/>
      </c>
      <c r="G109" s="36"/>
      <c r="H109" s="41">
        <v>108</v>
      </c>
      <c r="I109" s="36"/>
      <c r="J109" s="36"/>
      <c r="AU109" s="107" t="str">
        <f t="shared" ca="1" si="3"/>
        <v/>
      </c>
      <c r="AV109" s="57"/>
    </row>
    <row r="110" spans="5:48">
      <c r="E110" s="36" t="str" cm="1">
        <f t="array" aca="1" ref="E110" ca="1">_xlfn.IFNA(IF($H110+1&gt;$G$2,"",INDEX(INDIRECT("SubnetsVLANs!$C$"&amp;$H110+2&amp;":$C$"&amp;$G$2)&amp;"_"&amp;INDIRECT("SubnetsVLANs!$D$"&amp;$H110+2&amp;":$D$"&amp;$G$2),MATCH("Subnet*",INDIRECT("SubnetsVLANs!$E$"&amp;$H110+2&amp;":$E$"&amp;$G$2),0))),"")</f>
        <v/>
      </c>
      <c r="F110" s="36" t="str">
        <f t="shared" ca="1" si="2"/>
        <v/>
      </c>
      <c r="G110" s="36"/>
      <c r="H110" s="41">
        <v>109</v>
      </c>
      <c r="I110" s="36"/>
      <c r="J110" s="36"/>
      <c r="AU110" s="107" t="str">
        <f t="shared" ca="1" si="3"/>
        <v/>
      </c>
      <c r="AV110" s="57"/>
    </row>
    <row r="111" spans="5:48">
      <c r="E111" s="36" t="str" cm="1">
        <f t="array" aca="1" ref="E111" ca="1">_xlfn.IFNA(IF($H111+1&gt;$G$2,"",INDEX(INDIRECT("SubnetsVLANs!$C$"&amp;$H111+2&amp;":$C$"&amp;$G$2)&amp;"_"&amp;INDIRECT("SubnetsVLANs!$D$"&amp;$H111+2&amp;":$D$"&amp;$G$2),MATCH("Subnet*",INDIRECT("SubnetsVLANs!$E$"&amp;$H111+2&amp;":$E$"&amp;$G$2),0))),"")</f>
        <v/>
      </c>
      <c r="F111" s="36" t="str">
        <f t="shared" ca="1" si="2"/>
        <v/>
      </c>
      <c r="G111" s="36"/>
      <c r="H111" s="41">
        <v>110</v>
      </c>
      <c r="I111" s="36"/>
      <c r="J111" s="36"/>
      <c r="AU111" s="107" t="str">
        <f t="shared" ca="1" si="3"/>
        <v/>
      </c>
      <c r="AV111" s="57"/>
    </row>
    <row r="112" spans="5:48">
      <c r="E112" s="36" t="str" cm="1">
        <f t="array" aca="1" ref="E112" ca="1">_xlfn.IFNA(IF($H112+1&gt;$G$2,"",INDEX(INDIRECT("SubnetsVLANs!$C$"&amp;$H112+2&amp;":$C$"&amp;$G$2)&amp;"_"&amp;INDIRECT("SubnetsVLANs!$D$"&amp;$H112+2&amp;":$D$"&amp;$G$2),MATCH("Subnet*",INDIRECT("SubnetsVLANs!$E$"&amp;$H112+2&amp;":$E$"&amp;$G$2),0))),"")</f>
        <v/>
      </c>
      <c r="F112" s="36" t="str">
        <f t="shared" ca="1" si="2"/>
        <v/>
      </c>
      <c r="G112" s="36"/>
      <c r="H112" s="41">
        <v>111</v>
      </c>
      <c r="I112" s="36"/>
      <c r="J112" s="36"/>
      <c r="AU112" s="107" t="str">
        <f t="shared" ca="1" si="3"/>
        <v/>
      </c>
      <c r="AV112" s="57"/>
    </row>
    <row r="113" spans="5:48">
      <c r="E113" s="36" t="str" cm="1">
        <f t="array" aca="1" ref="E113" ca="1">_xlfn.IFNA(IF($H113+1&gt;$G$2,"",INDEX(INDIRECT("SubnetsVLANs!$C$"&amp;$H113+2&amp;":$C$"&amp;$G$2)&amp;"_"&amp;INDIRECT("SubnetsVLANs!$D$"&amp;$H113+2&amp;":$D$"&amp;$G$2),MATCH("Subnet*",INDIRECT("SubnetsVLANs!$E$"&amp;$H113+2&amp;":$E$"&amp;$G$2),0))),"")</f>
        <v/>
      </c>
      <c r="F113" s="36" t="str">
        <f t="shared" ca="1" si="2"/>
        <v/>
      </c>
      <c r="G113" s="36"/>
      <c r="H113" s="41">
        <v>112</v>
      </c>
      <c r="I113" s="36"/>
      <c r="J113" s="36"/>
      <c r="AU113" s="107" t="str">
        <f t="shared" ca="1" si="3"/>
        <v/>
      </c>
      <c r="AV113" s="57"/>
    </row>
    <row r="114" spans="5:48">
      <c r="E114" s="36" t="str" cm="1">
        <f t="array" aca="1" ref="E114" ca="1">_xlfn.IFNA(IF($H114+1&gt;$G$2,"",INDEX(INDIRECT("SubnetsVLANs!$C$"&amp;$H114+2&amp;":$C$"&amp;$G$2)&amp;"_"&amp;INDIRECT("SubnetsVLANs!$D$"&amp;$H114+2&amp;":$D$"&amp;$G$2),MATCH("Subnet*",INDIRECT("SubnetsVLANs!$E$"&amp;$H114+2&amp;":$E$"&amp;$G$2),0))),"")</f>
        <v/>
      </c>
      <c r="F114" s="36" t="str">
        <f t="shared" ca="1" si="2"/>
        <v/>
      </c>
      <c r="G114" s="36"/>
      <c r="H114" s="41">
        <v>113</v>
      </c>
      <c r="I114" s="36"/>
      <c r="J114" s="36"/>
      <c r="AU114" s="107" t="str">
        <f t="shared" ca="1" si="3"/>
        <v/>
      </c>
      <c r="AV114" s="57"/>
    </row>
    <row r="115" spans="5:48">
      <c r="E115" s="36" t="str" cm="1">
        <f t="array" aca="1" ref="E115" ca="1">_xlfn.IFNA(IF($H115+1&gt;$G$2,"",INDEX(INDIRECT("SubnetsVLANs!$C$"&amp;$H115+2&amp;":$C$"&amp;$G$2)&amp;"_"&amp;INDIRECT("SubnetsVLANs!$D$"&amp;$H115+2&amp;":$D$"&amp;$G$2),MATCH("Subnet*",INDIRECT("SubnetsVLANs!$E$"&amp;$H115+2&amp;":$E$"&amp;$G$2),0))),"")</f>
        <v/>
      </c>
      <c r="F115" s="36" t="str">
        <f t="shared" ca="1" si="2"/>
        <v/>
      </c>
      <c r="G115" s="36"/>
      <c r="H115" s="41">
        <v>114</v>
      </c>
      <c r="I115" s="36"/>
      <c r="J115" s="36"/>
      <c r="AU115" s="107" t="str">
        <f t="shared" ca="1" si="3"/>
        <v/>
      </c>
      <c r="AV115" s="57"/>
    </row>
    <row r="116" spans="5:48">
      <c r="E116" s="36" t="str" cm="1">
        <f t="array" aca="1" ref="E116" ca="1">_xlfn.IFNA(IF($H116+1&gt;$G$2,"",INDEX(INDIRECT("SubnetsVLANs!$C$"&amp;$H116+2&amp;":$C$"&amp;$G$2)&amp;"_"&amp;INDIRECT("SubnetsVLANs!$D$"&amp;$H116+2&amp;":$D$"&amp;$G$2),MATCH("Subnet*",INDIRECT("SubnetsVLANs!$E$"&amp;$H116+2&amp;":$E$"&amp;$G$2),0))),"")</f>
        <v/>
      </c>
      <c r="F116" s="36" t="str">
        <f t="shared" ca="1" si="2"/>
        <v/>
      </c>
      <c r="G116" s="36"/>
      <c r="H116" s="41">
        <v>115</v>
      </c>
      <c r="I116" s="36"/>
      <c r="J116" s="36"/>
      <c r="AU116" s="107" t="str">
        <f t="shared" ca="1" si="3"/>
        <v/>
      </c>
      <c r="AV116" s="57"/>
    </row>
    <row r="117" spans="5:48">
      <c r="E117" s="36" t="str" cm="1">
        <f t="array" aca="1" ref="E117" ca="1">_xlfn.IFNA(IF($H117+1&gt;$G$2,"",INDEX(INDIRECT("SubnetsVLANs!$C$"&amp;$H117+2&amp;":$C$"&amp;$G$2)&amp;"_"&amp;INDIRECT("SubnetsVLANs!$D$"&amp;$H117+2&amp;":$D$"&amp;$G$2),MATCH("Subnet*",INDIRECT("SubnetsVLANs!$E$"&amp;$H117+2&amp;":$E$"&amp;$G$2),0))),"")</f>
        <v/>
      </c>
      <c r="F117" s="36" t="str">
        <f t="shared" ca="1" si="2"/>
        <v/>
      </c>
      <c r="G117" s="36"/>
      <c r="H117" s="41">
        <v>116</v>
      </c>
      <c r="I117" s="36"/>
      <c r="J117" s="36"/>
      <c r="AU117" s="107" t="str">
        <f t="shared" ca="1" si="3"/>
        <v/>
      </c>
      <c r="AV117" s="57"/>
    </row>
    <row r="118" spans="5:48">
      <c r="E118" s="36" t="str" cm="1">
        <f t="array" aca="1" ref="E118" ca="1">_xlfn.IFNA(IF($H118+1&gt;$G$2,"",INDEX(INDIRECT("SubnetsVLANs!$C$"&amp;$H118+2&amp;":$C$"&amp;$G$2)&amp;"_"&amp;INDIRECT("SubnetsVLANs!$D$"&amp;$H118+2&amp;":$D$"&amp;$G$2),MATCH("Subnet*",INDIRECT("SubnetsVLANs!$E$"&amp;$H118+2&amp;":$E$"&amp;$G$2),0))),"")</f>
        <v/>
      </c>
      <c r="F118" s="36" t="str">
        <f t="shared" ca="1" si="2"/>
        <v/>
      </c>
      <c r="G118" s="36"/>
      <c r="H118" s="41">
        <v>117</v>
      </c>
      <c r="I118" s="36"/>
      <c r="J118" s="36"/>
      <c r="AU118" s="107" t="str">
        <f t="shared" ca="1" si="3"/>
        <v/>
      </c>
      <c r="AV118" s="57"/>
    </row>
    <row r="119" spans="5:48">
      <c r="E119" s="36" t="str" cm="1">
        <f t="array" aca="1" ref="E119" ca="1">_xlfn.IFNA(IF($H119+1&gt;$G$2,"",INDEX(INDIRECT("SubnetsVLANs!$C$"&amp;$H119+2&amp;":$C$"&amp;$G$2)&amp;"_"&amp;INDIRECT("SubnetsVLANs!$D$"&amp;$H119+2&amp;":$D$"&amp;$G$2),MATCH("Subnet*",INDIRECT("SubnetsVLANs!$E$"&amp;$H119+2&amp;":$E$"&amp;$G$2),0))),"")</f>
        <v/>
      </c>
      <c r="F119" s="36" t="str">
        <f t="shared" ca="1" si="2"/>
        <v/>
      </c>
      <c r="G119" s="36"/>
      <c r="H119" s="41">
        <v>118</v>
      </c>
      <c r="I119" s="36"/>
      <c r="J119" s="36"/>
      <c r="AU119" s="107" t="str">
        <f t="shared" ca="1" si="3"/>
        <v/>
      </c>
      <c r="AV119" s="57"/>
    </row>
    <row r="120" spans="5:48">
      <c r="E120" s="36" t="str" cm="1">
        <f t="array" aca="1" ref="E120" ca="1">_xlfn.IFNA(IF($H120+1&gt;$G$2,"",INDEX(INDIRECT("SubnetsVLANs!$C$"&amp;$H120+2&amp;":$C$"&amp;$G$2)&amp;"_"&amp;INDIRECT("SubnetsVLANs!$D$"&amp;$H120+2&amp;":$D$"&amp;$G$2),MATCH("Subnet*",INDIRECT("SubnetsVLANs!$E$"&amp;$H120+2&amp;":$E$"&amp;$G$2),0))),"")</f>
        <v/>
      </c>
      <c r="F120" s="36" t="str">
        <f t="shared" ca="1" si="2"/>
        <v/>
      </c>
      <c r="G120" s="36"/>
      <c r="H120" s="41">
        <v>119</v>
      </c>
      <c r="I120" s="36"/>
      <c r="J120" s="36"/>
      <c r="AU120" s="107" t="str">
        <f t="shared" ca="1" si="3"/>
        <v/>
      </c>
      <c r="AV120" s="57"/>
    </row>
    <row r="121" spans="5:48">
      <c r="E121" s="36" t="str" cm="1">
        <f t="array" aca="1" ref="E121" ca="1">_xlfn.IFNA(IF($H121+1&gt;$G$2,"",INDEX(INDIRECT("SubnetsVLANs!$C$"&amp;$H121+2&amp;":$C$"&amp;$G$2)&amp;"_"&amp;INDIRECT("SubnetsVLANs!$D$"&amp;$H121+2&amp;":$D$"&amp;$G$2),MATCH("Subnet*",INDIRECT("SubnetsVLANs!$E$"&amp;$H121+2&amp;":$E$"&amp;$G$2),0))),"")</f>
        <v/>
      </c>
      <c r="F121" s="36" t="str">
        <f t="shared" ca="1" si="2"/>
        <v/>
      </c>
      <c r="G121" s="36"/>
      <c r="H121" s="41">
        <v>120</v>
      </c>
      <c r="I121" s="36"/>
      <c r="J121" s="36"/>
      <c r="AU121" s="107" t="str">
        <f t="shared" ca="1" si="3"/>
        <v/>
      </c>
      <c r="AV121" s="57"/>
    </row>
    <row r="122" spans="5:48">
      <c r="E122" s="36" t="str" cm="1">
        <f t="array" aca="1" ref="E122" ca="1">_xlfn.IFNA(IF($H122+1&gt;$G$2,"",INDEX(INDIRECT("SubnetsVLANs!$C$"&amp;$H122+2&amp;":$C$"&amp;$G$2)&amp;"_"&amp;INDIRECT("SubnetsVLANs!$D$"&amp;$H122+2&amp;":$D$"&amp;$G$2),MATCH("Subnet*",INDIRECT("SubnetsVLANs!$E$"&amp;$H122+2&amp;":$E$"&amp;$G$2),0))),"")</f>
        <v/>
      </c>
      <c r="F122" s="36" t="str">
        <f t="shared" ca="1" si="2"/>
        <v/>
      </c>
      <c r="G122" s="36"/>
      <c r="H122" s="41">
        <v>121</v>
      </c>
      <c r="I122" s="36"/>
      <c r="J122" s="36"/>
      <c r="AU122" s="107" t="str">
        <f t="shared" ca="1" si="3"/>
        <v/>
      </c>
      <c r="AV122" s="57"/>
    </row>
    <row r="123" spans="5:48">
      <c r="E123" s="36" t="str" cm="1">
        <f t="array" aca="1" ref="E123" ca="1">_xlfn.IFNA(IF($H123+1&gt;$G$2,"",INDEX(INDIRECT("SubnetsVLANs!$C$"&amp;$H123+2&amp;":$C$"&amp;$G$2)&amp;"_"&amp;INDIRECT("SubnetsVLANs!$D$"&amp;$H123+2&amp;":$D$"&amp;$G$2),MATCH("Subnet*",INDIRECT("SubnetsVLANs!$E$"&amp;$H123+2&amp;":$E$"&amp;$G$2),0))),"")</f>
        <v/>
      </c>
      <c r="F123" s="36" t="str">
        <f t="shared" ca="1" si="2"/>
        <v/>
      </c>
      <c r="G123" s="36"/>
      <c r="H123" s="41">
        <v>122</v>
      </c>
      <c r="I123" s="36"/>
      <c r="J123" s="36"/>
      <c r="AU123" s="107" t="str">
        <f t="shared" ca="1" si="3"/>
        <v/>
      </c>
      <c r="AV123" s="57"/>
    </row>
    <row r="124" spans="5:48">
      <c r="E124" s="36" t="str" cm="1">
        <f t="array" aca="1" ref="E124" ca="1">_xlfn.IFNA(IF($H124+1&gt;$G$2,"",INDEX(INDIRECT("SubnetsVLANs!$C$"&amp;$H124+2&amp;":$C$"&amp;$G$2)&amp;"_"&amp;INDIRECT("SubnetsVLANs!$D$"&amp;$H124+2&amp;":$D$"&amp;$G$2),MATCH("Subnet*",INDIRECT("SubnetsVLANs!$E$"&amp;$H124+2&amp;":$E$"&amp;$G$2),0))),"")</f>
        <v/>
      </c>
      <c r="F124" s="36" t="str">
        <f t="shared" ca="1" si="2"/>
        <v/>
      </c>
      <c r="G124" s="36"/>
      <c r="H124" s="41">
        <v>123</v>
      </c>
      <c r="I124" s="36"/>
      <c r="J124" s="36"/>
      <c r="AU124" s="107" t="str">
        <f t="shared" ca="1" si="3"/>
        <v/>
      </c>
      <c r="AV124" s="57"/>
    </row>
    <row r="125" spans="5:48">
      <c r="E125" s="36" t="str" cm="1">
        <f t="array" aca="1" ref="E125" ca="1">_xlfn.IFNA(IF($H125+1&gt;$G$2,"",INDEX(INDIRECT("SubnetsVLANs!$C$"&amp;$H125+2&amp;":$C$"&amp;$G$2)&amp;"_"&amp;INDIRECT("SubnetsVLANs!$D$"&amp;$H125+2&amp;":$D$"&amp;$G$2),MATCH("Subnet*",INDIRECT("SubnetsVLANs!$E$"&amp;$H125+2&amp;":$E$"&amp;$G$2),0))),"")</f>
        <v/>
      </c>
      <c r="F125" s="36" t="str">
        <f t="shared" ca="1" si="2"/>
        <v/>
      </c>
      <c r="G125" s="36"/>
      <c r="H125" s="41">
        <v>124</v>
      </c>
      <c r="I125" s="36"/>
      <c r="J125" s="36"/>
      <c r="AU125" s="107" t="str">
        <f t="shared" ca="1" si="3"/>
        <v/>
      </c>
      <c r="AV125" s="57"/>
    </row>
    <row r="126" spans="5:48">
      <c r="E126" s="36" t="str" cm="1">
        <f t="array" aca="1" ref="E126" ca="1">_xlfn.IFNA(IF($H126+1&gt;$G$2,"",INDEX(INDIRECT("SubnetsVLANs!$C$"&amp;$H126+2&amp;":$C$"&amp;$G$2)&amp;"_"&amp;INDIRECT("SubnetsVLANs!$D$"&amp;$H126+2&amp;":$D$"&amp;$G$2),MATCH("Subnet*",INDIRECT("SubnetsVLANs!$E$"&amp;$H126+2&amp;":$E$"&amp;$G$2),0))),"")</f>
        <v/>
      </c>
      <c r="F126" s="36" t="str">
        <f t="shared" ca="1" si="2"/>
        <v/>
      </c>
      <c r="G126" s="36"/>
      <c r="H126" s="41">
        <v>125</v>
      </c>
      <c r="I126" s="36"/>
      <c r="J126" s="36"/>
      <c r="AU126" s="107" t="str">
        <f t="shared" ca="1" si="3"/>
        <v/>
      </c>
      <c r="AV126" s="57"/>
    </row>
    <row r="127" spans="5:48">
      <c r="E127" s="36" t="str" cm="1">
        <f t="array" aca="1" ref="E127" ca="1">_xlfn.IFNA(IF($H127+1&gt;$G$2,"",INDEX(INDIRECT("SubnetsVLANs!$C$"&amp;$H127+2&amp;":$C$"&amp;$G$2)&amp;"_"&amp;INDIRECT("SubnetsVLANs!$D$"&amp;$H127+2&amp;":$D$"&amp;$G$2),MATCH("Subnet*",INDIRECT("SubnetsVLANs!$E$"&amp;$H127+2&amp;":$E$"&amp;$G$2),0))),"")</f>
        <v/>
      </c>
      <c r="F127" s="36" t="str">
        <f t="shared" ca="1" si="2"/>
        <v/>
      </c>
      <c r="G127" s="36"/>
      <c r="H127" s="41">
        <v>126</v>
      </c>
      <c r="I127" s="36"/>
      <c r="J127" s="36"/>
      <c r="AU127" s="107" t="str">
        <f t="shared" ca="1" si="3"/>
        <v/>
      </c>
      <c r="AV127" s="57"/>
    </row>
    <row r="128" spans="5:48">
      <c r="E128" s="36" t="str" cm="1">
        <f t="array" aca="1" ref="E128" ca="1">_xlfn.IFNA(IF($H128+1&gt;$G$2,"",INDEX(INDIRECT("SubnetsVLANs!$C$"&amp;$H128+2&amp;":$C$"&amp;$G$2)&amp;"_"&amp;INDIRECT("SubnetsVLANs!$D$"&amp;$H128+2&amp;":$D$"&amp;$G$2),MATCH("Subnet*",INDIRECT("SubnetsVLANs!$E$"&amp;$H128+2&amp;":$E$"&amp;$G$2),0))),"")</f>
        <v/>
      </c>
      <c r="F128" s="36" t="str">
        <f t="shared" ca="1" si="2"/>
        <v/>
      </c>
      <c r="G128" s="36"/>
      <c r="H128" s="41">
        <v>127</v>
      </c>
      <c r="I128" s="36"/>
      <c r="J128" s="36"/>
      <c r="AU128" s="107" t="str">
        <f t="shared" ca="1" si="3"/>
        <v/>
      </c>
      <c r="AV128" s="57"/>
    </row>
    <row r="129" spans="5:48">
      <c r="E129" s="36" t="str" cm="1">
        <f t="array" aca="1" ref="E129" ca="1">_xlfn.IFNA(IF($H129+1&gt;$G$2,"",INDEX(INDIRECT("SubnetsVLANs!$C$"&amp;$H129+2&amp;":$C$"&amp;$G$2)&amp;"_"&amp;INDIRECT("SubnetsVLANs!$D$"&amp;$H129+2&amp;":$D$"&amp;$G$2),MATCH("Subnet*",INDIRECT("SubnetsVLANs!$E$"&amp;$H129+2&amp;":$E$"&amp;$G$2),0))),"")</f>
        <v/>
      </c>
      <c r="F129" s="36" t="str">
        <f t="shared" ca="1" si="2"/>
        <v/>
      </c>
      <c r="G129" s="36"/>
      <c r="H129" s="41">
        <v>128</v>
      </c>
      <c r="I129" s="36"/>
      <c r="J129" s="36"/>
      <c r="AU129" s="107" t="str">
        <f t="shared" ca="1" si="3"/>
        <v/>
      </c>
      <c r="AV129" s="57"/>
    </row>
    <row r="130" spans="5:48">
      <c r="E130" s="36" t="str" cm="1">
        <f t="array" aca="1" ref="E130" ca="1">_xlfn.IFNA(IF($H130+1&gt;$G$2,"",INDEX(INDIRECT("SubnetsVLANs!$C$"&amp;$H130+2&amp;":$C$"&amp;$G$2)&amp;"_"&amp;INDIRECT("SubnetsVLANs!$D$"&amp;$H130+2&amp;":$D$"&amp;$G$2),MATCH("Subnet*",INDIRECT("SubnetsVLANs!$E$"&amp;$H130+2&amp;":$E$"&amp;$G$2),0))),"")</f>
        <v/>
      </c>
      <c r="F130" s="36" t="str">
        <f t="shared" ca="1" si="2"/>
        <v/>
      </c>
      <c r="G130" s="36"/>
      <c r="H130" s="41">
        <v>129</v>
      </c>
      <c r="I130" s="36"/>
      <c r="J130" s="36"/>
      <c r="AU130" s="107" t="str">
        <f t="shared" ca="1" si="3"/>
        <v/>
      </c>
      <c r="AV130" s="57"/>
    </row>
    <row r="131" spans="5:48">
      <c r="E131" s="36" t="str" cm="1">
        <f t="array" aca="1" ref="E131" ca="1">_xlfn.IFNA(IF($H131+1&gt;$G$2,"",INDEX(INDIRECT("SubnetsVLANs!$C$"&amp;$H131+2&amp;":$C$"&amp;$G$2)&amp;"_"&amp;INDIRECT("SubnetsVLANs!$D$"&amp;$H131+2&amp;":$D$"&amp;$G$2),MATCH("Subnet*",INDIRECT("SubnetsVLANs!$E$"&amp;$H131+2&amp;":$E$"&amp;$G$2),0))),"")</f>
        <v/>
      </c>
      <c r="F131" s="36" t="str">
        <f t="shared" ref="F131:F194" ca="1" si="4">_xlfn.IFNA(IF($H131+1&gt;$G$2,"",INDEX(INDIRECT("SubnetsVLANs!$D$"&amp;$H131+2&amp;":$D$"&amp;$G$2),MATCH("vlan*",INDIRECT("SubnetsVLANs!$E$"&amp;$H131+2&amp;":$E$"&amp;$G$2),0))),"")</f>
        <v/>
      </c>
      <c r="G131" s="36"/>
      <c r="H131" s="41">
        <v>130</v>
      </c>
      <c r="I131" s="36"/>
      <c r="J131" s="36"/>
      <c r="AU131" s="107" t="str">
        <f t="shared" ref="AU131:AU194" ca="1" si="5">_xlfn.IFNA(IF($H131+1&gt;$G$2,"",INDEX(INDIRECT("SubnetsVLANs!$D$"&amp;$H131+2&amp;":$D$"&amp;$G$2),MATCH("Subnet*",INDIRECT("SubnetsVLANs!$E$"&amp;$H131+2&amp;":$E$"&amp;$G$2),0))),"")</f>
        <v/>
      </c>
      <c r="AV131" s="57"/>
    </row>
    <row r="132" spans="5:48">
      <c r="E132" s="36" t="str" cm="1">
        <f t="array" aca="1" ref="E132" ca="1">_xlfn.IFNA(IF($H132+1&gt;$G$2,"",INDEX(INDIRECT("SubnetsVLANs!$C$"&amp;$H132+2&amp;":$C$"&amp;$G$2)&amp;"_"&amp;INDIRECT("SubnetsVLANs!$D$"&amp;$H132+2&amp;":$D$"&amp;$G$2),MATCH("Subnet*",INDIRECT("SubnetsVLANs!$E$"&amp;$H132+2&amp;":$E$"&amp;$G$2),0))),"")</f>
        <v/>
      </c>
      <c r="F132" s="36" t="str">
        <f t="shared" ca="1" si="4"/>
        <v/>
      </c>
      <c r="G132" s="36"/>
      <c r="H132" s="41">
        <v>131</v>
      </c>
      <c r="I132" s="36"/>
      <c r="J132" s="36"/>
      <c r="AU132" s="107" t="str">
        <f t="shared" ca="1" si="5"/>
        <v/>
      </c>
      <c r="AV132" s="57"/>
    </row>
    <row r="133" spans="5:48">
      <c r="E133" s="36" t="str" cm="1">
        <f t="array" aca="1" ref="E133" ca="1">_xlfn.IFNA(IF($H133+1&gt;$G$2,"",INDEX(INDIRECT("SubnetsVLANs!$C$"&amp;$H133+2&amp;":$C$"&amp;$G$2)&amp;"_"&amp;INDIRECT("SubnetsVLANs!$D$"&amp;$H133+2&amp;":$D$"&amp;$G$2),MATCH("Subnet*",INDIRECT("SubnetsVLANs!$E$"&amp;$H133+2&amp;":$E$"&amp;$G$2),0))),"")</f>
        <v/>
      </c>
      <c r="F133" s="36" t="str">
        <f t="shared" ca="1" si="4"/>
        <v/>
      </c>
      <c r="G133" s="36"/>
      <c r="H133" s="41">
        <v>132</v>
      </c>
      <c r="I133" s="36"/>
      <c r="J133" s="36"/>
      <c r="AU133" s="107" t="str">
        <f t="shared" ca="1" si="5"/>
        <v/>
      </c>
      <c r="AV133" s="57"/>
    </row>
    <row r="134" spans="5:48">
      <c r="E134" s="36" t="str" cm="1">
        <f t="array" aca="1" ref="E134" ca="1">_xlfn.IFNA(IF($H134+1&gt;$G$2,"",INDEX(INDIRECT("SubnetsVLANs!$C$"&amp;$H134+2&amp;":$C$"&amp;$G$2)&amp;"_"&amp;INDIRECT("SubnetsVLANs!$D$"&amp;$H134+2&amp;":$D$"&amp;$G$2),MATCH("Subnet*",INDIRECT("SubnetsVLANs!$E$"&amp;$H134+2&amp;":$E$"&amp;$G$2),0))),"")</f>
        <v/>
      </c>
      <c r="F134" s="36" t="str">
        <f t="shared" ca="1" si="4"/>
        <v/>
      </c>
      <c r="G134" s="36"/>
      <c r="H134" s="41">
        <v>133</v>
      </c>
      <c r="I134" s="36"/>
      <c r="J134" s="36"/>
      <c r="AU134" s="107" t="str">
        <f t="shared" ca="1" si="5"/>
        <v/>
      </c>
      <c r="AV134" s="57"/>
    </row>
    <row r="135" spans="5:48">
      <c r="E135" s="36" t="str" cm="1">
        <f t="array" aca="1" ref="E135" ca="1">_xlfn.IFNA(IF($H135+1&gt;$G$2,"",INDEX(INDIRECT("SubnetsVLANs!$C$"&amp;$H135+2&amp;":$C$"&amp;$G$2)&amp;"_"&amp;INDIRECT("SubnetsVLANs!$D$"&amp;$H135+2&amp;":$D$"&amp;$G$2),MATCH("Subnet*",INDIRECT("SubnetsVLANs!$E$"&amp;$H135+2&amp;":$E$"&amp;$G$2),0))),"")</f>
        <v/>
      </c>
      <c r="F135" s="36" t="str">
        <f t="shared" ca="1" si="4"/>
        <v/>
      </c>
      <c r="G135" s="36"/>
      <c r="H135" s="41">
        <v>134</v>
      </c>
      <c r="I135" s="36"/>
      <c r="J135" s="36"/>
      <c r="AU135" s="107" t="str">
        <f t="shared" ca="1" si="5"/>
        <v/>
      </c>
      <c r="AV135" s="57"/>
    </row>
    <row r="136" spans="5:48">
      <c r="E136" s="36" t="str" cm="1">
        <f t="array" aca="1" ref="E136" ca="1">_xlfn.IFNA(IF($H136+1&gt;$G$2,"",INDEX(INDIRECT("SubnetsVLANs!$C$"&amp;$H136+2&amp;":$C$"&amp;$G$2)&amp;"_"&amp;INDIRECT("SubnetsVLANs!$D$"&amp;$H136+2&amp;":$D$"&amp;$G$2),MATCH("Subnet*",INDIRECT("SubnetsVLANs!$E$"&amp;$H136+2&amp;":$E$"&amp;$G$2),0))),"")</f>
        <v/>
      </c>
      <c r="F136" s="36" t="str">
        <f t="shared" ca="1" si="4"/>
        <v/>
      </c>
      <c r="G136" s="36"/>
      <c r="H136" s="41">
        <v>135</v>
      </c>
      <c r="I136" s="36"/>
      <c r="J136" s="36"/>
      <c r="AU136" s="107" t="str">
        <f t="shared" ca="1" si="5"/>
        <v/>
      </c>
      <c r="AV136" s="57"/>
    </row>
    <row r="137" spans="5:48">
      <c r="E137" s="36" t="str" cm="1">
        <f t="array" aca="1" ref="E137" ca="1">_xlfn.IFNA(IF($H137+1&gt;$G$2,"",INDEX(INDIRECT("SubnetsVLANs!$C$"&amp;$H137+2&amp;":$C$"&amp;$G$2)&amp;"_"&amp;INDIRECT("SubnetsVLANs!$D$"&amp;$H137+2&amp;":$D$"&amp;$G$2),MATCH("Subnet*",INDIRECT("SubnetsVLANs!$E$"&amp;$H137+2&amp;":$E$"&amp;$G$2),0))),"")</f>
        <v/>
      </c>
      <c r="F137" s="36" t="str">
        <f t="shared" ca="1" si="4"/>
        <v/>
      </c>
      <c r="G137" s="36"/>
      <c r="H137" s="41">
        <v>136</v>
      </c>
      <c r="I137" s="36"/>
      <c r="J137" s="36"/>
      <c r="AU137" s="107" t="str">
        <f t="shared" ca="1" si="5"/>
        <v/>
      </c>
      <c r="AV137" s="57"/>
    </row>
    <row r="138" spans="5:48">
      <c r="E138" s="36" t="str" cm="1">
        <f t="array" aca="1" ref="E138" ca="1">_xlfn.IFNA(IF($H138+1&gt;$G$2,"",INDEX(INDIRECT("SubnetsVLANs!$C$"&amp;$H138+2&amp;":$C$"&amp;$G$2)&amp;"_"&amp;INDIRECT("SubnetsVLANs!$D$"&amp;$H138+2&amp;":$D$"&amp;$G$2),MATCH("Subnet*",INDIRECT("SubnetsVLANs!$E$"&amp;$H138+2&amp;":$E$"&amp;$G$2),0))),"")</f>
        <v/>
      </c>
      <c r="F138" s="36" t="str">
        <f t="shared" ca="1" si="4"/>
        <v/>
      </c>
      <c r="G138" s="36"/>
      <c r="H138" s="41">
        <v>137</v>
      </c>
      <c r="I138" s="36"/>
      <c r="J138" s="36"/>
      <c r="AU138" s="107" t="str">
        <f t="shared" ca="1" si="5"/>
        <v/>
      </c>
      <c r="AV138" s="57"/>
    </row>
    <row r="139" spans="5:48">
      <c r="E139" s="36" t="str" cm="1">
        <f t="array" aca="1" ref="E139" ca="1">_xlfn.IFNA(IF($H139+1&gt;$G$2,"",INDEX(INDIRECT("SubnetsVLANs!$C$"&amp;$H139+2&amp;":$C$"&amp;$G$2)&amp;"_"&amp;INDIRECT("SubnetsVLANs!$D$"&amp;$H139+2&amp;":$D$"&amp;$G$2),MATCH("Subnet*",INDIRECT("SubnetsVLANs!$E$"&amp;$H139+2&amp;":$E$"&amp;$G$2),0))),"")</f>
        <v/>
      </c>
      <c r="F139" s="36" t="str">
        <f t="shared" ca="1" si="4"/>
        <v/>
      </c>
      <c r="G139" s="36"/>
      <c r="H139" s="41">
        <v>138</v>
      </c>
      <c r="I139" s="36"/>
      <c r="J139" s="36"/>
      <c r="AU139" s="107" t="str">
        <f t="shared" ca="1" si="5"/>
        <v/>
      </c>
      <c r="AV139" s="57"/>
    </row>
    <row r="140" spans="5:48">
      <c r="E140" s="36" t="str" cm="1">
        <f t="array" aca="1" ref="E140" ca="1">_xlfn.IFNA(IF($H140+1&gt;$G$2,"",INDEX(INDIRECT("SubnetsVLANs!$C$"&amp;$H140+2&amp;":$C$"&amp;$G$2)&amp;"_"&amp;INDIRECT("SubnetsVLANs!$D$"&amp;$H140+2&amp;":$D$"&amp;$G$2),MATCH("Subnet*",INDIRECT("SubnetsVLANs!$E$"&amp;$H140+2&amp;":$E$"&amp;$G$2),0))),"")</f>
        <v/>
      </c>
      <c r="F140" s="36" t="str">
        <f t="shared" ca="1" si="4"/>
        <v/>
      </c>
      <c r="G140" s="36"/>
      <c r="H140" s="41">
        <v>139</v>
      </c>
      <c r="I140" s="36"/>
      <c r="J140" s="36"/>
      <c r="AU140" s="107" t="str">
        <f t="shared" ca="1" si="5"/>
        <v/>
      </c>
      <c r="AV140" s="57"/>
    </row>
    <row r="141" spans="5:48">
      <c r="E141" s="36" t="str" cm="1">
        <f t="array" aca="1" ref="E141" ca="1">_xlfn.IFNA(IF($H141+1&gt;$G$2,"",INDEX(INDIRECT("SubnetsVLANs!$C$"&amp;$H141+2&amp;":$C$"&amp;$G$2)&amp;"_"&amp;INDIRECT("SubnetsVLANs!$D$"&amp;$H141+2&amp;":$D$"&amp;$G$2),MATCH("Subnet*",INDIRECT("SubnetsVLANs!$E$"&amp;$H141+2&amp;":$E$"&amp;$G$2),0))),"")</f>
        <v/>
      </c>
      <c r="F141" s="36" t="str">
        <f t="shared" ca="1" si="4"/>
        <v/>
      </c>
      <c r="G141" s="36"/>
      <c r="H141" s="41">
        <v>140</v>
      </c>
      <c r="I141" s="36"/>
      <c r="J141" s="36"/>
      <c r="AU141" s="107" t="str">
        <f t="shared" ca="1" si="5"/>
        <v/>
      </c>
      <c r="AV141" s="57"/>
    </row>
    <row r="142" spans="5:48">
      <c r="E142" s="36" t="str" cm="1">
        <f t="array" aca="1" ref="E142" ca="1">_xlfn.IFNA(IF($H142+1&gt;$G$2,"",INDEX(INDIRECT("SubnetsVLANs!$C$"&amp;$H142+2&amp;":$C$"&amp;$G$2)&amp;"_"&amp;INDIRECT("SubnetsVLANs!$D$"&amp;$H142+2&amp;":$D$"&amp;$G$2),MATCH("Subnet*",INDIRECT("SubnetsVLANs!$E$"&amp;$H142+2&amp;":$E$"&amp;$G$2),0))),"")</f>
        <v/>
      </c>
      <c r="F142" s="36" t="str">
        <f t="shared" ca="1" si="4"/>
        <v/>
      </c>
      <c r="G142" s="36"/>
      <c r="H142" s="41">
        <v>141</v>
      </c>
      <c r="I142" s="36"/>
      <c r="J142" s="36"/>
      <c r="AU142" s="107" t="str">
        <f t="shared" ca="1" si="5"/>
        <v/>
      </c>
      <c r="AV142" s="57"/>
    </row>
    <row r="143" spans="5:48">
      <c r="E143" s="36" t="str" cm="1">
        <f t="array" aca="1" ref="E143" ca="1">_xlfn.IFNA(IF($H143+1&gt;$G$2,"",INDEX(INDIRECT("SubnetsVLANs!$C$"&amp;$H143+2&amp;":$C$"&amp;$G$2)&amp;"_"&amp;INDIRECT("SubnetsVLANs!$D$"&amp;$H143+2&amp;":$D$"&amp;$G$2),MATCH("Subnet*",INDIRECT("SubnetsVLANs!$E$"&amp;$H143+2&amp;":$E$"&amp;$G$2),0))),"")</f>
        <v/>
      </c>
      <c r="F143" s="36" t="str">
        <f t="shared" ca="1" si="4"/>
        <v/>
      </c>
      <c r="G143" s="36"/>
      <c r="H143" s="41">
        <v>142</v>
      </c>
      <c r="I143" s="36"/>
      <c r="J143" s="36"/>
      <c r="AU143" s="107" t="str">
        <f t="shared" ca="1" si="5"/>
        <v/>
      </c>
      <c r="AV143" s="57"/>
    </row>
    <row r="144" spans="5:48">
      <c r="E144" s="36" t="str" cm="1">
        <f t="array" aca="1" ref="E144" ca="1">_xlfn.IFNA(IF($H144+1&gt;$G$2,"",INDEX(INDIRECT("SubnetsVLANs!$C$"&amp;$H144+2&amp;":$C$"&amp;$G$2)&amp;"_"&amp;INDIRECT("SubnetsVLANs!$D$"&amp;$H144+2&amp;":$D$"&amp;$G$2),MATCH("Subnet*",INDIRECT("SubnetsVLANs!$E$"&amp;$H144+2&amp;":$E$"&amp;$G$2),0))),"")</f>
        <v/>
      </c>
      <c r="F144" s="36" t="str">
        <f t="shared" ca="1" si="4"/>
        <v/>
      </c>
      <c r="G144" s="36"/>
      <c r="H144" s="41">
        <v>143</v>
      </c>
      <c r="I144" s="36"/>
      <c r="J144" s="36"/>
      <c r="AU144" s="107" t="str">
        <f t="shared" ca="1" si="5"/>
        <v/>
      </c>
      <c r="AV144" s="57"/>
    </row>
    <row r="145" spans="5:48">
      <c r="E145" s="36" t="str" cm="1">
        <f t="array" aca="1" ref="E145" ca="1">_xlfn.IFNA(IF($H145+1&gt;$G$2,"",INDEX(INDIRECT("SubnetsVLANs!$C$"&amp;$H145+2&amp;":$C$"&amp;$G$2)&amp;"_"&amp;INDIRECT("SubnetsVLANs!$D$"&amp;$H145+2&amp;":$D$"&amp;$G$2),MATCH("Subnet*",INDIRECT("SubnetsVLANs!$E$"&amp;$H145+2&amp;":$E$"&amp;$G$2),0))),"")</f>
        <v/>
      </c>
      <c r="F145" s="36" t="str">
        <f t="shared" ca="1" si="4"/>
        <v/>
      </c>
      <c r="G145" s="36"/>
      <c r="H145" s="41">
        <v>144</v>
      </c>
      <c r="I145" s="36"/>
      <c r="J145" s="36"/>
      <c r="AU145" s="107" t="str">
        <f t="shared" ca="1" si="5"/>
        <v/>
      </c>
      <c r="AV145" s="57"/>
    </row>
    <row r="146" spans="5:48">
      <c r="E146" s="36" t="str" cm="1">
        <f t="array" aca="1" ref="E146" ca="1">_xlfn.IFNA(IF($H146+1&gt;$G$2,"",INDEX(INDIRECT("SubnetsVLANs!$C$"&amp;$H146+2&amp;":$C$"&amp;$G$2)&amp;"_"&amp;INDIRECT("SubnetsVLANs!$D$"&amp;$H146+2&amp;":$D$"&amp;$G$2),MATCH("Subnet*",INDIRECT("SubnetsVLANs!$E$"&amp;$H146+2&amp;":$E$"&amp;$G$2),0))),"")</f>
        <v/>
      </c>
      <c r="F146" s="36" t="str">
        <f t="shared" ca="1" si="4"/>
        <v/>
      </c>
      <c r="G146" s="36"/>
      <c r="H146" s="41">
        <v>145</v>
      </c>
      <c r="I146" s="36"/>
      <c r="J146" s="36"/>
      <c r="AU146" s="107" t="str">
        <f t="shared" ca="1" si="5"/>
        <v/>
      </c>
      <c r="AV146" s="57"/>
    </row>
    <row r="147" spans="5:48">
      <c r="E147" s="36" t="str" cm="1">
        <f t="array" aca="1" ref="E147" ca="1">_xlfn.IFNA(IF($H147+1&gt;$G$2,"",INDEX(INDIRECT("SubnetsVLANs!$C$"&amp;$H147+2&amp;":$C$"&amp;$G$2)&amp;"_"&amp;INDIRECT("SubnetsVLANs!$D$"&amp;$H147+2&amp;":$D$"&amp;$G$2),MATCH("Subnet*",INDIRECT("SubnetsVLANs!$E$"&amp;$H147+2&amp;":$E$"&amp;$G$2),0))),"")</f>
        <v/>
      </c>
      <c r="F147" s="36" t="str">
        <f t="shared" ca="1" si="4"/>
        <v/>
      </c>
      <c r="G147" s="36"/>
      <c r="H147" s="41">
        <v>146</v>
      </c>
      <c r="I147" s="36"/>
      <c r="J147" s="36"/>
      <c r="AU147" s="107" t="str">
        <f t="shared" ca="1" si="5"/>
        <v/>
      </c>
      <c r="AV147" s="57"/>
    </row>
    <row r="148" spans="5:48">
      <c r="E148" s="36" t="str" cm="1">
        <f t="array" aca="1" ref="E148" ca="1">_xlfn.IFNA(IF($H148+1&gt;$G$2,"",INDEX(INDIRECT("SubnetsVLANs!$C$"&amp;$H148+2&amp;":$C$"&amp;$G$2)&amp;"_"&amp;INDIRECT("SubnetsVLANs!$D$"&amp;$H148+2&amp;":$D$"&amp;$G$2),MATCH("Subnet*",INDIRECT("SubnetsVLANs!$E$"&amp;$H148+2&amp;":$E$"&amp;$G$2),0))),"")</f>
        <v/>
      </c>
      <c r="F148" s="36" t="str">
        <f t="shared" ca="1" si="4"/>
        <v/>
      </c>
      <c r="G148" s="36"/>
      <c r="H148" s="41">
        <v>147</v>
      </c>
      <c r="I148" s="36"/>
      <c r="J148" s="36"/>
      <c r="AU148" s="107" t="str">
        <f t="shared" ca="1" si="5"/>
        <v/>
      </c>
      <c r="AV148" s="57"/>
    </row>
    <row r="149" spans="5:48">
      <c r="E149" s="36" t="str" cm="1">
        <f t="array" aca="1" ref="E149" ca="1">_xlfn.IFNA(IF($H149+1&gt;$G$2,"",INDEX(INDIRECT("SubnetsVLANs!$C$"&amp;$H149+2&amp;":$C$"&amp;$G$2)&amp;"_"&amp;INDIRECT("SubnetsVLANs!$D$"&amp;$H149+2&amp;":$D$"&amp;$G$2),MATCH("Subnet*",INDIRECT("SubnetsVLANs!$E$"&amp;$H149+2&amp;":$E$"&amp;$G$2),0))),"")</f>
        <v/>
      </c>
      <c r="F149" s="36" t="str">
        <f t="shared" ca="1" si="4"/>
        <v/>
      </c>
      <c r="G149" s="36"/>
      <c r="H149" s="41">
        <v>148</v>
      </c>
      <c r="I149" s="36"/>
      <c r="J149" s="36"/>
      <c r="AU149" s="107" t="str">
        <f t="shared" ca="1" si="5"/>
        <v/>
      </c>
      <c r="AV149" s="57"/>
    </row>
    <row r="150" spans="5:48">
      <c r="E150" s="36" t="str" cm="1">
        <f t="array" aca="1" ref="E150" ca="1">_xlfn.IFNA(IF($H150+1&gt;$G$2,"",INDEX(INDIRECT("SubnetsVLANs!$C$"&amp;$H150+2&amp;":$C$"&amp;$G$2)&amp;"_"&amp;INDIRECT("SubnetsVLANs!$D$"&amp;$H150+2&amp;":$D$"&amp;$G$2),MATCH("Subnet*",INDIRECT("SubnetsVLANs!$E$"&amp;$H150+2&amp;":$E$"&amp;$G$2),0))),"")</f>
        <v/>
      </c>
      <c r="F150" s="36" t="str">
        <f t="shared" ca="1" si="4"/>
        <v/>
      </c>
      <c r="G150" s="36"/>
      <c r="H150" s="41">
        <v>149</v>
      </c>
      <c r="I150" s="36"/>
      <c r="J150" s="36"/>
      <c r="AU150" s="107" t="str">
        <f t="shared" ca="1" si="5"/>
        <v/>
      </c>
      <c r="AV150" s="57"/>
    </row>
    <row r="151" spans="5:48">
      <c r="E151" s="36" t="str" cm="1">
        <f t="array" aca="1" ref="E151" ca="1">_xlfn.IFNA(IF($H151+1&gt;$G$2,"",INDEX(INDIRECT("SubnetsVLANs!$C$"&amp;$H151+2&amp;":$C$"&amp;$G$2)&amp;"_"&amp;INDIRECT("SubnetsVLANs!$D$"&amp;$H151+2&amp;":$D$"&amp;$G$2),MATCH("Subnet*",INDIRECT("SubnetsVLANs!$E$"&amp;$H151+2&amp;":$E$"&amp;$G$2),0))),"")</f>
        <v/>
      </c>
      <c r="F151" s="36" t="str">
        <f t="shared" ca="1" si="4"/>
        <v/>
      </c>
      <c r="G151" s="36"/>
      <c r="H151" s="41">
        <v>150</v>
      </c>
      <c r="I151" s="36"/>
      <c r="J151" s="36"/>
      <c r="AU151" s="107" t="str">
        <f t="shared" ca="1" si="5"/>
        <v/>
      </c>
      <c r="AV151" s="57"/>
    </row>
    <row r="152" spans="5:48">
      <c r="E152" s="36" t="str" cm="1">
        <f t="array" aca="1" ref="E152" ca="1">_xlfn.IFNA(IF($H152+1&gt;$G$2,"",INDEX(INDIRECT("SubnetsVLANs!$C$"&amp;$H152+2&amp;":$C$"&amp;$G$2)&amp;"_"&amp;INDIRECT("SubnetsVLANs!$D$"&amp;$H152+2&amp;":$D$"&amp;$G$2),MATCH("Subnet*",INDIRECT("SubnetsVLANs!$E$"&amp;$H152+2&amp;":$E$"&amp;$G$2),0))),"")</f>
        <v/>
      </c>
      <c r="F152" s="36" t="str">
        <f t="shared" ca="1" si="4"/>
        <v/>
      </c>
      <c r="G152" s="36"/>
      <c r="H152" s="41">
        <v>151</v>
      </c>
      <c r="I152" s="36"/>
      <c r="J152" s="36"/>
      <c r="AU152" s="107" t="str">
        <f t="shared" ca="1" si="5"/>
        <v/>
      </c>
      <c r="AV152" s="57"/>
    </row>
    <row r="153" spans="5:48">
      <c r="E153" s="36" t="str" cm="1">
        <f t="array" aca="1" ref="E153" ca="1">_xlfn.IFNA(IF($H153+1&gt;$G$2,"",INDEX(INDIRECT("SubnetsVLANs!$C$"&amp;$H153+2&amp;":$C$"&amp;$G$2)&amp;"_"&amp;INDIRECT("SubnetsVLANs!$D$"&amp;$H153+2&amp;":$D$"&amp;$G$2),MATCH("Subnet*",INDIRECT("SubnetsVLANs!$E$"&amp;$H153+2&amp;":$E$"&amp;$G$2),0))),"")</f>
        <v/>
      </c>
      <c r="F153" s="36" t="str">
        <f t="shared" ca="1" si="4"/>
        <v/>
      </c>
      <c r="G153" s="36"/>
      <c r="H153" s="41">
        <v>152</v>
      </c>
      <c r="I153" s="36"/>
      <c r="J153" s="36"/>
      <c r="AU153" s="107" t="str">
        <f t="shared" ca="1" si="5"/>
        <v/>
      </c>
      <c r="AV153" s="57"/>
    </row>
    <row r="154" spans="5:48">
      <c r="E154" s="36" t="str" cm="1">
        <f t="array" aca="1" ref="E154" ca="1">_xlfn.IFNA(IF($H154+1&gt;$G$2,"",INDEX(INDIRECT("SubnetsVLANs!$C$"&amp;$H154+2&amp;":$C$"&amp;$G$2)&amp;"_"&amp;INDIRECT("SubnetsVLANs!$D$"&amp;$H154+2&amp;":$D$"&amp;$G$2),MATCH("Subnet*",INDIRECT("SubnetsVLANs!$E$"&amp;$H154+2&amp;":$E$"&amp;$G$2),0))),"")</f>
        <v/>
      </c>
      <c r="F154" s="36" t="str">
        <f t="shared" ca="1" si="4"/>
        <v/>
      </c>
      <c r="G154" s="36"/>
      <c r="H154" s="41">
        <v>153</v>
      </c>
      <c r="I154" s="36"/>
      <c r="J154" s="36"/>
      <c r="AU154" s="107" t="str">
        <f t="shared" ca="1" si="5"/>
        <v/>
      </c>
      <c r="AV154" s="57"/>
    </row>
    <row r="155" spans="5:48">
      <c r="E155" s="36" t="str" cm="1">
        <f t="array" aca="1" ref="E155" ca="1">_xlfn.IFNA(IF($H155+1&gt;$G$2,"",INDEX(INDIRECT("SubnetsVLANs!$C$"&amp;$H155+2&amp;":$C$"&amp;$G$2)&amp;"_"&amp;INDIRECT("SubnetsVLANs!$D$"&amp;$H155+2&amp;":$D$"&amp;$G$2),MATCH("Subnet*",INDIRECT("SubnetsVLANs!$E$"&amp;$H155+2&amp;":$E$"&amp;$G$2),0))),"")</f>
        <v/>
      </c>
      <c r="F155" s="36" t="str">
        <f t="shared" ca="1" si="4"/>
        <v/>
      </c>
      <c r="G155" s="36"/>
      <c r="H155" s="41">
        <v>154</v>
      </c>
      <c r="I155" s="36"/>
      <c r="J155" s="36"/>
      <c r="AU155" s="107" t="str">
        <f t="shared" ca="1" si="5"/>
        <v/>
      </c>
      <c r="AV155" s="57"/>
    </row>
    <row r="156" spans="5:48">
      <c r="E156" s="36" t="str" cm="1">
        <f t="array" aca="1" ref="E156" ca="1">_xlfn.IFNA(IF($H156+1&gt;$G$2,"",INDEX(INDIRECT("SubnetsVLANs!$C$"&amp;$H156+2&amp;":$C$"&amp;$G$2)&amp;"_"&amp;INDIRECT("SubnetsVLANs!$D$"&amp;$H156+2&amp;":$D$"&amp;$G$2),MATCH("Subnet*",INDIRECT("SubnetsVLANs!$E$"&amp;$H156+2&amp;":$E$"&amp;$G$2),0))),"")</f>
        <v/>
      </c>
      <c r="F156" s="36" t="str">
        <f t="shared" ca="1" si="4"/>
        <v/>
      </c>
      <c r="G156" s="36"/>
      <c r="H156" s="41">
        <v>155</v>
      </c>
      <c r="I156" s="36"/>
      <c r="J156" s="36"/>
      <c r="AU156" s="107" t="str">
        <f t="shared" ca="1" si="5"/>
        <v/>
      </c>
      <c r="AV156" s="57"/>
    </row>
    <row r="157" spans="5:48">
      <c r="E157" s="36" t="str" cm="1">
        <f t="array" aca="1" ref="E157" ca="1">_xlfn.IFNA(IF($H157+1&gt;$G$2,"",INDEX(INDIRECT("SubnetsVLANs!$C$"&amp;$H157+2&amp;":$C$"&amp;$G$2)&amp;"_"&amp;INDIRECT("SubnetsVLANs!$D$"&amp;$H157+2&amp;":$D$"&amp;$G$2),MATCH("Subnet*",INDIRECT("SubnetsVLANs!$E$"&amp;$H157+2&amp;":$E$"&amp;$G$2),0))),"")</f>
        <v/>
      </c>
      <c r="F157" s="36" t="str">
        <f t="shared" ca="1" si="4"/>
        <v/>
      </c>
      <c r="G157" s="36"/>
      <c r="H157" s="41">
        <v>156</v>
      </c>
      <c r="I157" s="36"/>
      <c r="J157" s="36"/>
      <c r="AU157" s="107" t="str">
        <f t="shared" ca="1" si="5"/>
        <v/>
      </c>
      <c r="AV157" s="57"/>
    </row>
    <row r="158" spans="5:48">
      <c r="E158" s="36" t="str" cm="1">
        <f t="array" aca="1" ref="E158" ca="1">_xlfn.IFNA(IF($H158+1&gt;$G$2,"",INDEX(INDIRECT("SubnetsVLANs!$C$"&amp;$H158+2&amp;":$C$"&amp;$G$2)&amp;"_"&amp;INDIRECT("SubnetsVLANs!$D$"&amp;$H158+2&amp;":$D$"&amp;$G$2),MATCH("Subnet*",INDIRECT("SubnetsVLANs!$E$"&amp;$H158+2&amp;":$E$"&amp;$G$2),0))),"")</f>
        <v/>
      </c>
      <c r="F158" s="36" t="str">
        <f t="shared" ca="1" si="4"/>
        <v/>
      </c>
      <c r="G158" s="36"/>
      <c r="H158" s="41">
        <v>157</v>
      </c>
      <c r="I158" s="36"/>
      <c r="J158" s="36"/>
      <c r="AU158" s="107" t="str">
        <f t="shared" ca="1" si="5"/>
        <v/>
      </c>
      <c r="AV158" s="57"/>
    </row>
    <row r="159" spans="5:48">
      <c r="E159" s="36" t="str" cm="1">
        <f t="array" aca="1" ref="E159" ca="1">_xlfn.IFNA(IF($H159+1&gt;$G$2,"",INDEX(INDIRECT("SubnetsVLANs!$C$"&amp;$H159+2&amp;":$C$"&amp;$G$2)&amp;"_"&amp;INDIRECT("SubnetsVLANs!$D$"&amp;$H159+2&amp;":$D$"&amp;$G$2),MATCH("Subnet*",INDIRECT("SubnetsVLANs!$E$"&amp;$H159+2&amp;":$E$"&amp;$G$2),0))),"")</f>
        <v/>
      </c>
      <c r="F159" s="36" t="str">
        <f t="shared" ca="1" si="4"/>
        <v/>
      </c>
      <c r="G159" s="36"/>
      <c r="H159" s="41">
        <v>158</v>
      </c>
      <c r="I159" s="36"/>
      <c r="J159" s="36"/>
      <c r="AU159" s="107" t="str">
        <f t="shared" ca="1" si="5"/>
        <v/>
      </c>
      <c r="AV159" s="57"/>
    </row>
    <row r="160" spans="5:48">
      <c r="E160" s="36" t="str" cm="1">
        <f t="array" aca="1" ref="E160" ca="1">_xlfn.IFNA(IF($H160+1&gt;$G$2,"",INDEX(INDIRECT("SubnetsVLANs!$C$"&amp;$H160+2&amp;":$C$"&amp;$G$2)&amp;"_"&amp;INDIRECT("SubnetsVLANs!$D$"&amp;$H160+2&amp;":$D$"&amp;$G$2),MATCH("Subnet*",INDIRECT("SubnetsVLANs!$E$"&amp;$H160+2&amp;":$E$"&amp;$G$2),0))),"")</f>
        <v/>
      </c>
      <c r="F160" s="36" t="str">
        <f t="shared" ca="1" si="4"/>
        <v/>
      </c>
      <c r="G160" s="36"/>
      <c r="H160" s="41">
        <v>159</v>
      </c>
      <c r="I160" s="36"/>
      <c r="J160" s="36"/>
      <c r="AU160" s="107" t="str">
        <f t="shared" ca="1" si="5"/>
        <v/>
      </c>
      <c r="AV160" s="57"/>
    </row>
    <row r="161" spans="5:48">
      <c r="E161" s="36" t="str" cm="1">
        <f t="array" aca="1" ref="E161" ca="1">_xlfn.IFNA(IF($H161+1&gt;$G$2,"",INDEX(INDIRECT("SubnetsVLANs!$C$"&amp;$H161+2&amp;":$C$"&amp;$G$2)&amp;"_"&amp;INDIRECT("SubnetsVLANs!$D$"&amp;$H161+2&amp;":$D$"&amp;$G$2),MATCH("Subnet*",INDIRECT("SubnetsVLANs!$E$"&amp;$H161+2&amp;":$E$"&amp;$G$2),0))),"")</f>
        <v/>
      </c>
      <c r="F161" s="36" t="str">
        <f t="shared" ca="1" si="4"/>
        <v/>
      </c>
      <c r="G161" s="36"/>
      <c r="H161" s="41">
        <v>160</v>
      </c>
      <c r="I161" s="36"/>
      <c r="J161" s="36"/>
      <c r="AU161" s="107" t="str">
        <f t="shared" ca="1" si="5"/>
        <v/>
      </c>
      <c r="AV161" s="57"/>
    </row>
    <row r="162" spans="5:48">
      <c r="E162" s="36" t="str" cm="1">
        <f t="array" aca="1" ref="E162" ca="1">_xlfn.IFNA(IF($H162+1&gt;$G$2,"",INDEX(INDIRECT("SubnetsVLANs!$C$"&amp;$H162+2&amp;":$C$"&amp;$G$2)&amp;"_"&amp;INDIRECT("SubnetsVLANs!$D$"&amp;$H162+2&amp;":$D$"&amp;$G$2),MATCH("Subnet*",INDIRECT("SubnetsVLANs!$E$"&amp;$H162+2&amp;":$E$"&amp;$G$2),0))),"")</f>
        <v/>
      </c>
      <c r="F162" s="36" t="str">
        <f t="shared" ca="1" si="4"/>
        <v/>
      </c>
      <c r="G162" s="36"/>
      <c r="H162" s="41">
        <v>161</v>
      </c>
      <c r="I162" s="36"/>
      <c r="J162" s="36"/>
      <c r="AU162" s="107" t="str">
        <f t="shared" ca="1" si="5"/>
        <v/>
      </c>
      <c r="AV162" s="57"/>
    </row>
    <row r="163" spans="5:48">
      <c r="E163" s="36" t="str" cm="1">
        <f t="array" aca="1" ref="E163" ca="1">_xlfn.IFNA(IF($H163+1&gt;$G$2,"",INDEX(INDIRECT("SubnetsVLANs!$C$"&amp;$H163+2&amp;":$C$"&amp;$G$2)&amp;"_"&amp;INDIRECT("SubnetsVLANs!$D$"&amp;$H163+2&amp;":$D$"&amp;$G$2),MATCH("Subnet*",INDIRECT("SubnetsVLANs!$E$"&amp;$H163+2&amp;":$E$"&amp;$G$2),0))),"")</f>
        <v/>
      </c>
      <c r="F163" s="36" t="str">
        <f t="shared" ca="1" si="4"/>
        <v/>
      </c>
      <c r="G163" s="36"/>
      <c r="H163" s="41">
        <v>162</v>
      </c>
      <c r="I163" s="36"/>
      <c r="J163" s="36"/>
      <c r="AU163" s="107" t="str">
        <f t="shared" ca="1" si="5"/>
        <v/>
      </c>
      <c r="AV163" s="57"/>
    </row>
    <row r="164" spans="5:48">
      <c r="E164" s="36" t="str" cm="1">
        <f t="array" aca="1" ref="E164" ca="1">_xlfn.IFNA(IF($H164+1&gt;$G$2,"",INDEX(INDIRECT("SubnetsVLANs!$C$"&amp;$H164+2&amp;":$C$"&amp;$G$2)&amp;"_"&amp;INDIRECT("SubnetsVLANs!$D$"&amp;$H164+2&amp;":$D$"&amp;$G$2),MATCH("Subnet*",INDIRECT("SubnetsVLANs!$E$"&amp;$H164+2&amp;":$E$"&amp;$G$2),0))),"")</f>
        <v/>
      </c>
      <c r="F164" s="36" t="str">
        <f t="shared" ca="1" si="4"/>
        <v/>
      </c>
      <c r="G164" s="36"/>
      <c r="H164" s="41">
        <v>163</v>
      </c>
      <c r="I164" s="36"/>
      <c r="J164" s="36"/>
      <c r="AU164" s="107" t="str">
        <f t="shared" ca="1" si="5"/>
        <v/>
      </c>
      <c r="AV164" s="57"/>
    </row>
    <row r="165" spans="5:48">
      <c r="E165" s="36" t="str" cm="1">
        <f t="array" aca="1" ref="E165" ca="1">_xlfn.IFNA(IF($H165+1&gt;$G$2,"",INDEX(INDIRECT("SubnetsVLANs!$C$"&amp;$H165+2&amp;":$C$"&amp;$G$2)&amp;"_"&amp;INDIRECT("SubnetsVLANs!$D$"&amp;$H165+2&amp;":$D$"&amp;$G$2),MATCH("Subnet*",INDIRECT("SubnetsVLANs!$E$"&amp;$H165+2&amp;":$E$"&amp;$G$2),0))),"")</f>
        <v/>
      </c>
      <c r="F165" s="36" t="str">
        <f t="shared" ca="1" si="4"/>
        <v/>
      </c>
      <c r="G165" s="36"/>
      <c r="H165" s="41">
        <v>164</v>
      </c>
      <c r="I165" s="36"/>
      <c r="J165" s="36"/>
      <c r="AU165" s="107" t="str">
        <f t="shared" ca="1" si="5"/>
        <v/>
      </c>
      <c r="AV165" s="57"/>
    </row>
    <row r="166" spans="5:48">
      <c r="E166" s="36" t="str" cm="1">
        <f t="array" aca="1" ref="E166" ca="1">_xlfn.IFNA(IF($H166+1&gt;$G$2,"",INDEX(INDIRECT("SubnetsVLANs!$C$"&amp;$H166+2&amp;":$C$"&amp;$G$2)&amp;"_"&amp;INDIRECT("SubnetsVLANs!$D$"&amp;$H166+2&amp;":$D$"&amp;$G$2),MATCH("Subnet*",INDIRECT("SubnetsVLANs!$E$"&amp;$H166+2&amp;":$E$"&amp;$G$2),0))),"")</f>
        <v/>
      </c>
      <c r="F166" s="36" t="str">
        <f t="shared" ca="1" si="4"/>
        <v/>
      </c>
      <c r="G166" s="36"/>
      <c r="H166" s="41">
        <v>165</v>
      </c>
      <c r="I166" s="36"/>
      <c r="J166" s="36"/>
      <c r="AU166" s="107" t="str">
        <f t="shared" ca="1" si="5"/>
        <v/>
      </c>
      <c r="AV166" s="57"/>
    </row>
    <row r="167" spans="5:48">
      <c r="E167" s="36" t="str" cm="1">
        <f t="array" aca="1" ref="E167" ca="1">_xlfn.IFNA(IF($H167+1&gt;$G$2,"",INDEX(INDIRECT("SubnetsVLANs!$C$"&amp;$H167+2&amp;":$C$"&amp;$G$2)&amp;"_"&amp;INDIRECT("SubnetsVLANs!$D$"&amp;$H167+2&amp;":$D$"&amp;$G$2),MATCH("Subnet*",INDIRECT("SubnetsVLANs!$E$"&amp;$H167+2&amp;":$E$"&amp;$G$2),0))),"")</f>
        <v/>
      </c>
      <c r="F167" s="36" t="str">
        <f t="shared" ca="1" si="4"/>
        <v/>
      </c>
      <c r="G167" s="36"/>
      <c r="H167" s="41">
        <v>166</v>
      </c>
      <c r="I167" s="36"/>
      <c r="J167" s="36"/>
      <c r="AU167" s="107" t="str">
        <f t="shared" ca="1" si="5"/>
        <v/>
      </c>
      <c r="AV167" s="57"/>
    </row>
    <row r="168" spans="5:48">
      <c r="E168" s="36" t="str" cm="1">
        <f t="array" aca="1" ref="E168" ca="1">_xlfn.IFNA(IF($H168+1&gt;$G$2,"",INDEX(INDIRECT("SubnetsVLANs!$C$"&amp;$H168+2&amp;":$C$"&amp;$G$2)&amp;"_"&amp;INDIRECT("SubnetsVLANs!$D$"&amp;$H168+2&amp;":$D$"&amp;$G$2),MATCH("Subnet*",INDIRECT("SubnetsVLANs!$E$"&amp;$H168+2&amp;":$E$"&amp;$G$2),0))),"")</f>
        <v/>
      </c>
      <c r="F168" s="36" t="str">
        <f t="shared" ca="1" si="4"/>
        <v/>
      </c>
      <c r="G168" s="36"/>
      <c r="H168" s="41">
        <v>167</v>
      </c>
      <c r="I168" s="36"/>
      <c r="J168" s="36"/>
      <c r="AU168" s="107" t="str">
        <f t="shared" ca="1" si="5"/>
        <v/>
      </c>
      <c r="AV168" s="57"/>
    </row>
    <row r="169" spans="5:48">
      <c r="E169" s="36" t="str" cm="1">
        <f t="array" aca="1" ref="E169" ca="1">_xlfn.IFNA(IF($H169+1&gt;$G$2,"",INDEX(INDIRECT("SubnetsVLANs!$C$"&amp;$H169+2&amp;":$C$"&amp;$G$2)&amp;"_"&amp;INDIRECT("SubnetsVLANs!$D$"&amp;$H169+2&amp;":$D$"&amp;$G$2),MATCH("Subnet*",INDIRECT("SubnetsVLANs!$E$"&amp;$H169+2&amp;":$E$"&amp;$G$2),0))),"")</f>
        <v/>
      </c>
      <c r="F169" s="36" t="str">
        <f t="shared" ca="1" si="4"/>
        <v/>
      </c>
      <c r="G169" s="36"/>
      <c r="H169" s="41">
        <v>168</v>
      </c>
      <c r="I169" s="36"/>
      <c r="J169" s="36"/>
      <c r="AU169" s="107" t="str">
        <f t="shared" ca="1" si="5"/>
        <v/>
      </c>
      <c r="AV169" s="57"/>
    </row>
    <row r="170" spans="5:48">
      <c r="E170" s="36" t="str" cm="1">
        <f t="array" aca="1" ref="E170" ca="1">_xlfn.IFNA(IF($H170+1&gt;$G$2,"",INDEX(INDIRECT("SubnetsVLANs!$C$"&amp;$H170+2&amp;":$C$"&amp;$G$2)&amp;"_"&amp;INDIRECT("SubnetsVLANs!$D$"&amp;$H170+2&amp;":$D$"&amp;$G$2),MATCH("Subnet*",INDIRECT("SubnetsVLANs!$E$"&amp;$H170+2&amp;":$E$"&amp;$G$2),0))),"")</f>
        <v/>
      </c>
      <c r="F170" s="36" t="str">
        <f t="shared" ca="1" si="4"/>
        <v/>
      </c>
      <c r="G170" s="36"/>
      <c r="H170" s="41">
        <v>169</v>
      </c>
      <c r="I170" s="36"/>
      <c r="J170" s="36"/>
      <c r="AU170" s="107" t="str">
        <f t="shared" ca="1" si="5"/>
        <v/>
      </c>
      <c r="AV170" s="57"/>
    </row>
    <row r="171" spans="5:48">
      <c r="E171" s="36" t="str" cm="1">
        <f t="array" aca="1" ref="E171" ca="1">_xlfn.IFNA(IF($H171+1&gt;$G$2,"",INDEX(INDIRECT("SubnetsVLANs!$C$"&amp;$H171+2&amp;":$C$"&amp;$G$2)&amp;"_"&amp;INDIRECT("SubnetsVLANs!$D$"&amp;$H171+2&amp;":$D$"&amp;$G$2),MATCH("Subnet*",INDIRECT("SubnetsVLANs!$E$"&amp;$H171+2&amp;":$E$"&amp;$G$2),0))),"")</f>
        <v/>
      </c>
      <c r="F171" s="36" t="str">
        <f t="shared" ca="1" si="4"/>
        <v/>
      </c>
      <c r="G171" s="36"/>
      <c r="H171" s="41">
        <v>170</v>
      </c>
      <c r="I171" s="36"/>
      <c r="J171" s="36"/>
      <c r="AU171" s="107" t="str">
        <f t="shared" ca="1" si="5"/>
        <v/>
      </c>
      <c r="AV171" s="57"/>
    </row>
    <row r="172" spans="5:48">
      <c r="E172" s="36" t="str" cm="1">
        <f t="array" aca="1" ref="E172" ca="1">_xlfn.IFNA(IF($H172+1&gt;$G$2,"",INDEX(INDIRECT("SubnetsVLANs!$C$"&amp;$H172+2&amp;":$C$"&amp;$G$2)&amp;"_"&amp;INDIRECT("SubnetsVLANs!$D$"&amp;$H172+2&amp;":$D$"&amp;$G$2),MATCH("Subnet*",INDIRECT("SubnetsVLANs!$E$"&amp;$H172+2&amp;":$E$"&amp;$G$2),0))),"")</f>
        <v/>
      </c>
      <c r="F172" s="36" t="str">
        <f t="shared" ca="1" si="4"/>
        <v/>
      </c>
      <c r="G172" s="36"/>
      <c r="H172" s="41">
        <v>171</v>
      </c>
      <c r="I172" s="36"/>
      <c r="J172" s="36"/>
      <c r="AU172" s="107" t="str">
        <f t="shared" ca="1" si="5"/>
        <v/>
      </c>
      <c r="AV172" s="57"/>
    </row>
    <row r="173" spans="5:48">
      <c r="E173" s="36" t="str" cm="1">
        <f t="array" aca="1" ref="E173" ca="1">_xlfn.IFNA(IF($H173+1&gt;$G$2,"",INDEX(INDIRECT("SubnetsVLANs!$C$"&amp;$H173+2&amp;":$C$"&amp;$G$2)&amp;"_"&amp;INDIRECT("SubnetsVLANs!$D$"&amp;$H173+2&amp;":$D$"&amp;$G$2),MATCH("Subnet*",INDIRECT("SubnetsVLANs!$E$"&amp;$H173+2&amp;":$E$"&amp;$G$2),0))),"")</f>
        <v/>
      </c>
      <c r="F173" s="36" t="str">
        <f t="shared" ca="1" si="4"/>
        <v/>
      </c>
      <c r="G173" s="36"/>
      <c r="H173" s="41">
        <v>172</v>
      </c>
      <c r="I173" s="36"/>
      <c r="J173" s="36"/>
      <c r="AU173" s="107" t="str">
        <f t="shared" ca="1" si="5"/>
        <v/>
      </c>
      <c r="AV173" s="57"/>
    </row>
    <row r="174" spans="5:48">
      <c r="E174" s="36" t="str" cm="1">
        <f t="array" aca="1" ref="E174" ca="1">_xlfn.IFNA(IF($H174+1&gt;$G$2,"",INDEX(INDIRECT("SubnetsVLANs!$C$"&amp;$H174+2&amp;":$C$"&amp;$G$2)&amp;"_"&amp;INDIRECT("SubnetsVLANs!$D$"&amp;$H174+2&amp;":$D$"&amp;$G$2),MATCH("Subnet*",INDIRECT("SubnetsVLANs!$E$"&amp;$H174+2&amp;":$E$"&amp;$G$2),0))),"")</f>
        <v/>
      </c>
      <c r="F174" s="36" t="str">
        <f t="shared" ca="1" si="4"/>
        <v/>
      </c>
      <c r="G174" s="36"/>
      <c r="H174" s="41">
        <v>173</v>
      </c>
      <c r="I174" s="36"/>
      <c r="J174" s="36"/>
      <c r="AU174" s="107" t="str">
        <f t="shared" ca="1" si="5"/>
        <v/>
      </c>
      <c r="AV174" s="57"/>
    </row>
    <row r="175" spans="5:48">
      <c r="E175" s="36" t="str" cm="1">
        <f t="array" aca="1" ref="E175" ca="1">_xlfn.IFNA(IF($H175+1&gt;$G$2,"",INDEX(INDIRECT("SubnetsVLANs!$C$"&amp;$H175+2&amp;":$C$"&amp;$G$2)&amp;"_"&amp;INDIRECT("SubnetsVLANs!$D$"&amp;$H175+2&amp;":$D$"&amp;$G$2),MATCH("Subnet*",INDIRECT("SubnetsVLANs!$E$"&amp;$H175+2&amp;":$E$"&amp;$G$2),0))),"")</f>
        <v/>
      </c>
      <c r="F175" s="36" t="str">
        <f t="shared" ca="1" si="4"/>
        <v/>
      </c>
      <c r="G175" s="36"/>
      <c r="H175" s="41">
        <v>174</v>
      </c>
      <c r="I175" s="36"/>
      <c r="J175" s="36"/>
      <c r="AU175" s="107" t="str">
        <f t="shared" ca="1" si="5"/>
        <v/>
      </c>
      <c r="AV175" s="57"/>
    </row>
    <row r="176" spans="5:48">
      <c r="E176" s="36" t="str" cm="1">
        <f t="array" aca="1" ref="E176" ca="1">_xlfn.IFNA(IF($H176+1&gt;$G$2,"",INDEX(INDIRECT("SubnetsVLANs!$C$"&amp;$H176+2&amp;":$C$"&amp;$G$2)&amp;"_"&amp;INDIRECT("SubnetsVLANs!$D$"&amp;$H176+2&amp;":$D$"&amp;$G$2),MATCH("Subnet*",INDIRECT("SubnetsVLANs!$E$"&amp;$H176+2&amp;":$E$"&amp;$G$2),0))),"")</f>
        <v/>
      </c>
      <c r="F176" s="36" t="str">
        <f t="shared" ca="1" si="4"/>
        <v/>
      </c>
      <c r="G176" s="36"/>
      <c r="H176" s="41">
        <v>175</v>
      </c>
      <c r="I176" s="36"/>
      <c r="J176" s="36"/>
      <c r="AU176" s="107" t="str">
        <f t="shared" ca="1" si="5"/>
        <v/>
      </c>
      <c r="AV176" s="57"/>
    </row>
    <row r="177" spans="5:48">
      <c r="E177" s="36" t="str" cm="1">
        <f t="array" aca="1" ref="E177" ca="1">_xlfn.IFNA(IF($H177+1&gt;$G$2,"",INDEX(INDIRECT("SubnetsVLANs!$C$"&amp;$H177+2&amp;":$C$"&amp;$G$2)&amp;"_"&amp;INDIRECT("SubnetsVLANs!$D$"&amp;$H177+2&amp;":$D$"&amp;$G$2),MATCH("Subnet*",INDIRECT("SubnetsVLANs!$E$"&amp;$H177+2&amp;":$E$"&amp;$G$2),0))),"")</f>
        <v/>
      </c>
      <c r="F177" s="36" t="str">
        <f t="shared" ca="1" si="4"/>
        <v/>
      </c>
      <c r="G177" s="36"/>
      <c r="H177" s="41">
        <v>176</v>
      </c>
      <c r="I177" s="36"/>
      <c r="J177" s="36"/>
      <c r="AU177" s="107" t="str">
        <f t="shared" ca="1" si="5"/>
        <v/>
      </c>
      <c r="AV177" s="57"/>
    </row>
    <row r="178" spans="5:48">
      <c r="E178" s="36" t="str" cm="1">
        <f t="array" aca="1" ref="E178" ca="1">_xlfn.IFNA(IF($H178+1&gt;$G$2,"",INDEX(INDIRECT("SubnetsVLANs!$C$"&amp;$H178+2&amp;":$C$"&amp;$G$2)&amp;"_"&amp;INDIRECT("SubnetsVLANs!$D$"&amp;$H178+2&amp;":$D$"&amp;$G$2),MATCH("Subnet*",INDIRECT("SubnetsVLANs!$E$"&amp;$H178+2&amp;":$E$"&amp;$G$2),0))),"")</f>
        <v/>
      </c>
      <c r="F178" s="36" t="str">
        <f t="shared" ca="1" si="4"/>
        <v/>
      </c>
      <c r="G178" s="36"/>
      <c r="H178" s="41">
        <v>177</v>
      </c>
      <c r="I178" s="36"/>
      <c r="J178" s="36"/>
      <c r="AU178" s="107" t="str">
        <f t="shared" ca="1" si="5"/>
        <v/>
      </c>
      <c r="AV178" s="57"/>
    </row>
    <row r="179" spans="5:48">
      <c r="E179" s="36" t="str" cm="1">
        <f t="array" aca="1" ref="E179" ca="1">_xlfn.IFNA(IF($H179+1&gt;$G$2,"",INDEX(INDIRECT("SubnetsVLANs!$C$"&amp;$H179+2&amp;":$C$"&amp;$G$2)&amp;"_"&amp;INDIRECT("SubnetsVLANs!$D$"&amp;$H179+2&amp;":$D$"&amp;$G$2),MATCH("Subnet*",INDIRECT("SubnetsVLANs!$E$"&amp;$H179+2&amp;":$E$"&amp;$G$2),0))),"")</f>
        <v/>
      </c>
      <c r="F179" s="36" t="str">
        <f t="shared" ca="1" si="4"/>
        <v/>
      </c>
      <c r="G179" s="36"/>
      <c r="H179" s="41">
        <v>178</v>
      </c>
      <c r="I179" s="36"/>
      <c r="J179" s="36"/>
      <c r="AU179" s="107" t="str">
        <f t="shared" ca="1" si="5"/>
        <v/>
      </c>
      <c r="AV179" s="57"/>
    </row>
    <row r="180" spans="5:48">
      <c r="E180" s="36" t="str" cm="1">
        <f t="array" aca="1" ref="E180" ca="1">_xlfn.IFNA(IF($H180+1&gt;$G$2,"",INDEX(INDIRECT("SubnetsVLANs!$C$"&amp;$H180+2&amp;":$C$"&amp;$G$2)&amp;"_"&amp;INDIRECT("SubnetsVLANs!$D$"&amp;$H180+2&amp;":$D$"&amp;$G$2),MATCH("Subnet*",INDIRECT("SubnetsVLANs!$E$"&amp;$H180+2&amp;":$E$"&amp;$G$2),0))),"")</f>
        <v/>
      </c>
      <c r="F180" s="36" t="str">
        <f t="shared" ca="1" si="4"/>
        <v/>
      </c>
      <c r="G180" s="36"/>
      <c r="H180" s="41">
        <v>179</v>
      </c>
      <c r="I180" s="36"/>
      <c r="J180" s="36"/>
      <c r="AU180" s="107" t="str">
        <f t="shared" ca="1" si="5"/>
        <v/>
      </c>
      <c r="AV180" s="57"/>
    </row>
    <row r="181" spans="5:48">
      <c r="E181" s="36" t="str" cm="1">
        <f t="array" aca="1" ref="E181" ca="1">_xlfn.IFNA(IF($H181+1&gt;$G$2,"",INDEX(INDIRECT("SubnetsVLANs!$C$"&amp;$H181+2&amp;":$C$"&amp;$G$2)&amp;"_"&amp;INDIRECT("SubnetsVLANs!$D$"&amp;$H181+2&amp;":$D$"&amp;$G$2),MATCH("Subnet*",INDIRECT("SubnetsVLANs!$E$"&amp;$H181+2&amp;":$E$"&amp;$G$2),0))),"")</f>
        <v/>
      </c>
      <c r="F181" s="36" t="str">
        <f t="shared" ca="1" si="4"/>
        <v/>
      </c>
      <c r="G181" s="36"/>
      <c r="H181" s="41">
        <v>180</v>
      </c>
      <c r="I181" s="36"/>
      <c r="J181" s="36"/>
      <c r="AU181" s="107" t="str">
        <f t="shared" ca="1" si="5"/>
        <v/>
      </c>
      <c r="AV181" s="57"/>
    </row>
    <row r="182" spans="5:48">
      <c r="E182" s="36" t="str" cm="1">
        <f t="array" aca="1" ref="E182" ca="1">_xlfn.IFNA(IF($H182+1&gt;$G$2,"",INDEX(INDIRECT("SubnetsVLANs!$C$"&amp;$H182+2&amp;":$C$"&amp;$G$2)&amp;"_"&amp;INDIRECT("SubnetsVLANs!$D$"&amp;$H182+2&amp;":$D$"&amp;$G$2),MATCH("Subnet*",INDIRECT("SubnetsVLANs!$E$"&amp;$H182+2&amp;":$E$"&amp;$G$2),0))),"")</f>
        <v/>
      </c>
      <c r="F182" s="36" t="str">
        <f t="shared" ca="1" si="4"/>
        <v/>
      </c>
      <c r="G182" s="36"/>
      <c r="H182" s="41">
        <v>181</v>
      </c>
      <c r="I182" s="36"/>
      <c r="J182" s="36"/>
      <c r="AU182" s="107" t="str">
        <f t="shared" ca="1" si="5"/>
        <v/>
      </c>
      <c r="AV182" s="57"/>
    </row>
    <row r="183" spans="5:48">
      <c r="E183" s="36" t="str" cm="1">
        <f t="array" aca="1" ref="E183" ca="1">_xlfn.IFNA(IF($H183+1&gt;$G$2,"",INDEX(INDIRECT("SubnetsVLANs!$C$"&amp;$H183+2&amp;":$C$"&amp;$G$2)&amp;"_"&amp;INDIRECT("SubnetsVLANs!$D$"&amp;$H183+2&amp;":$D$"&amp;$G$2),MATCH("Subnet*",INDIRECT("SubnetsVLANs!$E$"&amp;$H183+2&amp;":$E$"&amp;$G$2),0))),"")</f>
        <v/>
      </c>
      <c r="F183" s="36" t="str">
        <f t="shared" ca="1" si="4"/>
        <v/>
      </c>
      <c r="G183" s="36"/>
      <c r="H183" s="41">
        <v>182</v>
      </c>
      <c r="I183" s="36"/>
      <c r="J183" s="36"/>
      <c r="AU183" s="107" t="str">
        <f t="shared" ca="1" si="5"/>
        <v/>
      </c>
      <c r="AV183" s="57"/>
    </row>
    <row r="184" spans="5:48">
      <c r="E184" s="36" t="str" cm="1">
        <f t="array" aca="1" ref="E184" ca="1">_xlfn.IFNA(IF($H184+1&gt;$G$2,"",INDEX(INDIRECT("SubnetsVLANs!$C$"&amp;$H184+2&amp;":$C$"&amp;$G$2)&amp;"_"&amp;INDIRECT("SubnetsVLANs!$D$"&amp;$H184+2&amp;":$D$"&amp;$G$2),MATCH("Subnet*",INDIRECT("SubnetsVLANs!$E$"&amp;$H184+2&amp;":$E$"&amp;$G$2),0))),"")</f>
        <v/>
      </c>
      <c r="F184" s="36" t="str">
        <f t="shared" ca="1" si="4"/>
        <v/>
      </c>
      <c r="G184" s="36"/>
      <c r="H184" s="41">
        <v>183</v>
      </c>
      <c r="I184" s="36"/>
      <c r="J184" s="36"/>
      <c r="AU184" s="107" t="str">
        <f t="shared" ca="1" si="5"/>
        <v/>
      </c>
      <c r="AV184" s="57"/>
    </row>
    <row r="185" spans="5:48">
      <c r="E185" s="36" t="str" cm="1">
        <f t="array" aca="1" ref="E185" ca="1">_xlfn.IFNA(IF($H185+1&gt;$G$2,"",INDEX(INDIRECT("SubnetsVLANs!$C$"&amp;$H185+2&amp;":$C$"&amp;$G$2)&amp;"_"&amp;INDIRECT("SubnetsVLANs!$D$"&amp;$H185+2&amp;":$D$"&amp;$G$2),MATCH("Subnet*",INDIRECT("SubnetsVLANs!$E$"&amp;$H185+2&amp;":$E$"&amp;$G$2),0))),"")</f>
        <v/>
      </c>
      <c r="F185" s="36" t="str">
        <f t="shared" ca="1" si="4"/>
        <v/>
      </c>
      <c r="G185" s="36"/>
      <c r="H185" s="41">
        <v>184</v>
      </c>
      <c r="I185" s="36"/>
      <c r="J185" s="36"/>
      <c r="AU185" s="107" t="str">
        <f t="shared" ca="1" si="5"/>
        <v/>
      </c>
      <c r="AV185" s="57"/>
    </row>
    <row r="186" spans="5:48">
      <c r="E186" s="36" t="str" cm="1">
        <f t="array" aca="1" ref="E186" ca="1">_xlfn.IFNA(IF($H186+1&gt;$G$2,"",INDEX(INDIRECT("SubnetsVLANs!$C$"&amp;$H186+2&amp;":$C$"&amp;$G$2)&amp;"_"&amp;INDIRECT("SubnetsVLANs!$D$"&amp;$H186+2&amp;":$D$"&amp;$G$2),MATCH("Subnet*",INDIRECT("SubnetsVLANs!$E$"&amp;$H186+2&amp;":$E$"&amp;$G$2),0))),"")</f>
        <v/>
      </c>
      <c r="F186" s="36" t="str">
        <f t="shared" ca="1" si="4"/>
        <v/>
      </c>
      <c r="G186" s="36"/>
      <c r="H186" s="41">
        <v>185</v>
      </c>
      <c r="I186" s="36"/>
      <c r="J186" s="36"/>
      <c r="AU186" s="107" t="str">
        <f t="shared" ca="1" si="5"/>
        <v/>
      </c>
      <c r="AV186" s="57"/>
    </row>
    <row r="187" spans="5:48">
      <c r="E187" s="36" t="str" cm="1">
        <f t="array" aca="1" ref="E187" ca="1">_xlfn.IFNA(IF($H187+1&gt;$G$2,"",INDEX(INDIRECT("SubnetsVLANs!$C$"&amp;$H187+2&amp;":$C$"&amp;$G$2)&amp;"_"&amp;INDIRECT("SubnetsVLANs!$D$"&amp;$H187+2&amp;":$D$"&amp;$G$2),MATCH("Subnet*",INDIRECT("SubnetsVLANs!$E$"&amp;$H187+2&amp;":$E$"&amp;$G$2),0))),"")</f>
        <v/>
      </c>
      <c r="F187" s="36" t="str">
        <f t="shared" ca="1" si="4"/>
        <v/>
      </c>
      <c r="G187" s="36"/>
      <c r="H187" s="41">
        <v>186</v>
      </c>
      <c r="I187" s="36"/>
      <c r="J187" s="36"/>
      <c r="AU187" s="107" t="str">
        <f t="shared" ca="1" si="5"/>
        <v/>
      </c>
      <c r="AV187" s="57"/>
    </row>
    <row r="188" spans="5:48">
      <c r="E188" s="36" t="str" cm="1">
        <f t="array" aca="1" ref="E188" ca="1">_xlfn.IFNA(IF($H188+1&gt;$G$2,"",INDEX(INDIRECT("SubnetsVLANs!$C$"&amp;$H188+2&amp;":$C$"&amp;$G$2)&amp;"_"&amp;INDIRECT("SubnetsVLANs!$D$"&amp;$H188+2&amp;":$D$"&amp;$G$2),MATCH("Subnet*",INDIRECT("SubnetsVLANs!$E$"&amp;$H188+2&amp;":$E$"&amp;$G$2),0))),"")</f>
        <v/>
      </c>
      <c r="F188" s="36" t="str">
        <f t="shared" ca="1" si="4"/>
        <v/>
      </c>
      <c r="G188" s="36"/>
      <c r="H188" s="41">
        <v>187</v>
      </c>
      <c r="I188" s="36"/>
      <c r="J188" s="36"/>
      <c r="AU188" s="107" t="str">
        <f t="shared" ca="1" si="5"/>
        <v/>
      </c>
      <c r="AV188" s="57"/>
    </row>
    <row r="189" spans="5:48">
      <c r="E189" s="36" t="str" cm="1">
        <f t="array" aca="1" ref="E189" ca="1">_xlfn.IFNA(IF($H189+1&gt;$G$2,"",INDEX(INDIRECT("SubnetsVLANs!$C$"&amp;$H189+2&amp;":$C$"&amp;$G$2)&amp;"_"&amp;INDIRECT("SubnetsVLANs!$D$"&amp;$H189+2&amp;":$D$"&amp;$G$2),MATCH("Subnet*",INDIRECT("SubnetsVLANs!$E$"&amp;$H189+2&amp;":$E$"&amp;$G$2),0))),"")</f>
        <v/>
      </c>
      <c r="F189" s="36" t="str">
        <f t="shared" ca="1" si="4"/>
        <v/>
      </c>
      <c r="G189" s="36"/>
      <c r="H189" s="41">
        <v>188</v>
      </c>
      <c r="I189" s="36"/>
      <c r="J189" s="36"/>
      <c r="AU189" s="107" t="str">
        <f t="shared" ca="1" si="5"/>
        <v/>
      </c>
      <c r="AV189" s="57"/>
    </row>
    <row r="190" spans="5:48">
      <c r="E190" s="36" t="str" cm="1">
        <f t="array" aca="1" ref="E190" ca="1">_xlfn.IFNA(IF($H190+1&gt;$G$2,"",INDEX(INDIRECT("SubnetsVLANs!$C$"&amp;$H190+2&amp;":$C$"&amp;$G$2)&amp;"_"&amp;INDIRECT("SubnetsVLANs!$D$"&amp;$H190+2&amp;":$D$"&amp;$G$2),MATCH("Subnet*",INDIRECT("SubnetsVLANs!$E$"&amp;$H190+2&amp;":$E$"&amp;$G$2),0))),"")</f>
        <v/>
      </c>
      <c r="F190" s="36" t="str">
        <f t="shared" ca="1" si="4"/>
        <v/>
      </c>
      <c r="G190" s="36"/>
      <c r="H190" s="41">
        <v>189</v>
      </c>
      <c r="I190" s="36"/>
      <c r="J190" s="36"/>
      <c r="AU190" s="107" t="str">
        <f t="shared" ca="1" si="5"/>
        <v/>
      </c>
      <c r="AV190" s="57"/>
    </row>
    <row r="191" spans="5:48">
      <c r="E191" s="36" t="str" cm="1">
        <f t="array" aca="1" ref="E191" ca="1">_xlfn.IFNA(IF($H191+1&gt;$G$2,"",INDEX(INDIRECT("SubnetsVLANs!$C$"&amp;$H191+2&amp;":$C$"&amp;$G$2)&amp;"_"&amp;INDIRECT("SubnetsVLANs!$D$"&amp;$H191+2&amp;":$D$"&amp;$G$2),MATCH("Subnet*",INDIRECT("SubnetsVLANs!$E$"&amp;$H191+2&amp;":$E$"&amp;$G$2),0))),"")</f>
        <v/>
      </c>
      <c r="F191" s="36" t="str">
        <f t="shared" ca="1" si="4"/>
        <v/>
      </c>
      <c r="G191" s="36"/>
      <c r="H191" s="41">
        <v>190</v>
      </c>
      <c r="I191" s="36"/>
      <c r="J191" s="36"/>
      <c r="AU191" s="107" t="str">
        <f t="shared" ca="1" si="5"/>
        <v/>
      </c>
      <c r="AV191" s="57"/>
    </row>
    <row r="192" spans="5:48">
      <c r="E192" s="36" t="str" cm="1">
        <f t="array" aca="1" ref="E192" ca="1">_xlfn.IFNA(IF($H192+1&gt;$G$2,"",INDEX(INDIRECT("SubnetsVLANs!$C$"&amp;$H192+2&amp;":$C$"&amp;$G$2)&amp;"_"&amp;INDIRECT("SubnetsVLANs!$D$"&amp;$H192+2&amp;":$D$"&amp;$G$2),MATCH("Subnet*",INDIRECT("SubnetsVLANs!$E$"&amp;$H192+2&amp;":$E$"&amp;$G$2),0))),"")</f>
        <v/>
      </c>
      <c r="F192" s="36" t="str">
        <f t="shared" ca="1" si="4"/>
        <v/>
      </c>
      <c r="G192" s="36"/>
      <c r="H192" s="41">
        <v>191</v>
      </c>
      <c r="I192" s="36"/>
      <c r="J192" s="36"/>
      <c r="AU192" s="107" t="str">
        <f t="shared" ca="1" si="5"/>
        <v/>
      </c>
      <c r="AV192" s="57"/>
    </row>
    <row r="193" spans="5:48">
      <c r="E193" s="36" t="str" cm="1">
        <f t="array" aca="1" ref="E193" ca="1">_xlfn.IFNA(IF($H193+1&gt;$G$2,"",INDEX(INDIRECT("SubnetsVLANs!$C$"&amp;$H193+2&amp;":$C$"&amp;$G$2)&amp;"_"&amp;INDIRECT("SubnetsVLANs!$D$"&amp;$H193+2&amp;":$D$"&amp;$G$2),MATCH("Subnet*",INDIRECT("SubnetsVLANs!$E$"&amp;$H193+2&amp;":$E$"&amp;$G$2),0))),"")</f>
        <v/>
      </c>
      <c r="F193" s="36" t="str">
        <f t="shared" ca="1" si="4"/>
        <v/>
      </c>
      <c r="G193" s="36"/>
      <c r="H193" s="41">
        <v>192</v>
      </c>
      <c r="I193" s="36"/>
      <c r="J193" s="36"/>
      <c r="AU193" s="107" t="str">
        <f t="shared" ca="1" si="5"/>
        <v/>
      </c>
      <c r="AV193" s="57"/>
    </row>
    <row r="194" spans="5:48">
      <c r="E194" s="36" t="str" cm="1">
        <f t="array" aca="1" ref="E194" ca="1">_xlfn.IFNA(IF($H194+1&gt;$G$2,"",INDEX(INDIRECT("SubnetsVLANs!$C$"&amp;$H194+2&amp;":$C$"&amp;$G$2)&amp;"_"&amp;INDIRECT("SubnetsVLANs!$D$"&amp;$H194+2&amp;":$D$"&amp;$G$2),MATCH("Subnet*",INDIRECT("SubnetsVLANs!$E$"&amp;$H194+2&amp;":$E$"&amp;$G$2),0))),"")</f>
        <v/>
      </c>
      <c r="F194" s="36" t="str">
        <f t="shared" ca="1" si="4"/>
        <v/>
      </c>
      <c r="G194" s="36"/>
      <c r="H194" s="41">
        <v>193</v>
      </c>
      <c r="I194" s="36"/>
      <c r="J194" s="36"/>
      <c r="AU194" s="107" t="str">
        <f t="shared" ca="1" si="5"/>
        <v/>
      </c>
      <c r="AV194" s="57"/>
    </row>
    <row r="195" spans="5:48">
      <c r="E195" s="36" t="str" cm="1">
        <f t="array" aca="1" ref="E195" ca="1">_xlfn.IFNA(IF($H195+1&gt;$G$2,"",INDEX(INDIRECT("SubnetsVLANs!$C$"&amp;$H195+2&amp;":$C$"&amp;$G$2)&amp;"_"&amp;INDIRECT("SubnetsVLANs!$D$"&amp;$H195+2&amp;":$D$"&amp;$G$2),MATCH("Subnet*",INDIRECT("SubnetsVLANs!$E$"&amp;$H195+2&amp;":$E$"&amp;$G$2),0))),"")</f>
        <v/>
      </c>
      <c r="F195" s="36" t="str">
        <f t="shared" ref="F195:F201" ca="1" si="6">_xlfn.IFNA(IF($H195+1&gt;$G$2,"",INDEX(INDIRECT("SubnetsVLANs!$D$"&amp;$H195+2&amp;":$D$"&amp;$G$2),MATCH("vlan*",INDIRECT("SubnetsVLANs!$E$"&amp;$H195+2&amp;":$E$"&amp;$G$2),0))),"")</f>
        <v/>
      </c>
      <c r="G195" s="36"/>
      <c r="H195" s="41">
        <v>194</v>
      </c>
      <c r="I195" s="36"/>
      <c r="J195" s="36"/>
      <c r="AU195" s="107" t="str">
        <f t="shared" ref="AU195:AU200" ca="1" si="7">_xlfn.IFNA(IF($H195+1&gt;$G$2,"",INDEX(INDIRECT("SubnetsVLANs!$D$"&amp;$H195+2&amp;":$D$"&amp;$G$2),MATCH("Subnet*",INDIRECT("SubnetsVLANs!$E$"&amp;$H195+2&amp;":$E$"&amp;$G$2),0))),"")</f>
        <v/>
      </c>
      <c r="AV195" s="57"/>
    </row>
    <row r="196" spans="5:48">
      <c r="E196" s="36" t="str" cm="1">
        <f t="array" aca="1" ref="E196" ca="1">_xlfn.IFNA(IF($H196+1&gt;$G$2,"",INDEX(INDIRECT("SubnetsVLANs!$C$"&amp;$H196+2&amp;":$C$"&amp;$G$2)&amp;"_"&amp;INDIRECT("SubnetsVLANs!$D$"&amp;$H196+2&amp;":$D$"&amp;$G$2),MATCH("Subnet*",INDIRECT("SubnetsVLANs!$E$"&amp;$H196+2&amp;":$E$"&amp;$G$2),0))),"")</f>
        <v/>
      </c>
      <c r="F196" s="36" t="str">
        <f t="shared" ca="1" si="6"/>
        <v/>
      </c>
      <c r="G196" s="36"/>
      <c r="H196" s="41">
        <v>195</v>
      </c>
      <c r="I196" s="36"/>
      <c r="J196" s="36"/>
      <c r="AU196" s="107" t="str">
        <f t="shared" ca="1" si="7"/>
        <v/>
      </c>
      <c r="AV196" s="57"/>
    </row>
    <row r="197" spans="5:48">
      <c r="E197" s="36" t="str" cm="1">
        <f t="array" aca="1" ref="E197" ca="1">_xlfn.IFNA(IF($H197+1&gt;$G$2,"",INDEX(INDIRECT("SubnetsVLANs!$C$"&amp;$H197+2&amp;":$C$"&amp;$G$2)&amp;"_"&amp;INDIRECT("SubnetsVLANs!$D$"&amp;$H197+2&amp;":$D$"&amp;$G$2),MATCH("Subnet*",INDIRECT("SubnetsVLANs!$E$"&amp;$H197+2&amp;":$E$"&amp;$G$2),0))),"")</f>
        <v/>
      </c>
      <c r="F197" s="36" t="str">
        <f t="shared" ca="1" si="6"/>
        <v/>
      </c>
      <c r="G197" s="36"/>
      <c r="H197" s="41">
        <v>196</v>
      </c>
      <c r="I197" s="36"/>
      <c r="J197" s="36"/>
      <c r="AU197" s="107" t="str">
        <f t="shared" ca="1" si="7"/>
        <v/>
      </c>
      <c r="AV197" s="57"/>
    </row>
    <row r="198" spans="5:48">
      <c r="E198" s="36" t="str" cm="1">
        <f t="array" aca="1" ref="E198" ca="1">_xlfn.IFNA(IF($H198+1&gt;$G$2,"",INDEX(INDIRECT("SubnetsVLANs!$C$"&amp;$H198+2&amp;":$C$"&amp;$G$2)&amp;"_"&amp;INDIRECT("SubnetsVLANs!$D$"&amp;$H198+2&amp;":$D$"&amp;$G$2),MATCH("Subnet*",INDIRECT("SubnetsVLANs!$E$"&amp;$H198+2&amp;":$E$"&amp;$G$2),0))),"")</f>
        <v/>
      </c>
      <c r="F198" s="36" t="str">
        <f t="shared" ca="1" si="6"/>
        <v/>
      </c>
      <c r="G198" s="36"/>
      <c r="H198" s="41">
        <v>197</v>
      </c>
      <c r="I198" s="36"/>
      <c r="J198" s="36"/>
      <c r="AU198" s="107" t="str">
        <f t="shared" ca="1" si="7"/>
        <v/>
      </c>
      <c r="AV198" s="57"/>
    </row>
    <row r="199" spans="5:48">
      <c r="E199" s="36" t="str" cm="1">
        <f t="array" aca="1" ref="E199" ca="1">_xlfn.IFNA(IF($H199+1&gt;$G$2,"",INDEX(INDIRECT("SubnetsVLANs!$C$"&amp;$H199+2&amp;":$C$"&amp;$G$2)&amp;"_"&amp;INDIRECT("SubnetsVLANs!$D$"&amp;$H199+2&amp;":$D$"&amp;$G$2),MATCH("Subnet*",INDIRECT("SubnetsVLANs!$E$"&amp;$H199+2&amp;":$E$"&amp;$G$2),0))),"")</f>
        <v/>
      </c>
      <c r="F199" s="36" t="str">
        <f t="shared" ca="1" si="6"/>
        <v/>
      </c>
      <c r="G199" s="36"/>
      <c r="H199" s="41">
        <v>198</v>
      </c>
      <c r="I199" s="36"/>
      <c r="J199" s="36"/>
      <c r="AU199" s="107" t="str">
        <f t="shared" ca="1" si="7"/>
        <v/>
      </c>
      <c r="AV199" s="57"/>
    </row>
    <row r="200" spans="5:48">
      <c r="E200" s="36" t="str" cm="1">
        <f t="array" aca="1" ref="E200" ca="1">_xlfn.IFNA(IF($H200+1&gt;$G$2,"",INDEX(INDIRECT("SubnetsVLANs!$C$"&amp;$H200+2&amp;":$C$"&amp;$G$2)&amp;"_"&amp;INDIRECT("SubnetsVLANs!$D$"&amp;$H200+2&amp;":$D$"&amp;$G$2),MATCH("Subnet*",INDIRECT("SubnetsVLANs!$E$"&amp;$H200+2&amp;":$E$"&amp;$G$2),0))),"")</f>
        <v/>
      </c>
      <c r="F200" s="36" t="str">
        <f t="shared" ca="1" si="6"/>
        <v/>
      </c>
      <c r="G200" s="36"/>
      <c r="H200" s="41">
        <v>199</v>
      </c>
      <c r="I200" s="36"/>
      <c r="J200" s="36"/>
      <c r="AU200" s="107" t="str">
        <f t="shared" ca="1" si="7"/>
        <v/>
      </c>
      <c r="AV200" s="57"/>
    </row>
    <row r="201" spans="5:48">
      <c r="E201" s="36" t="str" cm="1">
        <f t="array" aca="1" ref="E201" ca="1">_xlfn.IFNA(IF($H201+1&gt;$G$2,"",INDEX(INDIRECT("SubnetsVLANs!$C$"&amp;$H201+2&amp;":$C$"&amp;$G$2)&amp;"_"&amp;INDIRECT("SubnetsVLANs!$D$"&amp;$H201+2&amp;":$D$"&amp;$G$2),MATCH("Subnet*",INDIRECT("SubnetsVLANs!$E$"&amp;$H201+2&amp;":$E$"&amp;$G$2),0))),"")</f>
        <v/>
      </c>
      <c r="F201" s="36" t="str">
        <f t="shared" ca="1" si="6"/>
        <v/>
      </c>
      <c r="G201" s="36"/>
      <c r="H201" s="41">
        <v>200</v>
      </c>
      <c r="I201" s="36"/>
      <c r="J201" s="36"/>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51"/>
  <sheetViews>
    <sheetView showFormulas="1" workbookViewId="0"/>
  </sheetViews>
  <sheetFormatPr defaultColWidth="8.42578125" defaultRowHeight="15"/>
  <cols>
    <col min="1" max="1" width="10.140625" style="63" bestFit="1" customWidth="1"/>
    <col min="2" max="2" width="24" style="63" customWidth="1"/>
    <col min="3" max="4" width="20.140625" style="36" customWidth="1"/>
  </cols>
  <sheetData>
    <row r="1" spans="1:4" ht="45">
      <c r="A1" s="55" t="s">
        <v>522</v>
      </c>
      <c r="B1" s="55" t="s">
        <v>576</v>
      </c>
      <c r="C1" s="55" t="s">
        <v>1308</v>
      </c>
      <c r="D1" s="55" t="s">
        <v>1339</v>
      </c>
    </row>
    <row r="2" spans="1:4">
      <c r="A2" s="57"/>
      <c r="B2" s="57" t="s">
        <v>384</v>
      </c>
      <c r="C2" s="36">
        <f>MATCH("&lt;END&gt;",Compartments!$A$2:$A$1000,0)</f>
        <v>6</v>
      </c>
      <c r="D2" s="36" t="str" cm="1">
        <f t="array" aca="1" ref="D2:D6" ca="1">_xlfn.UNIQUE(INDIRECT("B2:B"&amp;$C$2),FALSE,FALSE)</f>
        <v>root</v>
      </c>
    </row>
    <row r="3" spans="1:4">
      <c r="A3" s="57">
        <v>3</v>
      </c>
      <c r="B3" s="5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6">
        <f ca="1">COUNTIF($D$2:$D$100,"*")</f>
        <v>5</v>
      </c>
      <c r="D3" s="36" t="str">
        <f ca="1"/>
        <v>AppDev</v>
      </c>
    </row>
    <row r="4" spans="1:4">
      <c r="A4" s="57">
        <v>4</v>
      </c>
      <c r="B4" s="5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6" t="str">
        <f ca="1"/>
        <v>Database</v>
      </c>
    </row>
    <row r="5" spans="1:4">
      <c r="A5" s="57">
        <v>5</v>
      </c>
      <c r="B5" s="5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6" t="str">
        <f ca="1"/>
        <v>Network</v>
      </c>
    </row>
    <row r="6" spans="1:4">
      <c r="A6" s="57">
        <v>6</v>
      </c>
      <c r="B6" s="5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6" t="str">
        <f ca="1"/>
        <v>Security</v>
      </c>
    </row>
    <row r="7" spans="1:4">
      <c r="A7" s="57">
        <v>7</v>
      </c>
      <c r="B7" s="5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c r="A8" s="57">
        <v>8</v>
      </c>
      <c r="B8" s="5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c r="A9" s="57">
        <v>9</v>
      </c>
      <c r="B9" s="5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c r="A10" s="57">
        <v>10</v>
      </c>
      <c r="B10" s="5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c r="A11" s="57">
        <v>11</v>
      </c>
      <c r="B11" s="5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c r="A12" s="57">
        <v>12</v>
      </c>
      <c r="B12" s="5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c r="A13" s="57">
        <v>13</v>
      </c>
      <c r="B13" s="5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c r="A14" s="57">
        <v>14</v>
      </c>
      <c r="B14" s="5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c r="A15" s="57">
        <v>15</v>
      </c>
      <c r="B15" s="5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c r="A16" s="57">
        <v>16</v>
      </c>
      <c r="B16" s="5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57">
        <v>17</v>
      </c>
      <c r="B17" s="5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57">
        <v>18</v>
      </c>
      <c r="B18" s="5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57">
        <v>19</v>
      </c>
      <c r="B19" s="5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57">
        <v>20</v>
      </c>
      <c r="B20" s="5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57">
        <v>21</v>
      </c>
      <c r="B21" s="5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57">
        <v>22</v>
      </c>
      <c r="B22" s="5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57">
        <v>23</v>
      </c>
      <c r="B23" s="5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57">
        <v>24</v>
      </c>
      <c r="B24" s="5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57">
        <v>25</v>
      </c>
      <c r="B25" s="5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57">
        <v>26</v>
      </c>
      <c r="B26" s="5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57">
        <v>27</v>
      </c>
      <c r="B27" s="5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57">
        <v>28</v>
      </c>
      <c r="B28" s="5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57">
        <v>29</v>
      </c>
      <c r="B29" s="5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57">
        <v>30</v>
      </c>
      <c r="B30" s="5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57">
        <v>31</v>
      </c>
      <c r="B31" s="5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57">
        <v>32</v>
      </c>
      <c r="B32" s="5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57">
        <v>33</v>
      </c>
      <c r="B33" s="5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57">
        <v>34</v>
      </c>
      <c r="B34" s="5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57">
        <v>35</v>
      </c>
      <c r="B35" s="5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57">
        <v>36</v>
      </c>
      <c r="B36" s="5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57">
        <v>37</v>
      </c>
      <c r="B37" s="5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57">
        <v>38</v>
      </c>
      <c r="B38" s="5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57">
        <v>39</v>
      </c>
      <c r="B39" s="5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57">
        <v>40</v>
      </c>
      <c r="B40" s="5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57">
        <v>41</v>
      </c>
      <c r="B41" s="5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57">
        <v>42</v>
      </c>
      <c r="B42" s="5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57">
        <v>43</v>
      </c>
      <c r="B43" s="5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57">
        <v>44</v>
      </c>
      <c r="B44" s="5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57">
        <v>45</v>
      </c>
      <c r="B45" s="5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57">
        <v>46</v>
      </c>
      <c r="B46" s="5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57">
        <v>47</v>
      </c>
      <c r="B47" s="5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57">
        <v>48</v>
      </c>
      <c r="B48" s="5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57">
        <v>49</v>
      </c>
      <c r="B49" s="5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57">
        <v>50</v>
      </c>
      <c r="B50" s="5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57"/>
      <c r="B51"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43</vt:i4>
      </vt:variant>
      <vt:variant>
        <vt:lpstr>Named Ranges</vt:lpstr>
      </vt:variant>
      <vt:variant>
        <vt:i4>20</vt:i4>
      </vt:variant>
    </vt:vector>
  </HeadingPairs>
  <TitlesOfParts>
    <vt:vector size="63"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LB Rule Set Dropdown</vt:lpstr>
      <vt:lpstr>drop_down_rule_set</vt:lpstr>
      <vt:lpstr>drop_down_rule_comp</vt:lpstr>
      <vt:lpstr>'LB-RuleSet'!Action_Values</vt:lpstr>
      <vt:lpstr>'LB-RuleSet'!Allowed_Methods</vt:lpstr>
      <vt:lpstr>'LB-RuleSet'!Attribute_Names</vt:lpstr>
      <vt:lpstr>Database_Dropdown!char_set</vt:lpstr>
      <vt:lpstr>D3D1000</vt:lpstr>
      <vt:lpstr>Database_Dropdown!db_sersion_drop</vt:lpstr>
      <vt:lpstr>Database_Dropdown!exa_shapes_drop</vt:lpstr>
      <vt:lpstr>Database_Dropdown!Header_Size</vt:lpstr>
      <vt:lpstr>Header_Size</vt:lpstr>
      <vt:lpstr>Database_Dropdown!license_type_drop</vt:lpstr>
      <vt:lpstr>'LB-PathRouteSet'!Match_Style</vt:lpstr>
      <vt:lpstr>'LB-RuleSet'!Match_Style</vt:lpstr>
      <vt:lpstr>Database_Dropdown!nchar_set</vt:lpstr>
      <vt:lpstr>Database_Dropdown!Response_Code</vt:lpstr>
      <vt:lpstr>Response_Code</vt:lpstr>
      <vt:lpstr>Database_Dropdown!software_drop</vt:lpstr>
      <vt:lpstr>Database_Dropdown!VM_Shapes</vt:lpstr>
      <vt:lpstr>VM_Shapes</vt:lpstr>
      <vt:lpstr>Database_Dropdown!VM_shapes_drop</vt:lpstr>
      <vt:lpstr>Database_Dropdown!workload_drop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Bhanu Prakash Lohumi</cp:lastModifiedBy>
  <dcterms:created xsi:type="dcterms:W3CDTF">2006-09-16T00:00:00Z</dcterms:created>
  <dcterms:modified xsi:type="dcterms:W3CDTF">2024-05-24T05:40:35Z</dcterms:modified>
  <cp:category/>
</cp:coreProperties>
</file>