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updateLinks="never" defaultThemeVersion="124226"/>
  <mc:AlternateContent xmlns:mc="http://schemas.openxmlformats.org/markup-compatibility/2006">
    <mc:Choice Requires="x15">
      <x15ac:absPath xmlns:x15ac="http://schemas.microsoft.com/office/spreadsheetml/2010/11/ac" url="/Users/lasyavadavalli/PycharmProjects/CD3Lasya/cd3_automation_toolkit/example/"/>
    </mc:Choice>
  </mc:AlternateContent>
  <xr:revisionPtr revIDLastSave="0" documentId="13_ncr:1_{49311FF8-1EE8-8847-BB2D-15E1974207BB}" xr6:coauthVersionLast="47" xr6:coauthVersionMax="47" xr10:uidLastSave="{00000000-0000-0000-0000-000000000000}"/>
  <bookViews>
    <workbookView xWindow="3860" yWindow="760" windowWidth="26380" windowHeight="17520" tabRatio="1000" xr2:uid="{00000000-000D-0000-FFFF-FFFF00000000}"/>
  </bookViews>
  <sheets>
    <sheet name="Release-Info" sheetId="1" r:id="rId1"/>
    <sheet name="Compartments" sheetId="2" r:id="rId2"/>
    <sheet name="Groups" sheetId="3" r:id="rId3"/>
    <sheet name="Users" sheetId="46" r:id="rId4"/>
    <sheet name="NetworkSources" sheetId="47" r:id="rId5"/>
    <sheet name="Policies" sheetId="4" r:id="rId6"/>
    <sheet name="Tags" sheetId="22" r:id="rId7"/>
    <sheet name="Quotas" sheetId="53" r:id="rId8"/>
    <sheet name="Budgets" sheetId="54" r:id="rId9"/>
    <sheet name="VCNs" sheetId="34" r:id="rId10"/>
    <sheet name="DRGs" sheetId="35" r:id="rId11"/>
    <sheet name="VCN Info" sheetId="36" r:id="rId12"/>
    <sheet name="DHCP" sheetId="37" r:id="rId13"/>
    <sheet name="SubnetsVLANs" sheetId="38" r:id="rId14"/>
    <sheet name="DRGRouteRulesinOCI" sheetId="30" r:id="rId15"/>
    <sheet name="RouteRulesinOCI" sheetId="9" r:id="rId16"/>
    <sheet name="SecRulesinOCI" sheetId="10" r:id="rId17"/>
    <sheet name="NSGs" sheetId="11" r:id="rId18"/>
    <sheet name="DNS-Views-Zones-Records" sheetId="48" r:id="rId19"/>
    <sheet name="DNS-Resolvers" sheetId="49" r:id="rId20"/>
    <sheet name="DedicatedVMHosts" sheetId="12" r:id="rId21"/>
    <sheet name="Instances" sheetId="13" r:id="rId22"/>
    <sheet name="BlockVolumes" sheetId="14" r:id="rId23"/>
    <sheet name="FSS" sheetId="15" r:id="rId24"/>
    <sheet name="OKE" sheetId="45" r:id="rId25"/>
    <sheet name="LB-Hostname-Certs" sheetId="16" r:id="rId26"/>
    <sheet name="LB-BackendSet-BackendServer" sheetId="17" r:id="rId27"/>
    <sheet name="LB-Listener" sheetId="20" r:id="rId28"/>
    <sheet name="LB-RuleSet" sheetId="18" r:id="rId29"/>
    <sheet name="LB-PathRouteSet" sheetId="19" r:id="rId30"/>
    <sheet name="LB-RoutingPolicy" sheetId="56" r:id="rId31"/>
    <sheet name="NLB-Listeners" sheetId="40" r:id="rId32"/>
    <sheet name="NLB-BackendSets-BackendServers" sheetId="39" r:id="rId33"/>
    <sheet name="ADB" sheetId="41" r:id="rId34"/>
    <sheet name="DBSystems-VM-BM" sheetId="24" r:id="rId35"/>
    <sheet name="EXA-Infra" sheetId="33" r:id="rId36"/>
    <sheet name="EXA-VMClusters" sheetId="26" r:id="rId37"/>
    <sheet name="SDDCs" sheetId="50" r:id="rId38"/>
    <sheet name="SDDCs-Network" sheetId="51" r:id="rId39"/>
    <sheet name="Buckets" sheetId="52" r:id="rId40"/>
    <sheet name="KMS" sheetId="55" r:id="rId41"/>
    <sheet name="Database_Dropdown" sheetId="42" state="hidden" r:id="rId42"/>
    <sheet name="LB Rule Set Dropdown" sheetId="21" state="hidden" r:id="rId43"/>
    <sheet name="drop_down_rule_set" sheetId="31" state="hidden" r:id="rId44"/>
    <sheet name="drop_down_rule_comp" sheetId="32" state="hidden" r:id="rId45"/>
  </sheets>
  <externalReferences>
    <externalReference r:id="rId46"/>
    <externalReference r:id="rId47"/>
    <externalReference r:id="rId48"/>
    <externalReference r:id="rId49"/>
    <externalReference r:id="rId50"/>
    <externalReference r:id="rId51"/>
    <externalReference r:id="rId52"/>
    <externalReference r:id="rId53"/>
    <externalReference r:id="rId54"/>
    <externalReference r:id="rId55"/>
  </externalReferences>
  <definedNames>
    <definedName name="Action_Values" localSheetId="28">'LB Rule Set Dropdown'!$A$2:$A$12</definedName>
    <definedName name="Allowed_Methods" localSheetId="28">'LB Rule Set Dropdown'!$B$2:$B$41</definedName>
    <definedName name="Attribute_Names" localSheetId="28">'LB Rule Set Dropdown'!$D$2:$D$5</definedName>
    <definedName name="bm_shapes_drop" localSheetId="33">Database_Dropdown!#REF!</definedName>
    <definedName name="bm_shapes_drop" localSheetId="41">Database_Dropdown!#REF!</definedName>
    <definedName name="bm_shapes_drop" localSheetId="14">[1]Database_Dropdown!$F$2:$F$3</definedName>
    <definedName name="bm_shapes_drop" localSheetId="10">[2]Database_Dropdown!$F$2:$F$3</definedName>
    <definedName name="bm_shapes_drop" localSheetId="44">[3]Database_Dropdown!$F$2:$F$3</definedName>
    <definedName name="bm_shapes_drop" localSheetId="43">[4]Database_Dropdown!$F$2:$F$3</definedName>
    <definedName name="bm_shapes_drop" localSheetId="32">[5]Database_Dropdown!#REF!</definedName>
    <definedName name="bm_shapes_drop" localSheetId="31">[5]Database_Dropdown!#REF!</definedName>
    <definedName name="bm_shapes_drop" localSheetId="24">[6]Database_Dropdown!#REF!</definedName>
    <definedName name="bm_shapes_drop">[7]Database_Dropdown!#REF!</definedName>
    <definedName name="char_set" localSheetId="33">Database_Dropdown!$H$2:$H$108</definedName>
    <definedName name="char_set" localSheetId="39">[7]Database_Dropdown!$H$2:$H$108</definedName>
    <definedName name="char_set" localSheetId="41">Database_Dropdown!$H$2:$H$108</definedName>
    <definedName name="char_set" localSheetId="19">[7]Database_Dropdown!$H$2:$H$108</definedName>
    <definedName name="char_set" localSheetId="18">[7]Database_Dropdown!$H$2:$H$108</definedName>
    <definedName name="char_set" localSheetId="14">[1]Database_Dropdown!$I$2:$I$108</definedName>
    <definedName name="char_set" localSheetId="10">[2]Database_Dropdown!$I$2:$I$108</definedName>
    <definedName name="char_set" localSheetId="44">[3]Database_Dropdown!$I$2:$I$108</definedName>
    <definedName name="char_set" localSheetId="43">[4]Database_Dropdown!$I$2:$I$108</definedName>
    <definedName name="char_set" localSheetId="40">[7]Database_Dropdown!$H$2:$H$108</definedName>
    <definedName name="char_set" localSheetId="30">[7]Database_Dropdown!$H$2:$H$108</definedName>
    <definedName name="char_set" localSheetId="4">[7]Database_Dropdown!$H$2:$H$108</definedName>
    <definedName name="char_set" localSheetId="32">[5]Database_Dropdown!$H$2:$H$108</definedName>
    <definedName name="char_set" localSheetId="31">[5]Database_Dropdown!$H$2:$H$108</definedName>
    <definedName name="char_set" localSheetId="24">[6]Database_Dropdown!$H$2:$H$108</definedName>
    <definedName name="char_set" localSheetId="37">[7]Database_Dropdown!$H$2:$H$108</definedName>
    <definedName name="char_set" localSheetId="38">[7]Database_Dropdown!$H$2:$H$108</definedName>
    <definedName name="char_set" localSheetId="3">[7]Database_Dropdown!$H$2:$H$108</definedName>
    <definedName name="char_set">#REF!</definedName>
    <definedName name="D3D1000">'DBSystems-VM-BM'!$D$3</definedName>
    <definedName name="db_sersion_drop" localSheetId="33">Database_Dropdown!$C$2:$C$14</definedName>
    <definedName name="db_sersion_drop" localSheetId="41">Database_Dropdown!$C$2:$C$14</definedName>
    <definedName name="db_sersion_drop" localSheetId="14">[1]Database_Dropdown!$C$2:$C$14</definedName>
    <definedName name="db_sersion_drop" localSheetId="10">[2]Database_Dropdown!$C$2:$C$14</definedName>
    <definedName name="db_sersion_drop" localSheetId="44">[3]Database_Dropdown!$C$2:$C$14</definedName>
    <definedName name="db_sersion_drop" localSheetId="43">[4]Database_Dropdown!$C$2:$C$14</definedName>
    <definedName name="db_sersion_drop" localSheetId="32">[5]Database_Dropdown!$C$2:$C$14</definedName>
    <definedName name="db_sersion_drop" localSheetId="31">[5]Database_Dropdown!$C$2:$C$14</definedName>
    <definedName name="db_sersion_drop" localSheetId="24">[6]Database_Dropdown!$C$2:$C$14</definedName>
    <definedName name="db_sersion_drop">[7]Database_Dropdown!$C$2:$C$14</definedName>
    <definedName name="exa_shapes_drop" localSheetId="41">Database_Dropdown!$E$2:$E$11</definedName>
    <definedName name="exa_shapes_drop" localSheetId="14">[1]Database_Dropdown!$E$2:$E$11</definedName>
    <definedName name="exa_shapes_drop" localSheetId="10">[2]Database_Dropdown!$E$2:$E$11</definedName>
    <definedName name="exa_shapes_drop" localSheetId="44">[3]Database_Dropdown!$E$2:$E$11</definedName>
    <definedName name="exa_shapes_drop" localSheetId="43">[4]Database_Dropdown!$E$2:$E$11</definedName>
    <definedName name="exa_shapes_drop" localSheetId="32">[5]Database_Dropdown!$E$2:$E$11</definedName>
    <definedName name="exa_shapes_drop" localSheetId="31">[5]Database_Dropdown!$E$2:$E$11</definedName>
    <definedName name="exa_shapes_drop" localSheetId="24">[6]Database_Dropdown!$E$2:$E$11</definedName>
    <definedName name="exa_shapes_drop">[7]Database_Dropdown!$E$2:$E$11</definedName>
    <definedName name="Header_Size" localSheetId="33">'[8]LB Rule Set Dropdown'!$F$2:$F$6</definedName>
    <definedName name="Header_Size" localSheetId="41">'[8]LB Rule Set Dropdown'!$F$2:$F$6</definedName>
    <definedName name="Header_Size" localSheetId="14">'[1]Rule Set Dropdown'!$F$2:$F$6</definedName>
    <definedName name="Header_Size" localSheetId="10">'[2]Rule Set Dropdown'!$F$2:$F$6</definedName>
    <definedName name="Header_Size" localSheetId="44">'[3]Rule Set Dropdown'!$F$2:$F$6</definedName>
    <definedName name="Header_Size" localSheetId="43">#REF!</definedName>
    <definedName name="Header_Size" localSheetId="32">'[5]LB Rule Set Dropdown'!$F$2:$F$6</definedName>
    <definedName name="Header_Size" localSheetId="31">'[5]LB Rule Set Dropdown'!$F$2:$F$6</definedName>
    <definedName name="Header_Size" localSheetId="24">'[9]LB Rule Set Dropdown'!$F$2:$F$6</definedName>
    <definedName name="Header_Size">'LB Rule Set Dropdown'!$F$2:$F$6</definedName>
    <definedName name="license_type_drop" localSheetId="33">Database_Dropdown!$F$2:$F$3</definedName>
    <definedName name="license_type_drop" localSheetId="41">Database_Dropdown!$F$2:$F$3</definedName>
    <definedName name="license_type_drop" localSheetId="14">[1]Database_Dropdown!$G$2:$G$3</definedName>
    <definedName name="license_type_drop" localSheetId="10">[2]Database_Dropdown!$G$2:$G$3</definedName>
    <definedName name="license_type_drop" localSheetId="44">[3]Database_Dropdown!$G$2:$G$3</definedName>
    <definedName name="license_type_drop" localSheetId="43">[4]Database_Dropdown!$G$2:$G$3</definedName>
    <definedName name="license_type_drop" localSheetId="32">[5]Database_Dropdown!$F$2:$F$3</definedName>
    <definedName name="license_type_drop" localSheetId="31">[5]Database_Dropdown!$F$2:$F$3</definedName>
    <definedName name="license_type_drop" localSheetId="24">[6]Database_Dropdown!$F$2:$F$3</definedName>
    <definedName name="license_type_drop">[7]Database_Dropdown!$F$2:$F$3</definedName>
    <definedName name="Match_Style" localSheetId="29">'LB Rule Set Dropdown'!$C$2:$C$6</definedName>
    <definedName name="Match_Style" localSheetId="28">'LB Rule Set Dropdown'!$C$2:$C$6</definedName>
    <definedName name="nchar_set" localSheetId="33">Database_Dropdown!$G$2:$G$3</definedName>
    <definedName name="nchar_set" localSheetId="39">[7]Database_Dropdown!$G$2:$G$3</definedName>
    <definedName name="nchar_set" localSheetId="41">Database_Dropdown!$G$2:$G$3</definedName>
    <definedName name="nchar_set" localSheetId="19">[7]Database_Dropdown!$G$2:$G$3</definedName>
    <definedName name="nchar_set" localSheetId="18">[7]Database_Dropdown!$G$2:$G$3</definedName>
    <definedName name="nchar_set" localSheetId="14">[1]Database_Dropdown!$H$2:$H$3</definedName>
    <definedName name="nchar_set" localSheetId="10">[2]Database_Dropdown!$H$2:$H$3</definedName>
    <definedName name="nchar_set" localSheetId="44">[3]Database_Dropdown!$H$2:$H$3</definedName>
    <definedName name="nchar_set" localSheetId="43">[4]Database_Dropdown!$H$2:$H$3</definedName>
    <definedName name="nchar_set" localSheetId="40">[7]Database_Dropdown!$G$2:$G$3</definedName>
    <definedName name="nchar_set" localSheetId="30">[7]Database_Dropdown!$G$2:$G$3</definedName>
    <definedName name="nchar_set" localSheetId="4">[7]Database_Dropdown!$G$2:$G$3</definedName>
    <definedName name="nchar_set" localSheetId="32">[5]Database_Dropdown!$G$2:$G$3</definedName>
    <definedName name="nchar_set" localSheetId="31">[5]Database_Dropdown!$G$2:$G$3</definedName>
    <definedName name="nchar_set" localSheetId="24">[6]Database_Dropdown!$G$2:$G$3</definedName>
    <definedName name="nchar_set" localSheetId="37">[7]Database_Dropdown!$G$2:$G$3</definedName>
    <definedName name="nchar_set" localSheetId="38">[7]Database_Dropdown!$G$2:$G$3</definedName>
    <definedName name="nchar_set" localSheetId="3">[7]Database_Dropdown!$G$2:$G$3</definedName>
    <definedName name="nchar_set">#REF!</definedName>
    <definedName name="Response_Code" localSheetId="33">'[8]LB Rule Set Dropdown'!$E$2:$E$7</definedName>
    <definedName name="Response_Code" localSheetId="41">'[8]LB Rule Set Dropdown'!$E$2:$E$7</definedName>
    <definedName name="Response_Code" localSheetId="14">'[1]Rule Set Dropdown'!$E$2:$E$7</definedName>
    <definedName name="Response_Code" localSheetId="10">'[2]Rule Set Dropdown'!$E$2:$E$7</definedName>
    <definedName name="Response_Code" localSheetId="44">'[3]Rule Set Dropdown'!$E$2:$E$7</definedName>
    <definedName name="Response_Code" localSheetId="43">#REF!</definedName>
    <definedName name="Response_Code" localSheetId="32">'[5]LB Rule Set Dropdown'!$E$2:$E$7</definedName>
    <definedName name="Response_Code" localSheetId="31">'[5]LB Rule Set Dropdown'!$E$2:$E$7</definedName>
    <definedName name="Response_Code" localSheetId="24">'[9]LB Rule Set Dropdown'!$E$2:$E$7</definedName>
    <definedName name="Response_Code">'LB Rule Set Dropdown'!$E$2:$E$7</definedName>
    <definedName name="Shape_Option" localSheetId="41">#REF!</definedName>
    <definedName name="Shape_Option" localSheetId="34">#REF!</definedName>
    <definedName name="Shape_Option" localSheetId="14">#REF!</definedName>
    <definedName name="Shape_Option" localSheetId="10">#REF!</definedName>
    <definedName name="Shape_Option" localSheetId="44">#REF!</definedName>
    <definedName name="Shape_Option" localSheetId="43">#REF!</definedName>
    <definedName name="Shape_Option" localSheetId="36">#REF!</definedName>
    <definedName name="Shape_Option" localSheetId="40">#REF!</definedName>
    <definedName name="Shape_Option" localSheetId="30">#REF!</definedName>
    <definedName name="Shape_Option" localSheetId="32">#REF!</definedName>
    <definedName name="Shape_Option" localSheetId="31">#REF!</definedName>
    <definedName name="Shape_Option" localSheetId="24">#REF!</definedName>
    <definedName name="Shape_Option">#REF!</definedName>
    <definedName name="Shape_Option_DB">[10]Database!$B$10:$J$10</definedName>
    <definedName name="software_drop" localSheetId="33">Database_Dropdown!$B$2:$B$5</definedName>
    <definedName name="software_drop" localSheetId="41">Database_Dropdown!$B$2:$B$5</definedName>
    <definedName name="software_drop" localSheetId="14">[1]Database_Dropdown!$B$2:$B$5</definedName>
    <definedName name="software_drop" localSheetId="10">[2]Database_Dropdown!$B$2:$B$5</definedName>
    <definedName name="software_drop" localSheetId="44">[3]Database_Dropdown!$B$2:$B$5</definedName>
    <definedName name="software_drop" localSheetId="43">[4]Database_Dropdown!$B$2:$B$5</definedName>
    <definedName name="software_drop" localSheetId="32">[5]Database_Dropdown!$B$2:$B$5</definedName>
    <definedName name="software_drop" localSheetId="31">[5]Database_Dropdown!$B$2:$B$5</definedName>
    <definedName name="software_drop" localSheetId="24">[6]Database_Dropdown!$B$2:$B$5</definedName>
    <definedName name="software_drop">[7]Database_Dropdown!$B$2:$B$5</definedName>
    <definedName name="VM_Shapes" localSheetId="41">Database_Dropdown!$A$2:$A$12</definedName>
    <definedName name="VM_Shapes" localSheetId="14">#REF!</definedName>
    <definedName name="VM_Shapes" localSheetId="10">#REF!</definedName>
    <definedName name="VM_Shapes">'DBSystems-VM-BM'!$AB$393:$AB$403</definedName>
    <definedName name="VM_shapes_drop" localSheetId="33">Database_Dropdown!$A$2:$A$7</definedName>
    <definedName name="VM_shapes_drop" localSheetId="41">Database_Dropdown!$A$2:$A$7</definedName>
    <definedName name="VM_shapes_drop" localSheetId="14">[1]Database_Dropdown!$A$2:$A$7</definedName>
    <definedName name="VM_shapes_drop" localSheetId="10">[2]Database_Dropdown!$A$2:$A$7</definedName>
    <definedName name="VM_shapes_drop" localSheetId="44">[3]Database_Dropdown!$A$2:$A$7</definedName>
    <definedName name="VM_shapes_drop" localSheetId="43">[4]Database_Dropdown!$A$2:$A$7</definedName>
    <definedName name="VM_shapes_drop" localSheetId="32">[5]Database_Dropdown!$A$2:$A$7</definedName>
    <definedName name="VM_shapes_drop" localSheetId="31">[5]Database_Dropdown!$A$2:$A$7</definedName>
    <definedName name="VM_shapes_drop" localSheetId="24">[6]Database_Dropdown!$A$2:$A$7</definedName>
    <definedName name="VM_shapes_drop">[7]Database_Dropdown!$A$2:$A$7</definedName>
    <definedName name="workload_drop" localSheetId="33">Database_Dropdown!$D$2:$D$3</definedName>
    <definedName name="workload_drop" localSheetId="41">Database_Dropdown!$D$2:$D$3</definedName>
    <definedName name="workload_drop" localSheetId="14">[1]Database_Dropdown!$D$2:$D$3</definedName>
    <definedName name="workload_drop" localSheetId="10">[2]Database_Dropdown!$D$2:$D$3</definedName>
    <definedName name="workload_drop" localSheetId="44">[3]Database_Dropdown!$D$2:$D$3</definedName>
    <definedName name="workload_drop" localSheetId="43">[4]Database_Dropdown!$D$2:$D$3</definedName>
    <definedName name="workload_drop" localSheetId="32">[5]Database_Dropdown!$D$2:$D$3</definedName>
    <definedName name="workload_drop" localSheetId="31">[5]Database_Dropdown!$D$2:$D$3</definedName>
    <definedName name="workload_drop" localSheetId="24">[6]Database_Dropdown!$D$2:$D$3</definedName>
    <definedName name="workload_drop">[7]Database_Dropdown!$D$2:$D$3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5" i="31" l="1"/>
  <c r="C2" i="32"/>
  <c r="G2" i="31"/>
  <c r="B20" i="32" a="1"/>
  <c r="F12" i="31"/>
  <c r="B31" i="32" a="1"/>
  <c r="B13" i="32" a="1"/>
  <c r="E12" i="31" a="1"/>
  <c r="B24" i="32" a="1"/>
  <c r="AU12" i="31"/>
  <c r="F5" i="31"/>
  <c r="B39" i="32" a="1"/>
  <c r="B16" i="32" a="1"/>
  <c r="F4" i="31"/>
  <c r="B50" i="32" a="1"/>
  <c r="B23" i="32" a="1"/>
  <c r="AU6" i="31"/>
  <c r="AU8" i="31"/>
  <c r="F10" i="31"/>
  <c r="AU3" i="31"/>
  <c r="B35" i="32" a="1"/>
  <c r="B47" i="32" a="1"/>
  <c r="E6" i="31" a="1"/>
  <c r="F11" i="31"/>
  <c r="AU5" i="31"/>
  <c r="E10" i="31" a="1"/>
  <c r="AU2" i="31"/>
  <c r="B45" i="32" a="1"/>
  <c r="E5" i="31" a="1"/>
  <c r="F2" i="31"/>
  <c r="B9" i="32" a="1"/>
  <c r="B8" i="32" a="1"/>
  <c r="E8" i="31" a="1"/>
  <c r="E11" i="31" a="1"/>
  <c r="B22" i="32" a="1"/>
  <c r="B41" i="32" a="1"/>
  <c r="B17" i="32" a="1"/>
  <c r="B15" i="32" a="1"/>
  <c r="B34" i="32" a="1"/>
  <c r="AU10" i="31"/>
  <c r="B46" i="32" a="1"/>
  <c r="B43" i="32" a="1"/>
  <c r="AU9" i="31"/>
  <c r="B25" i="32" a="1"/>
  <c r="B40" i="32" a="1"/>
  <c r="E2" i="31" a="1"/>
  <c r="B7" i="32" a="1"/>
  <c r="B6" i="32" a="1"/>
  <c r="B3" i="32" a="1"/>
  <c r="B14" i="32" a="1"/>
  <c r="AU7" i="31"/>
  <c r="B10" i="32" a="1"/>
  <c r="B36" i="32" a="1"/>
  <c r="B32" i="32" a="1"/>
  <c r="F7" i="31"/>
  <c r="B12" i="32" a="1"/>
  <c r="AU11" i="31"/>
  <c r="B18" i="32" a="1"/>
  <c r="B48" i="32" a="1"/>
  <c r="AU4" i="31"/>
  <c r="B5" i="32" a="1"/>
  <c r="B21" i="32" a="1"/>
  <c r="E9" i="31" a="1"/>
  <c r="B27" i="32" a="1"/>
  <c r="E4" i="31" a="1"/>
  <c r="B44" i="32" a="1"/>
  <c r="B38" i="32" a="1"/>
  <c r="B26" i="32" a="1"/>
  <c r="B33" i="32" a="1"/>
  <c r="B29" i="32" a="1"/>
  <c r="B42" i="32" a="1"/>
  <c r="B30" i="32" a="1"/>
  <c r="B49" i="32" a="1"/>
  <c r="F3" i="31"/>
  <c r="E7" i="31" a="1"/>
  <c r="B11" i="32" a="1"/>
  <c r="F8" i="31"/>
  <c r="B28" i="32" a="1"/>
  <c r="B37" i="32" a="1"/>
  <c r="F9" i="31"/>
  <c r="B4" i="32" a="1"/>
  <c r="E3" i="31" a="1"/>
  <c r="B19" i="32" a="1"/>
  <c r="F6" i="31"/>
  <c r="E3" i="31" l="1"/>
  <c r="E7" i="31"/>
  <c r="E11" i="31"/>
  <c r="E6" i="31"/>
  <c r="E10" i="31"/>
  <c r="E4" i="31"/>
  <c r="E12" i="31"/>
  <c r="E9" i="31"/>
  <c r="E8" i="31"/>
  <c r="E5" i="31"/>
  <c r="E13" i="31" a="1"/>
  <c r="E13" i="31" s="1"/>
  <c r="E15" i="31" a="1"/>
  <c r="E15" i="31" s="1"/>
  <c r="E14" i="31" a="1"/>
  <c r="E14" i="31" s="1"/>
  <c r="E2" i="31"/>
  <c r="AU197" i="31"/>
  <c r="AU25" i="31"/>
  <c r="AU57" i="31"/>
  <c r="AU81" i="31"/>
  <c r="AU105" i="31"/>
  <c r="AU145" i="31"/>
  <c r="AU185" i="31"/>
  <c r="AU18" i="31"/>
  <c r="AU42" i="31"/>
  <c r="AU66" i="31"/>
  <c r="AU82" i="31"/>
  <c r="AU106" i="31"/>
  <c r="AU138" i="31"/>
  <c r="AU178" i="31"/>
  <c r="AU43" i="31"/>
  <c r="AU83" i="31"/>
  <c r="AU123" i="31"/>
  <c r="AU195" i="31"/>
  <c r="AU41" i="31"/>
  <c r="AU65" i="31"/>
  <c r="AU97" i="31"/>
  <c r="AU137" i="31"/>
  <c r="AU193" i="31"/>
  <c r="AU34" i="31"/>
  <c r="AU58" i="31"/>
  <c r="AU90" i="31"/>
  <c r="AU114" i="31"/>
  <c r="AU130" i="31"/>
  <c r="AU170" i="31"/>
  <c r="AU19" i="31"/>
  <c r="AU51" i="31"/>
  <c r="AU107" i="31"/>
  <c r="AU163" i="31"/>
  <c r="AU20" i="31"/>
  <c r="AU60" i="31"/>
  <c r="AU92" i="31"/>
  <c r="AU108" i="31"/>
  <c r="AU124" i="31"/>
  <c r="AU156" i="31"/>
  <c r="AU180" i="31"/>
  <c r="AU196" i="31"/>
  <c r="AU33" i="31"/>
  <c r="AU73" i="31"/>
  <c r="AU113" i="31"/>
  <c r="AU153" i="31"/>
  <c r="AU177" i="31"/>
  <c r="AU26" i="31"/>
  <c r="AU50" i="31"/>
  <c r="AU74" i="31"/>
  <c r="AU98" i="31"/>
  <c r="AU122" i="31"/>
  <c r="AU146" i="31"/>
  <c r="AU154" i="31"/>
  <c r="AU186" i="31"/>
  <c r="AU27" i="31"/>
  <c r="AU75" i="31"/>
  <c r="AU171" i="31"/>
  <c r="AU68" i="31"/>
  <c r="AU100" i="31"/>
  <c r="AU69" i="31"/>
  <c r="AU125" i="31"/>
  <c r="AU162" i="31"/>
  <c r="AU59" i="31"/>
  <c r="AU99" i="31"/>
  <c r="AU131" i="31"/>
  <c r="AU147" i="31"/>
  <c r="AU187" i="31"/>
  <c r="AU52" i="31"/>
  <c r="AU116" i="31"/>
  <c r="AU148" i="31"/>
  <c r="AU49" i="31"/>
  <c r="AU121" i="31"/>
  <c r="AU161" i="31"/>
  <c r="AU169" i="31"/>
  <c r="AU194" i="31"/>
  <c r="AU35" i="31"/>
  <c r="AU67" i="31"/>
  <c r="AU91" i="31"/>
  <c r="AU115" i="31"/>
  <c r="AU139" i="31"/>
  <c r="AU155" i="31"/>
  <c r="AU179" i="31"/>
  <c r="AU28" i="31"/>
  <c r="AU44" i="31"/>
  <c r="AU84" i="31"/>
  <c r="AU140" i="31"/>
  <c r="AU172" i="31"/>
  <c r="AU13" i="31"/>
  <c r="AU29" i="31"/>
  <c r="AU45" i="31"/>
  <c r="AU61" i="31"/>
  <c r="AU85" i="31"/>
  <c r="AU101" i="31"/>
  <c r="AU117" i="31"/>
  <c r="AU133" i="31"/>
  <c r="AU149" i="31"/>
  <c r="AU165" i="31"/>
  <c r="AU181" i="31"/>
  <c r="AU14" i="31"/>
  <c r="AU30" i="31"/>
  <c r="AU46" i="31"/>
  <c r="AU62" i="31"/>
  <c r="AU78" i="31"/>
  <c r="AU94" i="31"/>
  <c r="AU110" i="31"/>
  <c r="AU126" i="31"/>
  <c r="AU150" i="31"/>
  <c r="AU198" i="31"/>
  <c r="AU15" i="31"/>
  <c r="AU23" i="31"/>
  <c r="AU31" i="31"/>
  <c r="AU39" i="31"/>
  <c r="AU47" i="31"/>
  <c r="AU55" i="31"/>
  <c r="AU63" i="31"/>
  <c r="AU71" i="31"/>
  <c r="AU79" i="31"/>
  <c r="AU87" i="31"/>
  <c r="AU95" i="31"/>
  <c r="AU103" i="31"/>
  <c r="AU111" i="31"/>
  <c r="AU119" i="31"/>
  <c r="AU127" i="31"/>
  <c r="AU135" i="31"/>
  <c r="AU143" i="31"/>
  <c r="AU151" i="31"/>
  <c r="AU159" i="31"/>
  <c r="AU167" i="31"/>
  <c r="AU175" i="31"/>
  <c r="AU183" i="31"/>
  <c r="AU191" i="31"/>
  <c r="AU199" i="31"/>
  <c r="AU17" i="31"/>
  <c r="AU89" i="31"/>
  <c r="AU129" i="31"/>
  <c r="AU36" i="31"/>
  <c r="AU76" i="31"/>
  <c r="AU132" i="31"/>
  <c r="AU164" i="31"/>
  <c r="AU188" i="31"/>
  <c r="AU21" i="31"/>
  <c r="AU37" i="31"/>
  <c r="AU53" i="31"/>
  <c r="AU77" i="31"/>
  <c r="AU93" i="31"/>
  <c r="AU109" i="31"/>
  <c r="AU141" i="31"/>
  <c r="AU157" i="31"/>
  <c r="AU173" i="31"/>
  <c r="AU189" i="31"/>
  <c r="AU22" i="31"/>
  <c r="AU38" i="31"/>
  <c r="AU54" i="31"/>
  <c r="AU70" i="31"/>
  <c r="AU86" i="31"/>
  <c r="AU102" i="31"/>
  <c r="AU118" i="31"/>
  <c r="AU134" i="31"/>
  <c r="AU142" i="31"/>
  <c r="AU158" i="31"/>
  <c r="AU166" i="31"/>
  <c r="AU174" i="31"/>
  <c r="AU182" i="31"/>
  <c r="AU190" i="31"/>
  <c r="AU16" i="31"/>
  <c r="AU24" i="31"/>
  <c r="AU32" i="31"/>
  <c r="AU40" i="31"/>
  <c r="AU48" i="31"/>
  <c r="AU56" i="31"/>
  <c r="AU64" i="31"/>
  <c r="AU72" i="31"/>
  <c r="AU80" i="31"/>
  <c r="AU88" i="31"/>
  <c r="AU96" i="31"/>
  <c r="AU104" i="31"/>
  <c r="AU112" i="31"/>
  <c r="AU120" i="31"/>
  <c r="AU128" i="31"/>
  <c r="AU136" i="31"/>
  <c r="AU144" i="31"/>
  <c r="AU152" i="31"/>
  <c r="AU160" i="31"/>
  <c r="AU168" i="31"/>
  <c r="AU176" i="31"/>
  <c r="AU184" i="31"/>
  <c r="AU192" i="31"/>
  <c r="AU200" i="31"/>
  <c r="B7" i="32"/>
  <c r="B11" i="32"/>
  <c r="B15" i="32"/>
  <c r="B19" i="32"/>
  <c r="B23" i="32"/>
  <c r="B27" i="32"/>
  <c r="B31" i="32"/>
  <c r="B35" i="32"/>
  <c r="B39" i="32"/>
  <c r="B43" i="32"/>
  <c r="B47" i="32"/>
  <c r="B4" i="32"/>
  <c r="B20" i="32"/>
  <c r="B44" i="32"/>
  <c r="B8" i="32"/>
  <c r="B16" i="32"/>
  <c r="B28" i="32"/>
  <c r="B32" i="32"/>
  <c r="B40" i="32"/>
  <c r="B25" i="32"/>
  <c r="B49" i="32"/>
  <c r="B12" i="32"/>
  <c r="B24" i="32"/>
  <c r="B36" i="32"/>
  <c r="B48" i="32"/>
  <c r="B9" i="32"/>
  <c r="B37" i="32"/>
  <c r="B5" i="32"/>
  <c r="B17" i="32"/>
  <c r="B29" i="32"/>
  <c r="B41" i="32"/>
  <c r="B14" i="32"/>
  <c r="B22" i="32"/>
  <c r="B34" i="32"/>
  <c r="B50" i="32"/>
  <c r="B13" i="32"/>
  <c r="B21" i="32"/>
  <c r="B33" i="32"/>
  <c r="B45" i="32"/>
  <c r="B6" i="32"/>
  <c r="B10" i="32"/>
  <c r="B18" i="32"/>
  <c r="B26" i="32"/>
  <c r="B30" i="32"/>
  <c r="B38" i="32"/>
  <c r="B42" i="32"/>
  <c r="B46" i="32"/>
  <c r="B3" i="32"/>
  <c r="F200" i="31"/>
  <c r="F192" i="31"/>
  <c r="F184" i="31"/>
  <c r="F176" i="31"/>
  <c r="F168" i="31"/>
  <c r="F160" i="31"/>
  <c r="F152" i="31"/>
  <c r="F144" i="31"/>
  <c r="F136" i="31"/>
  <c r="F128" i="31"/>
  <c r="F120" i="31"/>
  <c r="F112" i="31"/>
  <c r="F104" i="31"/>
  <c r="F96" i="31"/>
  <c r="F88" i="31"/>
  <c r="F80" i="31"/>
  <c r="F72" i="31"/>
  <c r="F64" i="31"/>
  <c r="F56" i="31"/>
  <c r="F48" i="31"/>
  <c r="F40" i="31"/>
  <c r="F32" i="31"/>
  <c r="F24" i="31"/>
  <c r="F16" i="31"/>
  <c r="F151" i="31"/>
  <c r="F143" i="31"/>
  <c r="F127" i="31"/>
  <c r="F119" i="31"/>
  <c r="F103" i="31"/>
  <c r="F87" i="31"/>
  <c r="F71" i="31"/>
  <c r="F63" i="31"/>
  <c r="F55" i="31"/>
  <c r="F39" i="31"/>
  <c r="F31" i="31"/>
  <c r="F23" i="31"/>
  <c r="F198" i="31"/>
  <c r="F190" i="31"/>
  <c r="F174" i="31"/>
  <c r="F166" i="31"/>
  <c r="F158" i="31"/>
  <c r="F142" i="31"/>
  <c r="F118" i="31"/>
  <c r="F102" i="31"/>
  <c r="F86" i="31"/>
  <c r="F70" i="31"/>
  <c r="F54" i="31"/>
  <c r="F30" i="31"/>
  <c r="F189" i="31"/>
  <c r="F181" i="31"/>
  <c r="F165" i="31"/>
  <c r="F149" i="31"/>
  <c r="F133" i="31"/>
  <c r="F117" i="31"/>
  <c r="F109" i="31"/>
  <c r="F85" i="31"/>
  <c r="F69" i="31"/>
  <c r="F53" i="31"/>
  <c r="F37" i="31"/>
  <c r="F21" i="31"/>
  <c r="F196" i="31"/>
  <c r="F180" i="31"/>
  <c r="F156" i="31"/>
  <c r="F140" i="31"/>
  <c r="F132" i="31"/>
  <c r="F116" i="31"/>
  <c r="F108" i="31"/>
  <c r="F92" i="31"/>
  <c r="F68" i="31"/>
  <c r="F52" i="31"/>
  <c r="F36" i="31"/>
  <c r="F20" i="31"/>
  <c r="F162" i="31"/>
  <c r="F122" i="31"/>
  <c r="F90" i="31"/>
  <c r="F58" i="31"/>
  <c r="F26" i="31"/>
  <c r="F185" i="31"/>
  <c r="F169" i="31"/>
  <c r="F137" i="31"/>
  <c r="F113" i="31"/>
  <c r="F89" i="31"/>
  <c r="F65" i="31"/>
  <c r="F41" i="31"/>
  <c r="F199" i="31"/>
  <c r="F191" i="31"/>
  <c r="F183" i="31"/>
  <c r="F175" i="31"/>
  <c r="F167" i="31"/>
  <c r="F159" i="31"/>
  <c r="F135" i="31"/>
  <c r="F111" i="31"/>
  <c r="F95" i="31"/>
  <c r="F79" i="31"/>
  <c r="F47" i="31"/>
  <c r="F182" i="31"/>
  <c r="F150" i="31"/>
  <c r="F134" i="31"/>
  <c r="F126" i="31"/>
  <c r="F110" i="31"/>
  <c r="F94" i="31"/>
  <c r="F78" i="31"/>
  <c r="F62" i="31"/>
  <c r="F46" i="31"/>
  <c r="F38" i="31"/>
  <c r="F22" i="31"/>
  <c r="F197" i="31"/>
  <c r="F173" i="31"/>
  <c r="F157" i="31"/>
  <c r="F141" i="31"/>
  <c r="F125" i="31"/>
  <c r="F101" i="31"/>
  <c r="F93" i="31"/>
  <c r="F77" i="31"/>
  <c r="F61" i="31"/>
  <c r="F45" i="31"/>
  <c r="F29" i="31"/>
  <c r="F188" i="31"/>
  <c r="F172" i="31"/>
  <c r="F164" i="31"/>
  <c r="F148" i="31"/>
  <c r="F124" i="31"/>
  <c r="F100" i="31"/>
  <c r="F84" i="31"/>
  <c r="F76" i="31"/>
  <c r="F60" i="31"/>
  <c r="F44" i="31"/>
  <c r="F28" i="31"/>
  <c r="F154" i="31"/>
  <c r="F106" i="31"/>
  <c r="F74" i="31"/>
  <c r="F66" i="31"/>
  <c r="F42" i="31"/>
  <c r="F18" i="31"/>
  <c r="F177" i="31"/>
  <c r="F161" i="31"/>
  <c r="F153" i="31"/>
  <c r="F129" i="31"/>
  <c r="F97" i="31"/>
  <c r="F73" i="31"/>
  <c r="F49" i="31"/>
  <c r="F33" i="31"/>
  <c r="F195" i="31"/>
  <c r="F187" i="31"/>
  <c r="F179" i="31"/>
  <c r="F171" i="31"/>
  <c r="F163" i="31"/>
  <c r="F155" i="31"/>
  <c r="F147" i="31"/>
  <c r="F139" i="31"/>
  <c r="F131" i="31"/>
  <c r="F123" i="31"/>
  <c r="F115" i="31"/>
  <c r="F107" i="31"/>
  <c r="F99" i="31"/>
  <c r="F91" i="31"/>
  <c r="F83" i="31"/>
  <c r="F75" i="31"/>
  <c r="F67" i="31"/>
  <c r="F59" i="31"/>
  <c r="F51" i="31"/>
  <c r="F43" i="31"/>
  <c r="F35" i="31"/>
  <c r="F27" i="31"/>
  <c r="F19" i="31"/>
  <c r="F194" i="31"/>
  <c r="F186" i="31"/>
  <c r="F178" i="31"/>
  <c r="F170" i="31"/>
  <c r="F146" i="31"/>
  <c r="F138" i="31"/>
  <c r="F130" i="31"/>
  <c r="F114" i="31"/>
  <c r="F98" i="31"/>
  <c r="F82" i="31"/>
  <c r="F50" i="31"/>
  <c r="F34" i="31"/>
  <c r="F193" i="31"/>
  <c r="F145" i="31"/>
  <c r="F121" i="31"/>
  <c r="F105" i="31"/>
  <c r="F81" i="31"/>
  <c r="F57" i="31"/>
  <c r="F25" i="31"/>
  <c r="F17" i="31"/>
  <c r="Q14" i="38"/>
  <c r="F15" i="31"/>
  <c r="F13" i="31"/>
  <c r="F14" i="31"/>
  <c r="D2" i="32" a="1"/>
  <c r="D2" i="32" l="1"/>
  <c r="C3" i="32" s="1"/>
  <c r="Y38" i="31" a="1"/>
  <c r="C49" i="31" a="1"/>
  <c r="C2" i="31" a="1"/>
  <c r="B15" i="31" a="1"/>
  <c r="R7" i="31" a="1"/>
  <c r="R21" i="31" a="1"/>
  <c r="P8" i="31" a="1"/>
  <c r="Z18" i="31" a="1"/>
  <c r="B12" i="31" a="1"/>
  <c r="Y43" i="31" a="1"/>
  <c r="P25" i="31" a="1"/>
  <c r="Z39" i="31" a="1"/>
  <c r="Y24" i="31" a="1"/>
  <c r="P7" i="31" a="1"/>
  <c r="Y7" i="31" a="1"/>
  <c r="Z40" i="31" a="1"/>
  <c r="Z46" i="31" a="1"/>
  <c r="P32" i="31" a="1"/>
  <c r="R12" i="31" a="1"/>
  <c r="R44" i="31" a="1"/>
  <c r="Y33" i="31" a="1"/>
  <c r="Y34" i="31" a="1"/>
  <c r="B13" i="31" a="1"/>
  <c r="B7" i="31" a="1"/>
  <c r="R35" i="31" a="1"/>
  <c r="I2" i="31" a="1"/>
  <c r="C43" i="31" a="1"/>
  <c r="P30" i="31" a="1"/>
  <c r="B38" i="31" a="1"/>
  <c r="R3" i="31" a="1"/>
  <c r="B44" i="31" a="1"/>
  <c r="B43" i="31" a="1"/>
  <c r="C7" i="31" a="1"/>
  <c r="B8" i="31" a="1"/>
  <c r="C18" i="31" a="1"/>
  <c r="Z24" i="31" a="1"/>
  <c r="Z44" i="31" a="1"/>
  <c r="Y17" i="31" a="1"/>
  <c r="B39" i="31" a="1"/>
  <c r="Z47" i="31" a="1"/>
  <c r="B26" i="31" a="1"/>
  <c r="Y4" i="31" a="1"/>
  <c r="Z37" i="31" a="1"/>
  <c r="Z19" i="31" a="1"/>
  <c r="B5" i="31" a="1"/>
  <c r="C24" i="31" a="1"/>
  <c r="B20" i="31" a="1"/>
  <c r="Z10" i="31" a="1"/>
  <c r="B28" i="31" a="1"/>
  <c r="Y32" i="31" a="1"/>
  <c r="Z4" i="31" a="1"/>
  <c r="C48" i="31" a="1"/>
  <c r="Y16" i="31" a="1"/>
  <c r="C38" i="31" a="1"/>
  <c r="C9" i="31" a="1"/>
  <c r="B30" i="31" a="1"/>
  <c r="R8" i="31" a="1"/>
  <c r="R4" i="31" a="1"/>
  <c r="Z23" i="31" a="1"/>
  <c r="Y39" i="31" a="1"/>
  <c r="B17" i="31" a="1"/>
  <c r="P38" i="31" a="1"/>
  <c r="R45" i="31" a="1"/>
  <c r="R14" i="31" a="1"/>
  <c r="Y22" i="31" a="1"/>
  <c r="Z6" i="31" a="1"/>
  <c r="Z32" i="31" a="1"/>
  <c r="B48" i="31" a="1"/>
  <c r="Z7" i="31" a="1"/>
  <c r="P37" i="31" a="1"/>
  <c r="R19" i="31" a="1"/>
  <c r="P19" i="31" a="1"/>
  <c r="R13" i="31" a="1"/>
  <c r="P35" i="31" a="1"/>
  <c r="B47" i="31" a="1"/>
  <c r="B19" i="31" a="1"/>
  <c r="C15" i="31" a="1"/>
  <c r="Y37" i="31" a="1"/>
  <c r="R27" i="31" a="1"/>
  <c r="B41" i="31" a="1"/>
  <c r="R31" i="31" a="1"/>
  <c r="C47" i="31" a="1"/>
  <c r="Y26" i="31" a="1"/>
  <c r="B40" i="31" a="1"/>
  <c r="R23" i="31" a="1"/>
  <c r="C36" i="31" a="1"/>
  <c r="R10" i="31" a="1"/>
  <c r="C5" i="31" a="1"/>
  <c r="P43" i="31" a="1"/>
  <c r="B42" i="31" a="1"/>
  <c r="Y46" i="31" a="1"/>
  <c r="B9" i="31" a="1"/>
  <c r="Y25" i="31" a="1"/>
  <c r="C10" i="31" a="1"/>
  <c r="C11" i="31" a="1"/>
  <c r="P14" i="31" a="1"/>
  <c r="C20" i="31" a="1"/>
  <c r="Y2" i="31" a="1"/>
  <c r="B31" i="31" a="1"/>
  <c r="Z45" i="31" a="1"/>
  <c r="B14" i="31" a="1"/>
  <c r="Y45" i="31" a="1"/>
  <c r="C16" i="31" a="1"/>
  <c r="R39" i="31" a="1"/>
  <c r="B3" i="31" a="1"/>
  <c r="B45" i="31" a="1"/>
  <c r="Z13" i="31" a="1"/>
  <c r="B49" i="31" a="1"/>
  <c r="R30" i="31" a="1"/>
  <c r="P28" i="31" a="1"/>
  <c r="R24" i="31" a="1"/>
  <c r="P49" i="31" a="1"/>
  <c r="Y42" i="31" a="1"/>
  <c r="P39" i="31" a="1"/>
  <c r="P46" i="31" a="1"/>
  <c r="Y29" i="31" a="1"/>
  <c r="P47" i="31" a="1"/>
  <c r="C26" i="31" a="1"/>
  <c r="C21" i="31" a="1"/>
  <c r="P5" i="31" a="1"/>
  <c r="C42" i="31" a="1"/>
  <c r="Y31" i="31" a="1"/>
  <c r="Y28" i="31" a="1"/>
  <c r="Z27" i="31" a="1"/>
  <c r="Y9" i="31" a="1"/>
  <c r="B18" i="31" a="1"/>
  <c r="C23" i="31" a="1"/>
  <c r="R29" i="31" a="1"/>
  <c r="AV2" i="31" a="1"/>
  <c r="Z36" i="31" a="1"/>
  <c r="Y10" i="31" a="1"/>
  <c r="R40" i="31" a="1"/>
  <c r="Z34" i="31" a="1"/>
  <c r="P36" i="31" a="1"/>
  <c r="R49" i="31" a="1"/>
  <c r="R16" i="31" a="1"/>
  <c r="Z33" i="31" a="1"/>
  <c r="P9" i="31" a="1"/>
  <c r="Y6" i="31" a="1"/>
  <c r="B10" i="31" a="1"/>
  <c r="C19" i="31" a="1"/>
  <c r="Z16" i="31" a="1"/>
  <c r="C30" i="31" a="1"/>
  <c r="Z15" i="31" a="1"/>
  <c r="P48" i="31" a="1"/>
  <c r="B11" i="31" a="1"/>
  <c r="R47" i="31" a="1"/>
  <c r="Z26" i="31" a="1"/>
  <c r="B23" i="31" a="1"/>
  <c r="Y5" i="31" a="1"/>
  <c r="Y36" i="31" a="1"/>
  <c r="R20" i="31" a="1"/>
  <c r="P18" i="31" a="1"/>
  <c r="R26" i="31" a="1"/>
  <c r="P33" i="31" a="1"/>
  <c r="Y30" i="31" a="1"/>
  <c r="P26" i="31" a="1"/>
  <c r="R42" i="31" a="1"/>
  <c r="P45" i="31" a="1"/>
  <c r="Z43" i="31" a="1"/>
  <c r="J2" i="31" a="1"/>
  <c r="B16" i="31" a="1"/>
  <c r="P2" i="31" a="1"/>
  <c r="Z5" i="31" a="1"/>
  <c r="Z14" i="31" a="1"/>
  <c r="P23" i="31" a="1"/>
  <c r="P17" i="31" a="1"/>
  <c r="B27" i="31" a="1"/>
  <c r="Y44" i="31" a="1"/>
  <c r="Y41" i="31" a="1"/>
  <c r="C45" i="31" a="1"/>
  <c r="Z49" i="31" a="1"/>
  <c r="B29" i="31" a="1"/>
  <c r="Z20" i="31" a="1"/>
  <c r="B33" i="31" a="1"/>
  <c r="C8" i="31" a="1"/>
  <c r="C31" i="31" a="1"/>
  <c r="Y14" i="31" a="1"/>
  <c r="P34" i="31" a="1"/>
  <c r="C13" i="31" a="1"/>
  <c r="B34" i="31" a="1"/>
  <c r="R33" i="31" a="1"/>
  <c r="R17" i="31" a="1"/>
  <c r="C28" i="31" a="1"/>
  <c r="R48" i="31" a="1"/>
  <c r="R36" i="31" a="1"/>
  <c r="C3" i="31" a="1"/>
  <c r="R2" i="31" a="1"/>
  <c r="R38" i="31" a="1"/>
  <c r="C33" i="31" a="1"/>
  <c r="C4" i="31" a="1"/>
  <c r="B25" i="31" a="1"/>
  <c r="P44" i="31" a="1"/>
  <c r="B36" i="31" a="1"/>
  <c r="B24" i="31" a="1"/>
  <c r="B2" i="31" a="1"/>
  <c r="P20" i="31" a="1"/>
  <c r="R34" i="31" a="1"/>
  <c r="C14" i="31" a="1"/>
  <c r="C41" i="31" a="1"/>
  <c r="R37" i="31" a="1"/>
  <c r="Z8" i="31" a="1"/>
  <c r="C25" i="31" a="1"/>
  <c r="P13" i="31" a="1"/>
  <c r="Z41" i="31" a="1"/>
  <c r="C39" i="31" a="1"/>
  <c r="Y49" i="31" a="1"/>
  <c r="R43" i="31" a="1"/>
  <c r="C46" i="31" a="1"/>
  <c r="Y8" i="31" a="1"/>
  <c r="Z9" i="31" a="1"/>
  <c r="Y35" i="31" a="1"/>
  <c r="P22" i="31" a="1"/>
  <c r="Y13" i="31" a="1"/>
  <c r="C32" i="31" a="1"/>
  <c r="B4" i="31" a="1"/>
  <c r="P42" i="31" a="1"/>
  <c r="R18" i="31" a="1"/>
  <c r="P21" i="31" a="1"/>
  <c r="R28" i="31" a="1"/>
  <c r="P29" i="31" a="1"/>
  <c r="Z12" i="31" a="1"/>
  <c r="Y20" i="31" a="1"/>
  <c r="Z3" i="31" a="1"/>
  <c r="P31" i="31" a="1"/>
  <c r="R5" i="31" a="1"/>
  <c r="R25" i="31" a="1"/>
  <c r="P41" i="31" a="1"/>
  <c r="B37" i="31" a="1"/>
  <c r="Z30" i="31" a="1"/>
  <c r="B32" i="31" a="1"/>
  <c r="P10" i="31" a="1"/>
  <c r="Y15" i="31" a="1"/>
  <c r="C12" i="31" a="1"/>
  <c r="P40" i="31" a="1"/>
  <c r="C22" i="31" a="1"/>
  <c r="Y12" i="31" a="1"/>
  <c r="Z29" i="31" a="1"/>
  <c r="Z42" i="31" a="1"/>
  <c r="Z35" i="31" a="1"/>
  <c r="R9" i="31" a="1"/>
  <c r="R11" i="31" a="1"/>
  <c r="B46" i="31" a="1"/>
  <c r="C44" i="31" a="1"/>
  <c r="Z17" i="31" a="1"/>
  <c r="C34" i="31" a="1"/>
  <c r="B22" i="31" a="1"/>
  <c r="Z21" i="31" a="1"/>
  <c r="Z2" i="31" a="1"/>
  <c r="R41" i="31" a="1"/>
  <c r="R32" i="31" a="1"/>
  <c r="Y19" i="31" a="1"/>
  <c r="C6" i="31" a="1"/>
  <c r="B35" i="31" a="1"/>
  <c r="Z22" i="31" a="1"/>
  <c r="C37" i="31" a="1"/>
  <c r="C17" i="31" a="1"/>
  <c r="R6" i="31" a="1"/>
  <c r="C29" i="31" a="1"/>
  <c r="C35" i="31" a="1"/>
  <c r="Y21" i="31" a="1"/>
  <c r="Y23" i="31" a="1"/>
  <c r="P15" i="31" a="1"/>
  <c r="P11" i="31" a="1"/>
  <c r="Y18" i="31" a="1"/>
  <c r="B21" i="31" a="1"/>
  <c r="Y11" i="31" a="1"/>
  <c r="Y3" i="31" a="1"/>
  <c r="C27" i="31" a="1"/>
  <c r="Y27" i="31" a="1"/>
  <c r="P24" i="31" a="1"/>
  <c r="R46" i="31" a="1"/>
  <c r="Y47" i="31" a="1"/>
  <c r="R15" i="31" a="1"/>
  <c r="Y48" i="31" a="1"/>
  <c r="Y40" i="31" a="1"/>
  <c r="Z11" i="31" a="1"/>
  <c r="R22" i="31" a="1"/>
  <c r="C40" i="31" a="1"/>
  <c r="P27" i="31" a="1"/>
  <c r="Z48" i="31" a="1"/>
  <c r="Z28" i="31" a="1"/>
  <c r="P6" i="31" a="1"/>
  <c r="Z25" i="31" a="1"/>
  <c r="P16" i="31" a="1"/>
  <c r="Z38" i="31" a="1"/>
  <c r="B6" i="31" a="1"/>
  <c r="Z31" i="31" a="1"/>
  <c r="P12" i="31" a="1"/>
  <c r="Y26" i="31" l="1"/>
  <c r="Z24" i="31"/>
  <c r="Z41" i="31"/>
  <c r="Z32" i="31"/>
  <c r="B42" i="31"/>
  <c r="C36" i="31"/>
  <c r="Z26" i="31"/>
  <c r="Z36" i="31"/>
  <c r="R4" i="31"/>
  <c r="C18" i="31"/>
  <c r="P17" i="31"/>
  <c r="Y25" i="31"/>
  <c r="R14" i="31"/>
  <c r="B17" i="31"/>
  <c r="R48" i="31"/>
  <c r="AV2" i="31"/>
  <c r="C47" i="31"/>
  <c r="B8" i="31"/>
  <c r="P12" i="31"/>
  <c r="P13" i="31"/>
  <c r="P43" i="31"/>
  <c r="R23" i="31"/>
  <c r="R47" i="31"/>
  <c r="R29" i="31"/>
  <c r="R8" i="31"/>
  <c r="C7" i="31"/>
  <c r="B48" i="31"/>
  <c r="P23" i="31"/>
  <c r="Z5" i="31"/>
  <c r="Y39" i="31"/>
  <c r="C28" i="31"/>
  <c r="C23" i="31"/>
  <c r="R31" i="31"/>
  <c r="B43" i="31"/>
  <c r="C10" i="31"/>
  <c r="B9" i="31"/>
  <c r="Z8" i="31"/>
  <c r="C41" i="31"/>
  <c r="B11" i="31"/>
  <c r="B18" i="31"/>
  <c r="B30" i="31"/>
  <c r="B44" i="31"/>
  <c r="Z31" i="31"/>
  <c r="Z6" i="31"/>
  <c r="R45" i="31"/>
  <c r="B16" i="31"/>
  <c r="R17" i="31"/>
  <c r="Y9" i="31"/>
  <c r="B41" i="31"/>
  <c r="R3" i="31"/>
  <c r="B6" i="31"/>
  <c r="Y46" i="31"/>
  <c r="C5" i="31"/>
  <c r="B40" i="31"/>
  <c r="P48" i="31"/>
  <c r="Z27" i="31"/>
  <c r="C9" i="31"/>
  <c r="B38" i="31"/>
  <c r="Z38" i="31"/>
  <c r="Z14" i="31"/>
  <c r="B32" i="31"/>
  <c r="Z23" i="31"/>
  <c r="R33" i="31"/>
  <c r="Y28" i="31"/>
  <c r="R27" i="31"/>
  <c r="P30" i="31"/>
  <c r="P16" i="31"/>
  <c r="C25" i="31"/>
  <c r="P2" i="31"/>
  <c r="C14" i="31"/>
  <c r="Z15" i="31"/>
  <c r="Y31" i="31"/>
  <c r="C38" i="31"/>
  <c r="C43" i="31"/>
  <c r="Z25" i="31"/>
  <c r="Y22" i="31"/>
  <c r="R37" i="31"/>
  <c r="J2" i="31"/>
  <c r="G4" i="31" s="1"/>
  <c r="C30" i="31"/>
  <c r="C42" i="31"/>
  <c r="Y37" i="31"/>
  <c r="I2" i="31"/>
  <c r="G3" i="31" s="1"/>
  <c r="P6" i="31"/>
  <c r="C17" i="31"/>
  <c r="R10" i="31"/>
  <c r="C39" i="31"/>
  <c r="B34" i="31"/>
  <c r="P5" i="31"/>
  <c r="Y16" i="31"/>
  <c r="R35" i="31"/>
  <c r="Z28" i="31"/>
  <c r="C37" i="31"/>
  <c r="P38" i="31"/>
  <c r="R34" i="31"/>
  <c r="Z16" i="31"/>
  <c r="C21" i="31"/>
  <c r="C48" i="31"/>
  <c r="B7" i="31"/>
  <c r="Z48" i="31"/>
  <c r="Z22" i="31"/>
  <c r="Z30" i="31"/>
  <c r="Z43" i="31"/>
  <c r="C13" i="31"/>
  <c r="C26" i="31"/>
  <c r="C15" i="31"/>
  <c r="B13" i="31"/>
  <c r="P27" i="31"/>
  <c r="B35" i="31"/>
  <c r="B37" i="31"/>
  <c r="P20" i="31"/>
  <c r="C19" i="31"/>
  <c r="P47" i="31"/>
  <c r="Z4" i="31"/>
  <c r="Y34" i="31"/>
  <c r="C40" i="31"/>
  <c r="C6" i="31"/>
  <c r="P41" i="31"/>
  <c r="P45" i="31"/>
  <c r="P34" i="31"/>
  <c r="Y29" i="31"/>
  <c r="B19" i="31"/>
  <c r="Y33" i="31"/>
  <c r="R22" i="31"/>
  <c r="Y19" i="31"/>
  <c r="R25" i="31"/>
  <c r="B2" i="31"/>
  <c r="B10" i="31"/>
  <c r="P46" i="31"/>
  <c r="Y32" i="31"/>
  <c r="R44" i="31"/>
  <c r="Z11" i="31"/>
  <c r="R32" i="31"/>
  <c r="R5" i="31"/>
  <c r="R42" i="31"/>
  <c r="Y14" i="31"/>
  <c r="P39" i="31"/>
  <c r="B47" i="31"/>
  <c r="R12" i="31"/>
  <c r="Y40" i="31"/>
  <c r="R41" i="31"/>
  <c r="P31" i="31"/>
  <c r="B24" i="31"/>
  <c r="Y6" i="31"/>
  <c r="Y42" i="31"/>
  <c r="B28" i="31"/>
  <c r="P32" i="31"/>
  <c r="Y48" i="31"/>
  <c r="Z2" i="31"/>
  <c r="Z3" i="31"/>
  <c r="P26" i="31"/>
  <c r="C31" i="31"/>
  <c r="P49" i="31"/>
  <c r="P35" i="31"/>
  <c r="Z46" i="31"/>
  <c r="R15" i="31"/>
  <c r="Z21" i="31"/>
  <c r="Y20" i="31"/>
  <c r="B36" i="31"/>
  <c r="P9" i="31"/>
  <c r="R24" i="31"/>
  <c r="Z10" i="31"/>
  <c r="Z40" i="31"/>
  <c r="Y47" i="31"/>
  <c r="B22" i="31"/>
  <c r="Z12" i="31"/>
  <c r="Y30" i="31"/>
  <c r="C8" i="31"/>
  <c r="P28" i="31"/>
  <c r="R13" i="31"/>
  <c r="Y7" i="31"/>
  <c r="R46" i="31"/>
  <c r="C34" i="31"/>
  <c r="P29" i="31"/>
  <c r="P44" i="31"/>
  <c r="Z33" i="31"/>
  <c r="R30" i="31"/>
  <c r="B20" i="31"/>
  <c r="P7" i="31"/>
  <c r="P24" i="31"/>
  <c r="Z17" i="31"/>
  <c r="R28" i="31"/>
  <c r="P33" i="31"/>
  <c r="B33" i="31"/>
  <c r="B49" i="31"/>
  <c r="P19" i="31"/>
  <c r="Y24" i="31"/>
  <c r="Y27" i="31"/>
  <c r="C44" i="31"/>
  <c r="P21" i="31"/>
  <c r="B25" i="31"/>
  <c r="R16" i="31"/>
  <c r="Z13" i="31"/>
  <c r="C24" i="31"/>
  <c r="Z39" i="31"/>
  <c r="C27" i="31"/>
  <c r="B46" i="31"/>
  <c r="R18" i="31"/>
  <c r="C4" i="31"/>
  <c r="Z20" i="31"/>
  <c r="B45" i="31"/>
  <c r="R19" i="31"/>
  <c r="P25" i="31"/>
  <c r="Y3" i="31"/>
  <c r="R11" i="31"/>
  <c r="P42" i="31"/>
  <c r="R26" i="31"/>
  <c r="R49" i="31"/>
  <c r="B3" i="31"/>
  <c r="B5" i="31"/>
  <c r="Y43" i="31"/>
  <c r="Y11" i="31"/>
  <c r="R9" i="31"/>
  <c r="B4" i="31"/>
  <c r="C33" i="31"/>
  <c r="B29" i="31"/>
  <c r="R39" i="31"/>
  <c r="Z19" i="31"/>
  <c r="B12" i="31"/>
  <c r="B21" i="31"/>
  <c r="Z35" i="31"/>
  <c r="C32" i="31"/>
  <c r="P18" i="31"/>
  <c r="P36" i="31"/>
  <c r="C16" i="31"/>
  <c r="P37" i="31"/>
  <c r="Z18" i="31"/>
  <c r="Y18" i="31"/>
  <c r="Z42" i="31"/>
  <c r="Y13" i="31"/>
  <c r="R38" i="31"/>
  <c r="Z49" i="31"/>
  <c r="Y45" i="31"/>
  <c r="Z37" i="31"/>
  <c r="P8" i="31"/>
  <c r="P11" i="31"/>
  <c r="Z29" i="31"/>
  <c r="P22" i="31"/>
  <c r="R20" i="31"/>
  <c r="Z34" i="31"/>
  <c r="B14" i="31"/>
  <c r="Y4" i="31"/>
  <c r="R21" i="31"/>
  <c r="P15" i="31"/>
  <c r="Y12" i="31"/>
  <c r="Y35" i="31"/>
  <c r="R2" i="31"/>
  <c r="C45" i="31"/>
  <c r="Z45" i="31"/>
  <c r="B26" i="31"/>
  <c r="R7" i="31"/>
  <c r="Y23" i="31"/>
  <c r="C22" i="31"/>
  <c r="Z9" i="31"/>
  <c r="Y36" i="31"/>
  <c r="R40" i="31"/>
  <c r="B31" i="31"/>
  <c r="Z47" i="31"/>
  <c r="B15" i="31"/>
  <c r="Y21" i="31"/>
  <c r="P40" i="31"/>
  <c r="Y8" i="31"/>
  <c r="Y5" i="31"/>
  <c r="Y41" i="31"/>
  <c r="Y2" i="31"/>
  <c r="B39" i="31"/>
  <c r="C2" i="31"/>
  <c r="C35" i="31"/>
  <c r="C12" i="31"/>
  <c r="C46" i="31"/>
  <c r="C3" i="31"/>
  <c r="Y44" i="31"/>
  <c r="C20" i="31"/>
  <c r="Y17" i="31"/>
  <c r="C49" i="31"/>
  <c r="C29" i="31"/>
  <c r="Y15" i="31"/>
  <c r="R43" i="31"/>
  <c r="B23" i="31"/>
  <c r="B27" i="31"/>
  <c r="P14" i="31"/>
  <c r="Z7" i="31"/>
  <c r="Y38" i="31"/>
  <c r="R6" i="31"/>
  <c r="P10" i="31"/>
  <c r="Y49" i="31"/>
  <c r="R36" i="31"/>
  <c r="Y10" i="31"/>
  <c r="C11" i="31"/>
  <c r="Z44" i="31"/>
  <c r="D2" i="31" a="1"/>
  <c r="AT2" i="31" a="1"/>
  <c r="AT2" i="31" l="1"/>
  <c r="D2" i="31"/>
  <c r="G6" i="3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H2" authorId="0" shapeId="0" xr:uid="{E999AE50-871F-BE4D-90AE-D15428D7FB09}">
      <text>
        <r>
          <rPr>
            <b/>
            <sz val="10"/>
            <color rgb="FF000000"/>
            <rFont val="Tahoma"/>
            <family val="2"/>
          </rPr>
          <t>Fill only for Schedule type -MONTH</t>
        </r>
        <r>
          <rPr>
            <sz val="10"/>
            <color rgb="FF000000"/>
            <rFont val="Tahoma"/>
            <family val="2"/>
          </rPr>
          <t xml:space="preserve">
</t>
        </r>
      </text>
    </comment>
    <comment ref="I2" authorId="0" shapeId="0" xr:uid="{94408B13-FBB7-6449-9A4B-E038B037C3BA}">
      <text>
        <r>
          <rPr>
            <b/>
            <sz val="10"/>
            <color rgb="FF000000"/>
            <rFont val="Tahoma"/>
            <family val="2"/>
          </rPr>
          <t>Fill only for schedule type - SINGLE_USE</t>
        </r>
        <r>
          <rPr>
            <sz val="10"/>
            <color rgb="FF000000"/>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L2" authorId="0" shapeId="0" xr:uid="{332AF567-CE32-4B4B-891D-8E7AFB4E9E9C}">
      <text>
        <r>
          <rPr>
            <b/>
            <sz val="10"/>
            <color rgb="FF000000"/>
            <rFont val="Tahoma"/>
            <family val="2"/>
          </rPr>
          <t>Mandatory for Autotune Type - PERFORMANCE_BASED or BOTH</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Microsoft Office User</author>
    <author>Suruchi</author>
  </authors>
  <commentList>
    <comment ref="H2" authorId="0" shapeId="0" xr:uid="{0B71BD4D-BD14-8B4D-84CF-86ABECFE06E8}">
      <text>
        <r>
          <rPr>
            <sz val="11"/>
            <color rgb="FF000000"/>
            <rFont val="Calibri"/>
            <family val="2"/>
          </rPr>
          <t>Provide comma separated CIDR blocks for multiple CIDRs </t>
        </r>
      </text>
    </comment>
    <comment ref="I2" authorId="0" shapeId="0" xr:uid="{66B4E56B-B61A-EF4C-A86B-0CA1BBDCDB86}">
      <text>
        <r>
          <rPr>
            <sz val="11"/>
            <color rgb="FF000000"/>
            <rFont val="Calibri"/>
            <family val="2"/>
          </rPr>
          <t xml:space="preserve">Must be a public subnet if the public ip should be enabled forAPI endpoint
</t>
        </r>
      </text>
    </comment>
    <comment ref="J2" authorId="0" shapeId="0" xr:uid="{86D33A1B-877B-3042-8A5A-C48BD6CA18C1}">
      <text>
        <r>
          <rPr>
            <sz val="11"/>
            <color rgb="FF000000"/>
            <rFont val="Calibri"/>
            <family val="2"/>
          </rPr>
          <t xml:space="preserve">Default : False
</t>
        </r>
      </text>
    </comment>
    <comment ref="K2" authorId="0" shapeId="0" xr:uid="{B89213CB-5FF0-D542-9054-0B0BBE9089A5}">
      <text>
        <r>
          <rPr>
            <sz val="11"/>
            <color rgb="FF000000"/>
            <rFont val="Calibri"/>
            <family val="2"/>
          </rPr>
          <t xml:space="preserve">Default : 10.96.0.0/16
</t>
        </r>
      </text>
    </comment>
    <comment ref="L2" authorId="0" shapeId="0" xr:uid="{22D3B65D-6269-1A4E-87DD-7F497CC07151}">
      <text>
        <r>
          <rPr>
            <sz val="11"/>
            <color rgb="FF000000"/>
            <rFont val="Calibri"/>
            <family val="2"/>
          </rPr>
          <t xml:space="preserve">Default : 10.244.0.0/16
</t>
        </r>
      </text>
    </comment>
    <comment ref="M2" authorId="0" shapeId="0" xr:uid="{E24C2CC7-21D0-3F42-96BD-FC614548E037}">
      <text>
        <r>
          <rPr>
            <sz val="11"/>
            <color rgb="FF000000"/>
            <rFont val="Calibri"/>
            <family val="2"/>
          </rPr>
          <t xml:space="preserve">Provide comma separated NSG names for multiple NSGs
</t>
        </r>
      </text>
    </comment>
    <comment ref="O2" authorId="0" shapeId="0" xr:uid="{1A87FDF5-2AFA-5947-9810-56A97787F9BC}">
      <text>
        <r>
          <rPr>
            <sz val="11"/>
            <color theme="1"/>
            <rFont val="Calibri"/>
            <family val="2"/>
            <scheme val="minor"/>
          </rPr>
          <t>The version of Kubernetes installed on all nodes in the node pool.</t>
        </r>
      </text>
    </comment>
    <comment ref="Q2" authorId="0" shapeId="0" xr:uid="{07896BEA-CF4D-B447-97FC-F908D1F6C97F}">
      <text>
        <r>
          <rPr>
            <sz val="11"/>
            <color rgb="FF000000"/>
            <rFont val="Calibri"/>
            <family val="2"/>
          </rPr>
          <t xml:space="preserve">OCPUS should be mentioned for flex shapes. See the above row for format details.
</t>
        </r>
        <r>
          <rPr>
            <sz val="11"/>
            <color rgb="FF000000"/>
            <rFont val="Calibri"/>
            <family val="2"/>
          </rPr>
          <t xml:space="preserve">
</t>
        </r>
      </text>
    </comment>
    <comment ref="R2" authorId="0" shapeId="0" xr:uid="{54C8BECA-C151-B34E-AFD9-9B3604A710D0}">
      <text>
        <r>
          <rPr>
            <sz val="11"/>
            <color rgb="FF000000"/>
            <rFont val="Calibri"/>
            <family val="2"/>
          </rPr>
          <t>Required for flex shapes</t>
        </r>
      </text>
    </comment>
    <comment ref="U2" authorId="0" shapeId="0" xr:uid="{02DE83E6-1579-E445-931A-FC7EF7A8EC47}">
      <text>
        <r>
          <rPr>
            <sz val="11"/>
            <color rgb="FF000000"/>
            <rFont val="Calibri"/>
            <family val="2"/>
          </rPr>
          <t>Provide comma separated NSG names for multiple NSGs</t>
        </r>
      </text>
    </comment>
    <comment ref="Y2" authorId="0" shapeId="0" xr:uid="{115FA40B-90EA-0C44-B7F8-83737184333F}">
      <text>
        <r>
          <rPr>
            <sz val="11"/>
            <color rgb="FF000000"/>
            <rFont val="Calibri"/>
            <family val="2"/>
          </rPr>
          <t xml:space="preserve">Provide this value if the network type is OCI_VCN_IP_NATIVE
</t>
        </r>
      </text>
    </comment>
    <comment ref="Z2" authorId="0" shapeId="0" xr:uid="{3B82307A-28AB-0D41-A76D-2F65377102FA}">
      <text>
        <r>
          <rPr>
            <sz val="11"/>
            <color rgb="FF000000"/>
            <rFont val="Calibri"/>
            <family val="2"/>
          </rPr>
          <t>Provide this value if the network type is OCI_VCN_IP_NATIVE</t>
        </r>
      </text>
    </comment>
    <comment ref="AA2" authorId="0" shapeId="0" xr:uid="{E7E8CA52-EF2F-AB45-B915-E29AE3A641B4}">
      <text>
        <r>
          <rPr>
            <sz val="10"/>
            <color rgb="FF1F2124"/>
            <rFont val="Segoe UI"/>
            <family val="2"/>
            <charset val="1"/>
          </rPr>
          <t>Provide this value if the network type is OCI_VCN_IP_NATIVE</t>
        </r>
      </text>
    </comment>
    <comment ref="AB2" authorId="0" shapeId="0" xr:uid="{CF0D989F-F660-2F47-B229-DF1296FE32DF}">
      <text>
        <r>
          <rPr>
            <sz val="11"/>
            <color rgb="FF000000"/>
            <rFont val="Calibri"/>
            <family val="2"/>
          </rPr>
          <t xml:space="preserve">comma seperated key value pair in the format: key=value
</t>
        </r>
        <r>
          <rPr>
            <sz val="11"/>
            <color rgb="FF000000"/>
            <rFont val="Calibri"/>
            <family val="2"/>
          </rPr>
          <t xml:space="preserve">Eg:name=node1, 
</t>
        </r>
        <r>
          <rPr>
            <sz val="11"/>
            <color rgb="FF000000"/>
            <rFont val="Calibri"/>
            <family val="2"/>
          </rPr>
          <t>app=true</t>
        </r>
      </text>
    </comment>
    <comment ref="AI2" authorId="1" shapeId="0" xr:uid="{A2FB4464-8889-3346-8E7D-8AA04A30C202}">
      <text>
        <r>
          <rPr>
            <sz val="10"/>
            <color rgb="FF000000"/>
            <rFont val="Tahoma"/>
            <family val="2"/>
          </rPr>
          <t>Provide this value for virtual node type. Multiple taints seperated by newline in same column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C2" authorId="0" shapeId="0" xr:uid="{DCBF3ED8-9916-3547-8C6C-CF6A61CAC485}">
      <text>
        <r>
          <rPr>
            <sz val="11"/>
            <color rgb="FF000000"/>
            <rFont val="Calibri"/>
            <family val="2"/>
          </rPr>
          <t xml:space="preserve">Format- 
</t>
        </r>
        <r>
          <rPr>
            <sz val="11"/>
            <color rgb="FF000000"/>
            <rFont val="Calibri"/>
            <family val="2"/>
          </rPr>
          <t xml:space="preserve">&lt;SDDC Name&gt;::&lt;Cluster Name&gt;
</t>
        </r>
      </text>
    </comment>
    <comment ref="E2" authorId="0" shapeId="0" xr:uid="{1AD19FD6-BCCF-B647-8E21-82710E43DE52}">
      <text>
        <r>
          <rPr>
            <sz val="11"/>
            <color rgb="FF000000"/>
            <rFont val="Calibri"/>
            <family val="2"/>
          </rPr>
          <t xml:space="preserve">Fill this only for vSphere type - Management
</t>
        </r>
      </text>
    </comment>
    <comment ref="F2" authorId="0" shapeId="0" xr:uid="{FB51FF68-0AF2-A146-97D0-8164FC9BDC66}">
      <text>
        <r>
          <rPr>
            <sz val="11"/>
            <color theme="1"/>
            <rFont val="Calibri"/>
            <family val="2"/>
            <scheme val="minor"/>
          </rPr>
          <t>Fill this only for vSphere type - Management</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E2" authorId="0" shapeId="0" xr:uid="{CA554A33-EC67-D04A-9DCC-7D6A3268B727}">
      <text>
        <r>
          <rPr>
            <sz val="11"/>
            <color rgb="FF000000"/>
            <rFont val="Calibri"/>
            <family val="2"/>
          </rPr>
          <t>Fill this only for Management Clusters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<sst xmlns="http://schemas.openxmlformats.org/spreadsheetml/2006/main" count="2819" uniqueCount="1527">
  <si>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</si>
  <si>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</si>
  <si>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</si>
  <si>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</si>
  <si>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</si>
  <si>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</si>
  <si>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</si>
  <si>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</si>
  <si>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</si>
  <si>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</si>
  <si>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</si>
  <si>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</si>
  <si>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</si>
  <si>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</si>
  <si>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</si>
  <si>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</si>
  <si>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</si>
  <si>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</si>
  <si>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</si>
  <si>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</si>
  <si>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</si>
  <si>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</si>
  <si>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</si>
  <si>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</si>
  <si>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</si>
  <si>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</si>
  <si>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</si>
  <si>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</si>
  <si>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</si>
  <si>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</si>
  <si>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</si>
  <si>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</si>
  <si>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</si>
  <si>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</si>
  <si>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</si>
  <si>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</si>
  <si>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</si>
  <si>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</si>
  <si>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</si>
  <si>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</si>
  <si>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</si>
  <si>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</si>
  <si>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</si>
  <si>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</si>
  <si>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</si>
  <si>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</si>
  <si>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</si>
  <si>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</si>
  <si>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</si>
  <si>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</si>
  <si>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</si>
  <si>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</si>
  <si>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</si>
  <si>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</si>
  <si>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</si>
  <si>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</si>
  <si>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</si>
  <si>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</si>
  <si>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</si>
  <si>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</si>
  <si>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</si>
  <si>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</si>
  <si>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</si>
  <si>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</si>
  <si>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</si>
  <si>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</si>
  <si>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</si>
  <si>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</si>
  <si>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</si>
  <si>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</si>
  <si>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</si>
  <si>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</si>
  <si>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</si>
  <si>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</si>
  <si>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</si>
  <si>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</si>
  <si>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all</t>
  </si>
  <si>
    <t>False</t>
  </si>
  <si>
    <t>cidr</t>
  </si>
  <si>
    <t>10.116.0.0/16</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</si>
  <si>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</si>
  <si>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</si>
  <si>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</si>
  <si>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</si>
  <si>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</si>
  <si>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</si>
  <si>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</si>
  <si>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</si>
  <si>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</si>
  <si>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</si>
  <si>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</si>
  <si>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</si>
  <si>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</si>
  <si>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</si>
  <si>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</si>
  <si>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</si>
  <si>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</si>
  <si>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</si>
  <si>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</si>
  <si>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</si>
  <si>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</si>
  <si>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</si>
  <si>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</si>
  <si>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</si>
  <si>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</si>
  <si>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</si>
  <si>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</si>
  <si>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</si>
  <si>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</si>
  <si>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</si>
  <si>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</si>
  <si>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</si>
  <si>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</si>
  <si>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</si>
  <si>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</si>
  <si>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</si>
  <si>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</si>
  <si>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</si>
  <si>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</si>
  <si>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</si>
  <si>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</si>
  <si>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</si>
  <si>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</si>
  <si>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</si>
  <si>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</si>
  <si>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</si>
  <si>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</si>
  <si>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</si>
  <si>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</si>
  <si>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</si>
  <si>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</si>
  <si>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</si>
  <si>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</si>
  <si>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</si>
  <si>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</si>
  <si>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</si>
  <si>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</si>
  <si>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</si>
  <si>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</si>
  <si>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</si>
  <si>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</si>
  <si>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</si>
  <si>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</si>
  <si>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</si>
  <si>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</si>
  <si>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</si>
  <si>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</si>
  <si>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</si>
  <si>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</si>
  <si>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</si>
  <si>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</si>
  <si>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</si>
  <si>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</si>
  <si>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</si>
  <si>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</si>
  <si>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</si>
  <si>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</si>
  <si>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</si>
  <si>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</si>
  <si>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</si>
  <si>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</si>
  <si>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</si>
  <si>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</si>
  <si>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</si>
  <si>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</si>
  <si>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</si>
  <si>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</si>
  <si>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</si>
  <si>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</si>
  <si>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</si>
  <si>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</si>
  <si>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</si>
  <si>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</si>
  <si>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</si>
  <si>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</si>
  <si>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</si>
  <si>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</si>
  <si>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</si>
  <si>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</si>
  <si>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</si>
  <si>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</si>
  <si>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</si>
  <si>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</si>
  <si>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</si>
  <si>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</si>
  <si>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</si>
  <si>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</si>
  <si>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</si>
  <si>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</si>
  <si>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</si>
  <si>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</si>
  <si>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</si>
  <si>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</si>
  <si>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</si>
  <si>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</si>
  <si>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</si>
  <si>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</si>
  <si>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</si>
  <si>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</si>
  <si>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</si>
  <si>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</si>
  <si>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</si>
  <si>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</si>
  <si>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</si>
  <si>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</si>
  <si>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</si>
  <si>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</si>
  <si>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</si>
  <si>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</si>
  <si>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</si>
  <si>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</si>
  <si>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</si>
  <si>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</si>
  <si>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</si>
  <si>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</si>
  <si>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</si>
  <si>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</si>
  <si>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</si>
  <si>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</si>
  <si>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</si>
  <si>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</si>
  <si>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</si>
  <si>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</si>
  <si>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</si>
  <si>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</si>
  <si>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</si>
  <si>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</si>
  <si>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</si>
  <si>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</si>
  <si>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</si>
  <si>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</si>
  <si>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</si>
  <si>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</si>
  <si>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</si>
  <si>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</si>
  <si>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</si>
  <si>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</si>
  <si>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</si>
  <si>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</si>
  <si>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</si>
  <si>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</si>
  <si>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</si>
  <si>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</si>
  <si>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</si>
  <si>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</si>
  <si>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</si>
  <si>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</si>
  <si>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</si>
  <si>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</si>
  <si>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</si>
  <si>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</si>
  <si>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</si>
  <si>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</si>
  <si>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</si>
  <si>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</si>
  <si>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</si>
  <si>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</si>
  <si>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</si>
  <si>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</si>
  <si>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</si>
  <si>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</si>
  <si>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</si>
  <si>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</si>
  <si>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</si>
  <si>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</si>
  <si>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</si>
  <si>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</si>
  <si>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</si>
  <si>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</si>
  <si>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</si>
  <si>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</si>
  <si>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</si>
  <si>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</si>
  <si>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</si>
  <si>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</si>
  <si>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</si>
  <si>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</si>
  <si>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</si>
  <si>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</si>
  <si>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</si>
  <si>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</si>
  <si>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</si>
  <si>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</si>
  <si>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</si>
  <si>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</si>
  <si>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</si>
  <si>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</si>
  <si>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</si>
  <si>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</si>
  <si>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</si>
  <si>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</si>
  <si>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</si>
  <si>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</si>
  <si>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</si>
  <si>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Application</t>
  </si>
  <si>
    <t>Namespace for Application</t>
  </si>
  <si>
    <t>external</t>
  </si>
  <si>
    <t>ENUM::"application-team","ocs"</t>
  </si>
  <si>
    <t>internal</t>
  </si>
  <si>
    <t>Operations</t>
  </si>
  <si>
    <t>CostCenter</t>
  </si>
  <si>
    <t>windows</t>
  </si>
  <si>
    <t>linux</t>
  </si>
  <si>
    <t>Env</t>
  </si>
  <si>
    <t>dev</t>
  </si>
  <si>
    <t>Development Environment</t>
  </si>
  <si>
    <t>qa</t>
  </si>
  <si>
    <t>prod</t>
  </si>
  <si>
    <t>dr</t>
  </si>
  <si>
    <t>Display Name</t>
  </si>
  <si>
    <t>DB Name</t>
  </si>
  <si>
    <t>Admin Password</t>
  </si>
  <si>
    <t>ADW or ATP</t>
  </si>
  <si>
    <t>Ashburn</t>
  </si>
  <si>
    <t>ADW</t>
  </si>
  <si>
    <t>ATP</t>
  </si>
  <si>
    <t>Character Set</t>
  </si>
  <si>
    <t>nCharacter Set</t>
  </si>
  <si>
    <t>NPR</t>
  </si>
  <si>
    <t>VM.Standard2.24</t>
  </si>
  <si>
    <t>ENTERPRISE_EDITION_EXTREME_PERFORMANCE</t>
  </si>
  <si>
    <t>HIGH</t>
  </si>
  <si>
    <t>LICENSE_INCLUDED</t>
  </si>
  <si>
    <t>CDB1</t>
  </si>
  <si>
    <t>12.1.0.2</t>
  </si>
  <si>
    <t>pdb1</t>
  </si>
  <si>
    <t>BEstrO0ng_#12</t>
  </si>
  <si>
    <t>OLTP</t>
  </si>
  <si>
    <t>AL32UTF8</t>
  </si>
  <si>
    <t>AL16UTF16</t>
  </si>
  <si>
    <t>VM.Standard2.8</t>
  </si>
  <si>
    <t>VM.Standard2.2</t>
  </si>
  <si>
    <t>VM.Standard2.4</t>
  </si>
  <si>
    <t>VM.Standard2.16</t>
  </si>
  <si>
    <t>BM.DenseIO2.52</t>
  </si>
  <si>
    <t>ENTERPRISE_EDITION</t>
  </si>
  <si>
    <t>CDB2</t>
  </si>
  <si>
    <t>BM.DenseIO1.36</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</si>
  <si>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</si>
  <si>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</si>
  <si>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</si>
  <si>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</si>
  <si>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</si>
  <si>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</si>
  <si>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</si>
  <si>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</si>
  <si>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</si>
  <si>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</si>
  <si>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</si>
  <si>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</si>
  <si>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</si>
  <si>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</si>
  <si>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</si>
  <si>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</si>
  <si>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</si>
  <si>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</si>
  <si>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</si>
  <si>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</si>
  <si>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</si>
  <si>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</si>
  <si>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</si>
  <si>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</si>
  <si>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</si>
  <si>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</si>
  <si>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</si>
  <si>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</si>
  <si>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</si>
  <si>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</si>
  <si>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</si>
  <si>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</si>
  <si>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</si>
  <si>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</si>
  <si>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</si>
  <si>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</si>
  <si>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</si>
  <si>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</si>
  <si>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</si>
  <si>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</si>
  <si>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</si>
  <si>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</si>
  <si>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</si>
  <si>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</si>
  <si>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</si>
  <si>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</si>
  <si>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</si>
  <si>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</si>
  <si>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Gold</t>
  </si>
  <si>
    <t>DNS-Server2-PhxHub</t>
  </si>
  <si>
    <t>EBSInstance</t>
  </si>
  <si>
    <t>TCCInstance</t>
  </si>
  <si>
    <t>EBSInstance_Disk2</t>
  </si>
  <si>
    <t>TCCInstance_Disk2</t>
  </si>
  <si>
    <t>my_lbr1</t>
  </si>
  <si>
    <t>my_lbr2</t>
  </si>
  <si>
    <t>root</t>
  </si>
  <si>
    <t>"DELETE","GET","PUT"</t>
  </si>
  <si>
    <t>SSL Protocols</t>
  </si>
  <si>
    <t>Cipher Suite Name</t>
  </si>
  <si>
    <t>Ciphers</t>
  </si>
  <si>
    <t>Hostname Prefix</t>
  </si>
  <si>
    <t>DB Version</t>
  </si>
  <si>
    <t>PDB Name</t>
  </si>
  <si>
    <t>DB Admin Password</t>
  </si>
  <si>
    <t>BRING_YOUR_OWN_LICENSE</t>
  </si>
  <si>
    <t>12.2.0.1</t>
  </si>
  <si>
    <t>19.0.0.0</t>
  </si>
  <si>
    <t>EXA DB30</t>
  </si>
  <si>
    <t>DB version</t>
  </si>
  <si>
    <t xml:space="preserve">11.2.0.4 </t>
  </si>
  <si>
    <t>STANDARD_EDITION</t>
  </si>
  <si>
    <t>18.0.0.0</t>
  </si>
  <si>
    <t>cipher1</t>
  </si>
  <si>
    <t>TLSv1.2</t>
  </si>
  <si>
    <t>AES256-SHA,AES256-GCM-SHA384,AES128-SHA256,AES128-SHA</t>
  </si>
  <si>
    <t>Namespace for OS</t>
  </si>
  <si>
    <t>DSS</t>
  </si>
  <si>
    <t>FreeForm Tags</t>
  </si>
  <si>
    <t>Defined Tags</t>
  </si>
  <si>
    <t>phx-nsg1,phx-nsg2</t>
  </si>
  <si>
    <t>10.117.0.0/16</t>
  </si>
  <si>
    <t>ENUM::"internal-team","ocs-internal"</t>
  </si>
  <si>
    <t>Listener1-2</t>
  </si>
  <si>
    <t>Matching Rule</t>
  </si>
  <si>
    <t>Listener Protocol (HTTP|TCP)</t>
  </si>
  <si>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</si>
  <si>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</si>
  <si>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t>Operations.CostCenter=01;
Users.Name=user01</t>
  </si>
  <si>
    <t>Source Details</t>
  </si>
  <si>
    <t>image::Linux</t>
  </si>
  <si>
    <t>bootVolume::Linux</t>
  </si>
  <si>
    <t>image::Windows</t>
  </si>
  <si>
    <t>Exadata.Half3.200</t>
  </si>
  <si>
    <t>Exadata.Quater3.100</t>
  </si>
  <si>
    <t>Exadata.Full3.400</t>
  </si>
  <si>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</si>
  <si>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</si>
  <si>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</si>
  <si>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</si>
  <si>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</si>
  <si>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</si>
  <si>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</si>
  <si>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</si>
  <si>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</si>
  <si>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</si>
  <si>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</si>
  <si>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</si>
  <si>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</si>
  <si>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</si>
  <si>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</si>
  <si>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</si>
  <si>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</si>
  <si>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</si>
  <si>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</si>
  <si>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</si>
  <si>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</si>
  <si>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</si>
  <si>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</si>
  <si>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</si>
  <si>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</si>
  <si>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</si>
  <si>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</si>
  <si>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</si>
  <si>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</si>
  <si>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</si>
  <si>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</si>
  <si>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</si>
  <si>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</si>
  <si>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</si>
  <si>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</si>
  <si>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</si>
  <si>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</si>
  <si>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</si>
  <si>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</si>
  <si>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</si>
  <si>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</si>
  <si>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</si>
  <si>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</si>
  <si>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</si>
  <si>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</si>
  <si>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</si>
  <si>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</si>
  <si>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</si>
  <si>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</si>
  <si>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</si>
  <si>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</si>
  <si>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</si>
  <si>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</si>
  <si>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</si>
  <si>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</si>
  <si>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</si>
  <si>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</si>
  <si>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</si>
  <si>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</si>
  <si>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</si>
  <si>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</si>
  <si>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</si>
  <si>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</si>
  <si>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</si>
  <si>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</si>
  <si>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</si>
  <si>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</si>
  <si>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</si>
  <si>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</si>
  <si>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</si>
  <si>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</si>
  <si>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</si>
  <si>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</si>
  <si>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</si>
  <si>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</si>
  <si>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</si>
  <si>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</si>
  <si>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</si>
  <si>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</si>
  <si>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</si>
  <si>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</si>
  <si>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</si>
  <si>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</si>
  <si>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</si>
  <si>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</si>
  <si>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</si>
  <si>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</si>
  <si>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</si>
  <si>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</si>
  <si>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</si>
  <si>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</si>
  <si>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</si>
  <si>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</si>
  <si>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</si>
  <si>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</si>
  <si>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</si>
  <si>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</si>
  <si>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</si>
  <si>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</si>
  <si>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</si>
  <si>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</si>
  <si>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</si>
  <si>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</si>
  <si>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</si>
  <si>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</si>
  <si>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</si>
  <si>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</si>
  <si>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</si>
  <si>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</si>
  <si>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</si>
  <si>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</si>
  <si>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</si>
  <si>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Time Zone</t>
  </si>
  <si>
    <t>Asia/Calcutta</t>
  </si>
  <si>
    <t>AppDev</t>
  </si>
  <si>
    <t>Database</t>
  </si>
  <si>
    <t>Security</t>
  </si>
  <si>
    <t>AppDevAdmins</t>
  </si>
  <si>
    <t>Auditors</t>
  </si>
  <si>
    <t>Group responsible for Auditing the tenancy</t>
  </si>
  <si>
    <t>DatabaseAdmins</t>
  </si>
  <si>
    <t>IAMAdmins</t>
  </si>
  <si>
    <t>NetworkAdmins</t>
  </si>
  <si>
    <t>SecurityAdmins</t>
  </si>
  <si>
    <t>AppDevAdmins-Policy</t>
  </si>
  <si>
    <t>Policy allowing AppDevAdmins group to manage app development related services in compartment AppDev.</t>
  </si>
  <si>
    <t>AuditorAccess-Policy</t>
  </si>
  <si>
    <t>Policy allowing Auditors group to audit tenancy.</t>
  </si>
  <si>
    <t>DatabaseAdmins-Policy</t>
  </si>
  <si>
    <t>IAMAdmins-Policy</t>
  </si>
  <si>
    <t>Policy allowing IAMAdmins group to manage IAM resources in tenancy, except changing Administrators group assignments.</t>
  </si>
  <si>
    <t>NetworkAdmins-Policy</t>
  </si>
  <si>
    <t>Policy allowing NetworkAdmins group to manage virtual-network-family in compartment Network.</t>
  </si>
  <si>
    <t>SecurityAdmins-Policy</t>
  </si>
  <si>
    <t>Policy allowing SecurityAdmins group to manage security related services in compartment Security.</t>
  </si>
  <si>
    <t>hub-vcn</t>
  </si>
  <si>
    <t>DRG</t>
  </si>
  <si>
    <t>prod-vcn</t>
  </si>
  <si>
    <t>nonprod-vcn</t>
  </si>
  <si>
    <t>10.110.2.0/24</t>
  </si>
  <si>
    <t>public</t>
  </si>
  <si>
    <t>prod-app</t>
  </si>
  <si>
    <t>prod-app-rt</t>
  </si>
  <si>
    <t>prod-app-sl,prod-common-sl</t>
  </si>
  <si>
    <t>prod-svc</t>
  </si>
  <si>
    <t>10.111.3.0/24</t>
  </si>
  <si>
    <t>prod-svc-rt</t>
  </si>
  <si>
    <t>prod-svc-sl,prod-common-sl</t>
  </si>
  <si>
    <t>prod-db</t>
  </si>
  <si>
    <t>10.111.4.0/24</t>
  </si>
  <si>
    <t>prod-db-rt</t>
  </si>
  <si>
    <t>prod-db-sl,prod-common-sl</t>
  </si>
  <si>
    <t>nonprod-dmz</t>
  </si>
  <si>
    <t>nonprod-dmz-rt</t>
  </si>
  <si>
    <t>nonprod-dmz-sl,nonprod-common-sl</t>
  </si>
  <si>
    <t>nonprod-app</t>
  </si>
  <si>
    <t>nonprod-app-rt</t>
  </si>
  <si>
    <t>nonprod-app-sl,nonprod-common-sl</t>
  </si>
  <si>
    <t>nonprod-svc</t>
  </si>
  <si>
    <t>nonprod-svc-rt</t>
  </si>
  <si>
    <t>nonprod-svc-sl,nonprod-common-sl</t>
  </si>
  <si>
    <t>nonprod-db</t>
  </si>
  <si>
    <t>10.112.4.0/24</t>
  </si>
  <si>
    <t>nonprod-db-rt</t>
  </si>
  <si>
    <t>nonprod-db-sl,nonprod-common-sl</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</si>
  <si>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</si>
  <si>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</si>
  <si>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</si>
  <si>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</si>
  <si>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</si>
  <si>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</si>
  <si>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</si>
  <si>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</si>
  <si>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</si>
  <si>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</si>
  <si>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</si>
  <si>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</si>
  <si>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</si>
  <si>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</si>
  <si>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</si>
  <si>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</si>
  <si>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</si>
  <si>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</si>
  <si>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</si>
  <si>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</si>
  <si>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</si>
  <si>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</si>
  <si>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</si>
  <si>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</si>
  <si>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t>
  </si>
  <si>
    <t>Group responsible for Console Announcements</t>
  </si>
  <si>
    <t>AnnouncementReaders-Policy</t>
  </si>
  <si>
    <t>Policy allowing AnnouncementReaders group to audit tenancy.</t>
  </si>
  <si>
    <t>CreatedBy</t>
  </si>
  <si>
    <t>Identifies who created the resource.</t>
  </si>
  <si>
    <t>CreatedOn</t>
  </si>
  <si>
    <t>Identifies when the resource was created.</t>
  </si>
  <si>
    <t>/fss1</t>
  </si>
  <si>
    <t>/fss2</t>
  </si>
  <si>
    <t>/fss3</t>
  </si>
  <si>
    <t>/fss4</t>
  </si>
  <si>
    <t>DRG Name</t>
  </si>
  <si>
    <t>Attached To</t>
  </si>
  <si>
    <t>DRG RT Name</t>
  </si>
  <si>
    <t>Import DRG Route Distribution Name</t>
  </si>
  <si>
    <t>Import DRG Route Distribution Statements</t>
  </si>
  <si>
    <t>Next Hop Attachment</t>
  </si>
  <si>
    <t>Route Type</t>
  </si>
  <si>
    <t>CredAdmins</t>
  </si>
  <si>
    <t>CredentialAdmins-Policy</t>
  </si>
  <si>
    <t>rt-to-fwl</t>
  </si>
  <si>
    <t>DRG_ATTACHMENT_TYPE::VCN::1</t>
  </si>
  <si>
    <t>STATIC</t>
  </si>
  <si>
    <t>Minimum Bandwidth In Mbps (Flexible shapes only)</t>
  </si>
  <si>
    <t>Maximum Bandwidth In Mbps (Flexible shapes only)</t>
  </si>
  <si>
    <t>Fixed Reference</t>
  </si>
  <si>
    <t>VCN for DRG</t>
  </si>
  <si>
    <t>VCN List</t>
  </si>
  <si>
    <t>Subnet</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</si>
  <si>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</si>
  <si>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</si>
  <si>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</si>
  <si>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</si>
  <si>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</si>
  <si>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</si>
  <si>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</si>
  <si>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</si>
  <si>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</si>
  <si>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</si>
  <si>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</si>
  <si>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</si>
  <si>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</si>
  <si>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</si>
  <si>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</si>
  <si>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</si>
  <si>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</si>
  <si>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</si>
  <si>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</si>
  <si>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</si>
  <si>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</si>
  <si>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</si>
  <si>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</si>
  <si>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</si>
  <si>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</si>
  <si>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</si>
  <si>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</si>
  <si>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</si>
  <si>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</si>
  <si>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</si>
  <si>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</si>
  <si>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</si>
  <si>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</si>
  <si>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</si>
  <si>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</si>
  <si>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</si>
  <si>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</si>
  <si>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</si>
  <si>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</si>
  <si>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</si>
  <si>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</si>
  <si>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</si>
  <si>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Osaka</t>
  </si>
  <si>
    <t>Santiago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</si>
  <si>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</si>
  <si>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</si>
  <si>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</si>
  <si>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</si>
  <si>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</si>
  <si>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</si>
  <si>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</si>
  <si>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</si>
  <si>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</si>
  <si>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</si>
  <si>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</si>
  <si>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</si>
  <si>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</si>
  <si>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</si>
  <si>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</si>
  <si>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</si>
  <si>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</si>
  <si>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</si>
  <si>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</si>
  <si>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</si>
  <si>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</si>
  <si>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</si>
  <si>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</si>
  <si>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</si>
  <si>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</si>
  <si>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</si>
  <si>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</si>
  <si>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</si>
  <si>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</si>
  <si>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</si>
  <si>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</si>
  <si>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</si>
  <si>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</si>
  <si>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</si>
  <si>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</si>
  <si>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VM Cluster Display Name</t>
  </si>
  <si>
    <t>Oracle Grid Infrastructure Version</t>
  </si>
  <si>
    <t>Allocate storage for Exadata sparse snapshots</t>
  </si>
  <si>
    <t>Allocate storage for local backups</t>
  </si>
  <si>
    <t>CostAdmins-Policy</t>
  </si>
  <si>
    <t>Policy allowing CostAdmins group to manage costing.</t>
  </si>
  <si>
    <t>CostAdmins</t>
  </si>
  <si>
    <t>Group responsible for Cost Management</t>
  </si>
  <si>
    <t>The namespace for the automatic tags.</t>
  </si>
  <si>
    <t>MyVM_DB</t>
  </si>
  <si>
    <t>vmdb</t>
  </si>
  <si>
    <t>MyBM_DB</t>
  </si>
  <si>
    <t>bmdb</t>
  </si>
  <si>
    <t xml:space="preserve">18.12.0.0 </t>
  </si>
  <si>
    <t>18.13.0.0</t>
  </si>
  <si>
    <t>18.14.0.0</t>
  </si>
  <si>
    <t>19.10.0.0</t>
  </si>
  <si>
    <t xml:space="preserve">19.11.0.0 </t>
  </si>
  <si>
    <t>19.12.0.0</t>
  </si>
  <si>
    <t>21.0.0.0</t>
  </si>
  <si>
    <t>21.3.0.0</t>
  </si>
  <si>
    <t>VMCluster</t>
  </si>
  <si>
    <t>vmname</t>
  </si>
  <si>
    <t>ENTERPRISE_EDITION_HIGH_PERFORMANCE</t>
  </si>
  <si>
    <t>spoke:PHXHub-VCN</t>
  </si>
  <si>
    <t>lpgtcc</t>
  </si>
  <si>
    <t>lpgebs</t>
  </si>
  <si>
    <t>phxhub</t>
  </si>
  <si>
    <t>hub</t>
  </si>
  <si>
    <t>y,y</t>
  </si>
  <si>
    <t>PHX-DRG</t>
  </si>
  <si>
    <t>spoke:hub-vcn</t>
  </si>
  <si>
    <t>lpgnonprod</t>
  </si>
  <si>
    <t>lpgprod</t>
  </si>
  <si>
    <t>hub-vcn-RD</t>
  </si>
  <si>
    <t>hub-vcn-RT</t>
  </si>
  <si>
    <t>VCN::hub-vcn</t>
  </si>
  <si>
    <t>172.16.0.0/16,172.17.0.0/16</t>
  </si>
  <si>
    <t>nonprod-vcn.com</t>
  </si>
  <si>
    <t>prod-vcn.com</t>
  </si>
  <si>
    <t>hub-vcn.com</t>
  </si>
  <si>
    <t>prod-dmz-sl,prod-common-sl</t>
  </si>
  <si>
    <t>prod-dmz-rt</t>
  </si>
  <si>
    <t>prod-dmz</t>
  </si>
  <si>
    <t>pub-infra-sl,hub-common-sl</t>
  </si>
  <si>
    <t>pub-infra-rt</t>
  </si>
  <si>
    <t>pub-infra</t>
  </si>
  <si>
    <t>pvt-infra-sl,hub-common-sl</t>
  </si>
  <si>
    <t>pvt-infra-rt</t>
  </si>
  <si>
    <t>pvt-infra</t>
  </si>
  <si>
    <t>CIDR Blocks</t>
  </si>
  <si>
    <t>Backup Network NSGs</t>
  </si>
  <si>
    <t>Shape(10Mbps|100Mbps|400Mbps|8000Mbps|flexible)</t>
  </si>
  <si>
    <t>Memory In GBs</t>
  </si>
  <si>
    <t>Boot Volume Size In GBs</t>
  </si>
  <si>
    <t>Certificate Name or OCID</t>
  </si>
  <si>
    <t>DRG_hub-vcn_attach</t>
  </si>
  <si>
    <t>Create_Is PV Encryption In Transit Enabled</t>
  </si>
  <si>
    <t>Update_Is PV Encryption In Transit Enabled</t>
  </si>
  <si>
    <t>Is PV Encryption In Transit Enabled</t>
  </si>
  <si>
    <t>Device</t>
  </si>
  <si>
    <t>/dev/oracleoci/oraclevdb</t>
  </si>
  <si>
    <t>Reserved IP (Y|N|OCID)</t>
  </si>
  <si>
    <t>Trusted Certificate Authority IDs</t>
  </si>
  <si>
    <t>root=${iam.principal.name}</t>
  </si>
  <si>
    <t>root=${oci.datetime}</t>
  </si>
  <si>
    <t>Network=ocs</t>
  </si>
  <si>
    <t>Network::TCC=ocs-development</t>
  </si>
  <si>
    <t>Oracle-Tags</t>
  </si>
  <si>
    <t>Bastion</t>
  </si>
  <si>
    <t>10.112.1.3</t>
  </si>
  <si>
    <t xml:space="preserve"># Rows after &lt;END&gt; will not be processed (Sample data is provided for reference after &lt;END&gt;);
</t>
  </si>
  <si>
    <t>NLB Name</t>
  </si>
  <si>
    <t>Backend Policy(FIVE_TUPLE|THREE_TUPLE|TWO_TUPLE)</t>
  </si>
  <si>
    <t>Is Preserve Source(True|False)</t>
  </si>
  <si>
    <t>NLB1</t>
  </si>
  <si>
    <t>BS1-1</t>
  </si>
  <si>
    <t>FIVE_TUPLE</t>
  </si>
  <si>
    <t>/url1</t>
  </si>
  <si>
    <t>NLB2</t>
  </si>
  <si>
    <t>BS2-1</t>
  </si>
  <si>
    <t>TWO_TUPLE</t>
  </si>
  <si>
    <t>UDP</t>
  </si>
  <si>
    <t>BS2-2</t>
  </si>
  <si>
    <t>THREE_TUPLE</t>
  </si>
  <si>
    <t>Is Preserve Source Destination(True|False)</t>
  </si>
  <si>
    <t>Reserved IP(Y|N|OCID)</t>
  </si>
  <si>
    <t>Listener Protocol(UDP|TCP|UDP/TCP|Any)</t>
  </si>
  <si>
    <t>Lis1-1</t>
  </si>
  <si>
    <t>UDP/TCP</t>
  </si>
  <si>
    <t>Y</t>
  </si>
  <si>
    <t>Lis2-1</t>
  </si>
  <si>
    <t>Lis2-2</t>
  </si>
  <si>
    <t>Default Tag Compartment=Default Tag Value</t>
  </si>
  <si>
    <t>StorageAdmins</t>
  </si>
  <si>
    <t>AppDev-computeagent-dynamic-group</t>
  </si>
  <si>
    <t>ALL {resource.type = 'managementagent',resource.compartment.id = '&lt;AppDev compartment OCID&gt;'}</t>
  </si>
  <si>
    <t>AppDev-fun-dynamic-group</t>
  </si>
  <si>
    <t>ALL {resource.type = 'fnfunc',resource.compartment.id = '&lt;AppDev compartment OCID&gt;'}</t>
  </si>
  <si>
    <t>Database-kms-dynamic-group</t>
  </si>
  <si>
    <t>ALL {resource.compartment.id = '&lt;Database compartment OCID&gt;'}</t>
  </si>
  <si>
    <t>Sec-fun-dynamic-group</t>
  </si>
  <si>
    <t>Landing Zone dynamic group for functions in Security compartment.</t>
  </si>
  <si>
    <t>ALL {resource.type = 'fnfunc',resource.compartment.id = '&lt;Security compartment OCID&gt;'}</t>
  </si>
  <si>
    <t>Policy for for OCI services: Cloud Guard, Vulnerability Scanning and OS Management.</t>
  </si>
  <si>
    <t>Policy allowing DatabaseAdmins group to manage databases in compartment Database.</t>
  </si>
  <si>
    <t>endorse group CostAdmins to read objects in tenancy usage-report</t>
  </si>
  <si>
    <t>StorageAdmins-Policy</t>
  </si>
  <si>
    <t>Policy allowing StorageAdmins group to manage storage resources.</t>
  </si>
  <si>
    <t>compute-agent-policy</t>
  </si>
  <si>
    <t>Policy for AppDev-computeagent-dynamic-group group to manage compute agent related services.</t>
  </si>
  <si>
    <t>database-dynamic_group-policy</t>
  </si>
  <si>
    <t>Database-kms-dynamic-group group to use keys in compartment managed-security-cmp.</t>
  </si>
  <si>
    <r>
      <t xml:space="preserve"># Rows after &lt;END&gt; will not be processed (Sample data is provided for reference after &lt;END&gt;).
</t>
    </r>
    <r>
      <rPr>
        <sz val="11"/>
        <color theme="1"/>
        <rFont val="Calibri"/>
        <family val="2"/>
        <scheme val="minor"/>
      </rPr>
      <t xml:space="preserve">-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499984740745262"/>
        <rFont val="Calibri (Body)"/>
      </rPr>
      <t>Example:</t>
    </r>
    <r>
      <rPr>
        <i/>
        <sz val="11"/>
        <color theme="1"/>
        <rFont val="Calibri"/>
        <family val="2"/>
        <scheme val="minor"/>
      </rPr>
      <t xml:space="preserve"> Operations.CostCenter=01;Users.Name=user01</t>
    </r>
    <r>
      <rPr>
        <sz val="11"/>
        <color theme="1"/>
        <rFont val="Calibri"/>
        <family val="2"/>
        <scheme val="minor"/>
      </rPr>
      <t xml:space="preserve">
</t>
    </r>
  </si>
  <si>
    <t>ADB Display Name</t>
  </si>
  <si>
    <t>Whitelisted IP Addresses</t>
  </si>
  <si>
    <t>Data Storage Size in TB</t>
  </si>
  <si>
    <t>Database Workload</t>
  </si>
  <si>
    <t>ATP01</t>
  </si>
  <si>
    <t>adb123db</t>
  </si>
  <si>
    <t>APEX</t>
  </si>
  <si>
    <t>JSON</t>
  </si>
  <si>
    <t>ADB workload</t>
  </si>
  <si>
    <t>PaloAlto</t>
  </si>
  <si>
    <t>image::PaloAlto</t>
  </si>
  <si>
    <t>Cluster Name</t>
  </si>
  <si>
    <t>Cluster Kubernetes Version</t>
  </si>
  <si>
    <t>Network Type</t>
  </si>
  <si>
    <t>Pod Security Policies Enforced</t>
  </si>
  <si>
    <t>API Endpoint Pub Address</t>
  </si>
  <si>
    <t>Service CIDR Block</t>
  </si>
  <si>
    <t>Pod CIDR Block</t>
  </si>
  <si>
    <t>API Endpoint NSGs</t>
  </si>
  <si>
    <t>Nodepool Kubernetes Version</t>
  </si>
  <si>
    <t>Number of Nodes</t>
  </si>
  <si>
    <t>Nodepool NSGs</t>
  </si>
  <si>
    <t>Max Pods Per Node</t>
  </si>
  <si>
    <t>Pod NSGs</t>
  </si>
  <si>
    <t>OKE Labels</t>
  </si>
  <si>
    <t>Nodepool Defined Tags</t>
  </si>
  <si>
    <t>Node Defined Tags</t>
  </si>
  <si>
    <t>cluster1</t>
  </si>
  <si>
    <t>v1.24.1</t>
  </si>
  <si>
    <t>FLANNEL_OVERLAY</t>
  </si>
  <si>
    <t>10.96.0.0/16</t>
  </si>
  <si>
    <t>10.244.0.0/16</t>
  </si>
  <si>
    <t>VM.Standard3.Flex::2</t>
  </si>
  <si>
    <t>label=node1;application=app1</t>
  </si>
  <si>
    <t>v1.22.5</t>
  </si>
  <si>
    <t>VM.Standard.E3.Flex::1</t>
  </si>
  <si>
    <t>label=node2</t>
  </si>
  <si>
    <t>cluster2</t>
  </si>
  <si>
    <t>OCI_VCN_IP_NATIVE</t>
  </si>
  <si>
    <t>prod-vcn-lbr-nsg</t>
  </si>
  <si>
    <t>IMAGE::Linux</t>
  </si>
  <si>
    <t>prod-vcn-app-nsg</t>
  </si>
  <si>
    <t>Pod Security policy/API Endpoint Pub Address</t>
  </si>
  <si>
    <t>Kubernetes Version</t>
  </si>
  <si>
    <t>v1.23.4</t>
  </si>
  <si>
    <t>Abudhabi</t>
  </si>
  <si>
    <t>Cardiff</t>
  </si>
  <si>
    <t>Chicago</t>
  </si>
  <si>
    <t>gov-ashburn</t>
  </si>
  <si>
    <t>gov-cardiff</t>
  </si>
  <si>
    <t>gov-chicago</t>
  </si>
  <si>
    <t>gov-london</t>
  </si>
  <si>
    <t>gov-phoenix</t>
  </si>
  <si>
    <t>Jerusalem</t>
  </si>
  <si>
    <t>Johannesburg</t>
  </si>
  <si>
    <t>Langley</t>
  </si>
  <si>
    <t>Luke</t>
  </si>
  <si>
    <t>Madrid</t>
  </si>
  <si>
    <t>Marseille</t>
  </si>
  <si>
    <t>Milan</t>
  </si>
  <si>
    <t>Paris</t>
  </si>
  <si>
    <t>Queretaro</t>
  </si>
  <si>
    <t>Sanjose</t>
  </si>
  <si>
    <t>Saopaulo</t>
  </si>
  <si>
    <t>Singapore</t>
  </si>
  <si>
    <t>Stockholm</t>
  </si>
  <si>
    <t>Managed-Services-Policy</t>
  </si>
  <si>
    <t>Policy for Credential Admins group</t>
  </si>
  <si>
    <t>define tenancy usage-report as ocid1.tenancy.oc1..aaaaaaaaned4fkpkisbwjlr56u7cj63lf3wffbilvqknstgtvzub7vhqkggq</t>
  </si>
  <si>
    <t>Exadata X9M-2</t>
  </si>
  <si>
    <t>Exadata X8M-2</t>
  </si>
  <si>
    <t/>
  </si>
  <si>
    <t>s</t>
  </si>
  <si>
    <t>User Name</t>
  </si>
  <si>
    <t>Public Networks</t>
  </si>
  <si>
    <t>OCI Networks</t>
  </si>
  <si>
    <t>Subnet or VLAN</t>
  </si>
  <si>
    <t>VLAN::1001</t>
  </si>
  <si>
    <t>VLAN</t>
  </si>
  <si>
    <t>vlan1</t>
  </si>
  <si>
    <t>10.110.5.0/24</t>
  </si>
  <si>
    <t>vlan_rt</t>
  </si>
  <si>
    <t>vlan2</t>
  </si>
  <si>
    <t>10.110.6.0/24</t>
  </si>
  <si>
    <t>View Name</t>
  </si>
  <si>
    <t>Zone</t>
  </si>
  <si>
    <t>Domain</t>
  </si>
  <si>
    <t>RType</t>
  </si>
  <si>
    <t>RDATA</t>
  </si>
  <si>
    <t>TTL</t>
  </si>
  <si>
    <t>custom-view-1</t>
  </si>
  <si>
    <t>zone1.com</t>
  </si>
  <si>
    <t>domain1.zone1.com</t>
  </si>
  <si>
    <t>A</t>
  </si>
  <si>
    <t>10.20.1.10
10.20.1.20</t>
  </si>
  <si>
    <t>domain2.zone1.com</t>
  </si>
  <si>
    <t>CNAME</t>
  </si>
  <si>
    <t>host1.example.com</t>
  </si>
  <si>
    <t>custom-view-2</t>
  </si>
  <si>
    <t>zone2.com</t>
  </si>
  <si>
    <t>domain1.zone2.com</t>
  </si>
  <si>
    <t>10.20.1.30</t>
  </si>
  <si>
    <t>Associated Private Views</t>
  </si>
  <si>
    <t>Endpoint Display Name</t>
  </si>
  <si>
    <t>Endpoint Subnet Name</t>
  </si>
  <si>
    <t>Endpoint Type:IP Address</t>
  </si>
  <si>
    <t>Endpoint NSGs</t>
  </si>
  <si>
    <t>Rules</t>
  </si>
  <si>
    <t>Network@prod-vcn
Network@nonprod-vcn</t>
  </si>
  <si>
    <t>forwarder_endpoint</t>
  </si>
  <si>
    <t>Forwarding:10.111.3.90</t>
  </si>
  <si>
    <t>Domains::internal.example.com,internal3.example.com::10.0.0.20
Domains::internal2.example.com::10.0.0.20
None::Match all::10.0.0.30
CIDRs::10.0.2.0/24,10.0.3.0/24::10.0.0.40</t>
  </si>
  <si>
    <t>listener_endpoint</t>
  </si>
  <si>
    <t>Listening:</t>
  </si>
  <si>
    <t>Remote Execute</t>
  </si>
  <si>
    <t>SDDC Name</t>
  </si>
  <si>
    <t>Enable HCX</t>
  </si>
  <si>
    <t>HCX License Type</t>
  </si>
  <si>
    <t>VMWare  Software Version</t>
  </si>
  <si>
    <t>Pricing Interval</t>
  </si>
  <si>
    <t>Availability Domain(AD1|AD2|AD3|multi-AD)</t>
  </si>
  <si>
    <t>SDDC Hardware Type</t>
  </si>
  <si>
    <t>Number of OCPU cores</t>
  </si>
  <si>
    <t>Number of ESXi hosts</t>
  </si>
  <si>
    <t>Prefix for ESXi Hosts</t>
  </si>
  <si>
    <t>Enable Shielded instance</t>
  </si>
  <si>
    <t>NSX Edge Uplink1 VLAN</t>
  </si>
  <si>
    <t>NSX Edge Uplink2 VLAN</t>
  </si>
  <si>
    <t>NSX Edge VTEP VLAN</t>
  </si>
  <si>
    <t>NSX VTEP VLAN</t>
  </si>
  <si>
    <t>vMotion VLAN</t>
  </si>
  <si>
    <t>vSAN VLAN</t>
  </si>
  <si>
    <t>vSphere VLAN</t>
  </si>
  <si>
    <t>HCX VLAN</t>
  </si>
  <si>
    <t>Replication Net VLAN</t>
  </si>
  <si>
    <t>Provisioning Net VLAN</t>
  </si>
  <si>
    <t>SDDC workload CIDR</t>
  </si>
  <si>
    <t>Bucket Name</t>
  </si>
  <si>
    <t>Storage Tier</t>
  </si>
  <si>
    <t>Auto Tiering</t>
  </si>
  <si>
    <t>Object Versioning</t>
  </si>
  <si>
    <t>Emit Object Events</t>
  </si>
  <si>
    <t>Visibility</t>
  </si>
  <si>
    <t>Retention Rules</t>
  </si>
  <si>
    <t>Replication Policy</t>
  </si>
  <si>
    <t>Lifecycle Policy Name</t>
  </si>
  <si>
    <t>Lifecycle Target and Action</t>
  </si>
  <si>
    <t>Lifecycle Policy Enabled</t>
  </si>
  <si>
    <t>Lifecycle Rule Period</t>
  </si>
  <si>
    <t>Lifecyle Exclusion Patterns</t>
  </si>
  <si>
    <t>Lifecyle Inclusion Patterns</t>
  </si>
  <si>
    <t>Lifecyle Inclusion Prefixes</t>
  </si>
  <si>
    <t>Test</t>
  </si>
  <si>
    <t>Standard</t>
  </si>
  <si>
    <t>Disabled</t>
  </si>
  <si>
    <t>Enabled</t>
  </si>
  <si>
    <t>Private</t>
  </si>
  <si>
    <t>Test::Ashburn::TestBucket1</t>
  </si>
  <si>
    <t>Policy1</t>
  </si>
  <si>
    <t>objects::ARCHIVE</t>
  </si>
  <si>
    <t>1::YEARS</t>
  </si>
  <si>
    <t>.pdf</t>
  </si>
  <si>
    <t>Policy2</t>
  </si>
  <si>
    <t>multipart-uploads::Abort</t>
  </si>
  <si>
    <t>100::DAYS</t>
  </si>
  <si>
    <t>TestBucket1</t>
  </si>
  <si>
    <r>
      <t># Rows after &lt;END&gt; will not be processed (Sample data is provided for reference after &lt;END&gt;);
"Compartment Name"-</t>
    </r>
    <r>
      <rPr>
        <sz val="11"/>
        <color theme="1"/>
        <rFont val="Calibri"/>
        <family val="2"/>
        <scheme val="minor"/>
      </rPr>
      <t xml:space="preserve"> Compartment name for the  Views/Zones</t>
    </r>
    <r>
      <rPr>
        <b/>
        <sz val="11"/>
        <color theme="1"/>
        <rFont val="Calibri"/>
        <family val="2"/>
        <scheme val="minor"/>
      </rPr>
      <t xml:space="preserve">
"View Name"- </t>
    </r>
    <r>
      <rPr>
        <sz val="11"/>
        <color theme="1"/>
        <rFont val="Calibri"/>
        <family val="2"/>
        <scheme val="minor"/>
      </rPr>
      <t>Should be unique in a region</t>
    </r>
    <r>
      <rPr>
        <b/>
        <sz val="11"/>
        <color theme="1"/>
        <rFont val="Calibri"/>
        <family val="2"/>
        <scheme val="minor"/>
      </rPr>
      <t xml:space="preserve">
"Zone" - </t>
    </r>
    <r>
      <rPr>
        <sz val="11"/>
        <color theme="1"/>
        <rFont val="Calibri"/>
        <family val="2"/>
        <scheme val="minor"/>
      </rPr>
      <t>Zone Name under the specified view</t>
    </r>
    <r>
      <rPr>
        <b/>
        <sz val="11"/>
        <color theme="1"/>
        <rFont val="Calibri"/>
        <family val="2"/>
        <scheme val="minor"/>
      </rPr>
      <t xml:space="preserve">
"Domain" - </t>
    </r>
    <r>
      <rPr>
        <sz val="11"/>
        <color theme="1"/>
        <rFont val="Calibri"/>
        <family val="2"/>
        <scheme val="minor"/>
      </rPr>
      <t>Full domain name (including zone name)</t>
    </r>
    <r>
      <rPr>
        <b/>
        <sz val="11"/>
        <color theme="1"/>
        <rFont val="Calibri"/>
        <family val="2"/>
        <scheme val="minor"/>
      </rPr>
      <t xml:space="preserve">
"RDATA" - </t>
    </r>
    <r>
      <rPr>
        <sz val="11"/>
        <color theme="1"/>
        <rFont val="Calibri"/>
        <family val="2"/>
        <scheme val="minor"/>
      </rPr>
      <t>Provide multi values as supported by the specified RType, separated by newline</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Example: Operations.CostCenter=01;Users.Name=user01</t>
    </r>
    <r>
      <rPr>
        <sz val="11"/>
        <color theme="1"/>
        <rFont val="Calibri"/>
        <family val="2"/>
        <scheme val="minor"/>
      </rPr>
      <t xml:space="preserve">
***********There must be only Single Row  for Domain and RType combination
*********** Rows are duplicated in case of multiple child resources</t>
    </r>
    <r>
      <rPr>
        <b/>
        <sz val="11"/>
        <color theme="1"/>
        <rFont val="Calibri"/>
        <family val="2"/>
        <scheme val="minor"/>
      </rPr>
      <t xml:space="preserve">
</t>
    </r>
  </si>
  <si>
    <r>
      <t xml:space="preserve"># Rows after &lt;END&gt; will not be processed (Sample data is provided for reference after &lt;END&gt;);
This sheet is to manage DNS Resolvers associated with the VCNs.
"Compartment Name" - </t>
    </r>
    <r>
      <rPr>
        <sz val="11"/>
        <color theme="1"/>
        <rFont val="Calibri"/>
        <family val="2"/>
        <scheme val="minor"/>
      </rPr>
      <t>Compartment name for VCN</t>
    </r>
    <r>
      <rPr>
        <b/>
        <sz val="11"/>
        <color theme="1"/>
        <rFont val="Calibri"/>
        <family val="2"/>
        <scheme val="minor"/>
      </rPr>
      <t xml:space="preserve">
"Display Name" -  </t>
    </r>
    <r>
      <rPr>
        <sz val="11"/>
        <color theme="1"/>
        <rFont val="Calibri"/>
        <family val="2"/>
        <scheme val="minor"/>
      </rPr>
      <t xml:space="preserve">Display Name is same as the VCN Name by default. </t>
    </r>
    <r>
      <rPr>
        <b/>
        <sz val="11"/>
        <color theme="1"/>
        <rFont val="Calibri"/>
        <family val="2"/>
        <scheme val="minor"/>
      </rPr>
      <t xml:space="preserve">
"Associated Private Views" - </t>
    </r>
    <r>
      <rPr>
        <sz val="11"/>
        <color theme="1"/>
        <rFont val="Calibri"/>
        <family val="2"/>
        <scheme val="minor"/>
      </rPr>
      <t xml:space="preserve">Format: </t>
    </r>
    <r>
      <rPr>
        <b/>
        <i/>
        <sz val="11"/>
        <color theme="1"/>
        <rFont val="Calibri"/>
        <family val="2"/>
        <scheme val="minor"/>
      </rPr>
      <t>&lt;view_compartment&gt;@&lt;view_name.</t>
    </r>
    <r>
      <rPr>
        <sz val="11"/>
        <color theme="1"/>
        <rFont val="Calibri"/>
        <family val="2"/>
        <scheme val="minor"/>
      </rPr>
      <t xml:space="preserve"> Multiple views are seperated by newline in the same cell(\n is not supported).
"</t>
    </r>
    <r>
      <rPr>
        <b/>
        <sz val="11"/>
        <color theme="1"/>
        <rFont val="Calibri"/>
        <family val="2"/>
        <scheme val="minor"/>
      </rPr>
      <t>Endpoint Display Name</t>
    </r>
    <r>
      <rPr>
        <sz val="11"/>
        <color theme="1"/>
        <rFont val="Calibri"/>
        <family val="2"/>
        <scheme val="minor"/>
      </rPr>
      <t>" - Provide endpoint display name, new row need to be created for each endpoint in a resolver. Duplicate Names are not allowed for a single resolver.
"</t>
    </r>
    <r>
      <rPr>
        <b/>
        <sz val="11"/>
        <color theme="1"/>
        <rFont val="Calibri"/>
        <family val="2"/>
        <scheme val="minor"/>
      </rPr>
      <t>Endpoint Type:IP Address</t>
    </r>
    <r>
      <rPr>
        <sz val="11"/>
        <color theme="1"/>
        <rFont val="Calibri"/>
        <family val="2"/>
        <scheme val="minor"/>
      </rPr>
      <t xml:space="preserve">" - Format </t>
    </r>
    <r>
      <rPr>
        <b/>
        <i/>
        <sz val="11"/>
        <color theme="1"/>
        <rFont val="Calibri"/>
        <family val="2"/>
        <scheme val="minor"/>
      </rPr>
      <t>Type:IP</t>
    </r>
    <r>
      <rPr>
        <sz val="11"/>
        <color theme="1"/>
        <rFont val="Calibri"/>
        <family val="2"/>
        <scheme val="minor"/>
      </rPr>
      <t xml:space="preserve">, Type could be </t>
    </r>
    <r>
      <rPr>
        <b/>
        <i/>
        <sz val="11"/>
        <color theme="1"/>
        <rFont val="Calibri"/>
        <family val="2"/>
        <scheme val="minor"/>
      </rPr>
      <t>Forwarding</t>
    </r>
    <r>
      <rPr>
        <sz val="11"/>
        <color theme="1"/>
        <rFont val="Calibri"/>
        <family val="2"/>
        <scheme val="minor"/>
      </rPr>
      <t xml:space="preserve"> or </t>
    </r>
    <r>
      <rPr>
        <b/>
        <i/>
        <sz val="11"/>
        <color theme="1"/>
        <rFont val="Calibri"/>
        <family val="2"/>
        <scheme val="minor"/>
      </rPr>
      <t>Listening</t>
    </r>
    <r>
      <rPr>
        <sz val="11"/>
        <color theme="1"/>
        <rFont val="Calibri"/>
        <family val="2"/>
        <scheme val="minor"/>
      </rPr>
      <t>. IP can be left as null if not predefined.
"</t>
    </r>
    <r>
      <rPr>
        <b/>
        <sz val="11"/>
        <color theme="1"/>
        <rFont val="Calibri"/>
        <family val="2"/>
        <scheme val="minor"/>
      </rPr>
      <t>Endpoint NSGs</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NSGs attached to the endpint. 
</t>
    </r>
    <r>
      <rPr>
        <b/>
        <sz val="11"/>
        <color theme="1"/>
        <rFont val="Calibri"/>
        <family val="2"/>
        <scheme val="minor"/>
      </rPr>
      <t xml:space="preserve">"Rules" - </t>
    </r>
    <r>
      <rPr>
        <sz val="11"/>
        <color theme="1"/>
        <rFont val="Calibri"/>
        <family val="2"/>
        <scheme val="minor"/>
      </rPr>
      <t xml:space="preserve">Format: </t>
    </r>
    <r>
      <rPr>
        <b/>
        <i/>
        <sz val="11"/>
        <color theme="1"/>
        <rFont val="Calibri"/>
        <family val="2"/>
        <scheme val="minor"/>
      </rPr>
      <t>Type::Clients::Destination IP.</t>
    </r>
    <r>
      <rPr>
        <sz val="11"/>
        <color theme="1"/>
        <rFont val="Calibri"/>
        <family val="2"/>
        <scheme val="minor"/>
      </rPr>
      <t xml:space="preserve"> Multiple rules are seperated by newline in the same cell(\n is not supported)(Rules are processed only for Forwarding Endpoints)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 xml:space="preserve">Example: Operations.CostCenter=01;Users.Name=user01 </t>
    </r>
    <r>
      <rPr>
        <b/>
        <sz val="11"/>
        <color theme="1"/>
        <rFont val="Calibri"/>
        <family val="2"/>
        <scheme val="minor"/>
      </rPr>
      <t xml:space="preserve">
******Associated Private Views can be null/blank
</t>
    </r>
  </si>
  <si>
    <t>VLAN Names</t>
  </si>
  <si>
    <t>Row references</t>
  </si>
  <si>
    <t>Sl.No</t>
  </si>
  <si>
    <t>Subnet Unique</t>
  </si>
  <si>
    <t>VLAN Unique</t>
  </si>
  <si>
    <t>VPUs per GB</t>
  </si>
  <si>
    <r>
      <t xml:space="preserve">"# Rows after &lt;END&gt; will not be processed (Sample data is provided for reference after &lt;END&gt;);
</t>
    </r>
    <r>
      <rPr>
        <sz val="10"/>
        <color theme="1"/>
        <rFont val="Calibri"/>
        <family val="2"/>
        <scheme val="minor"/>
      </rPr>
      <t xml:space="preserve">Region,Compartment Name and Bucket Name should not be left blank.
Versioning once enabled, can only be suspended.
</t>
    </r>
    <r>
      <rPr>
        <b/>
        <sz val="10"/>
        <color theme="1"/>
        <rFont val="Calibri"/>
        <family val="2"/>
        <scheme val="minor"/>
      </rPr>
      <t>"Retention Rules"</t>
    </r>
    <r>
      <rPr>
        <sz val="10"/>
        <color theme="1"/>
        <rFont val="Calibri"/>
        <family val="2"/>
        <scheme val="minor"/>
      </rPr>
      <t xml:space="preserve">-  To enable retention rule, versioning should be disabled.
                                      </t>
    </r>
    <r>
      <rPr>
        <b/>
        <sz val="10"/>
        <color theme="1"/>
        <rFont val="Calibri"/>
        <family val="2"/>
        <scheme val="minor"/>
      </rPr>
      <t xml:space="preserve"> </t>
    </r>
    <r>
      <rPr>
        <sz val="10"/>
        <color theme="1"/>
        <rFont val="Calibri"/>
        <family val="2"/>
        <scheme val="minor"/>
      </rPr>
      <t>Specify the value in the format</t>
    </r>
    <r>
      <rPr>
        <b/>
        <sz val="10"/>
        <color theme="1"/>
        <rFont val="Calibri"/>
        <family val="2"/>
        <scheme val="minor"/>
      </rPr>
      <t xml:space="preserve"> </t>
    </r>
    <r>
      <rPr>
        <b/>
        <i/>
        <sz val="10"/>
        <color theme="1"/>
        <rFont val="Calibri"/>
        <family val="2"/>
        <scheme val="minor"/>
      </rPr>
      <t>RuleName::TimeAmount::TimeUnit::Retention Rule Lock Enabled</t>
    </r>
    <r>
      <rPr>
        <b/>
        <sz val="10"/>
        <color theme="1"/>
        <rFont val="Calibri"/>
        <family val="2"/>
        <scheme val="minor"/>
      </rPr>
      <t xml:space="preserve">.   </t>
    </r>
    <r>
      <rPr>
        <sz val="10"/>
        <color theme="1"/>
        <rFont val="Calibri"/>
        <family val="2"/>
        <scheme val="minor"/>
      </rPr>
      <t>Multiple rules are separated by newline in the same cell(\n is not supported).</t>
    </r>
    <r>
      <rPr>
        <b/>
        <sz val="10"/>
        <color theme="1"/>
        <rFont val="Calibri"/>
        <family val="2"/>
        <scheme val="minor"/>
      </rPr>
      <t xml:space="preserve">
</t>
    </r>
    <r>
      <rPr>
        <sz val="10"/>
        <color theme="1"/>
        <rFont val="Calibri"/>
        <family val="2"/>
        <scheme val="minor"/>
      </rPr>
      <t xml:space="preserve">                                       Retention Rule Lock Enabled: The time format of the lock should be as per RFC standards. Ex: DD-MM-YYYY  (provide the value only if you want to have the time rule locked enabled). </t>
    </r>
    <r>
      <rPr>
        <b/>
        <i/>
        <sz val="10"/>
        <color theme="1"/>
        <rFont val="Calibri"/>
        <family val="2"/>
        <scheme val="minor"/>
      </rPr>
      <t xml:space="preserve">The date should be atleast 14 days from the current date.
</t>
    </r>
    <r>
      <rPr>
        <sz val="10"/>
        <color theme="1"/>
        <rFont val="Calibri"/>
        <family val="2"/>
        <scheme val="minor"/>
      </rPr>
      <t xml:space="preserve">                                       TimeAmount: It should be number of Days/Years. Maximun value is 500.
                                       TimeUnit: It should be either in DAYS and YEARS
</t>
    </r>
    <r>
      <rPr>
        <b/>
        <sz val="10"/>
        <color theme="1"/>
        <rFont val="Calibri"/>
        <family val="2"/>
        <scheme val="minor"/>
      </rPr>
      <t xml:space="preserve">
"Replication Policy"- </t>
    </r>
    <r>
      <rPr>
        <sz val="10"/>
        <color theme="1"/>
        <rFont val="Calibri"/>
        <family val="2"/>
        <scheme val="minor"/>
      </rPr>
      <t xml:space="preserve">To enable replication policy: 1. The destination bucket should be already created in the tenancy and cannot have versioning enabled. 2. The destination bucket cannot have retention rules. The format should be </t>
    </r>
    <r>
      <rPr>
        <b/>
        <i/>
        <sz val="10"/>
        <color theme="1"/>
        <rFont val="Calibri"/>
        <family val="2"/>
        <scheme val="minor"/>
      </rPr>
      <t xml:space="preserve">PolicyName::DestinationRegion::DestinationBucketName
</t>
    </r>
    <r>
      <rPr>
        <sz val="10"/>
        <color theme="1"/>
        <rFont val="Calibri"/>
        <family val="2"/>
        <scheme val="minor"/>
      </rPr>
      <t xml:space="preserve">
</t>
    </r>
    <r>
      <rPr>
        <b/>
        <sz val="10"/>
        <color theme="1"/>
        <rFont val="Calibri"/>
        <family val="2"/>
        <scheme val="minor"/>
      </rPr>
      <t xml:space="preserve">"Lifecycle Policy Name"- </t>
    </r>
    <r>
      <rPr>
        <sz val="10"/>
        <color theme="1"/>
        <rFont val="Calibri"/>
        <family val="2"/>
        <scheme val="minor"/>
      </rPr>
      <t>Name of the lifecycle policy.</t>
    </r>
    <r>
      <rPr>
        <b/>
        <sz val="10"/>
        <color theme="1"/>
        <rFont val="Calibri"/>
        <family val="2"/>
        <scheme val="minor"/>
      </rPr>
      <t xml:space="preserve"> </t>
    </r>
    <r>
      <rPr>
        <sz val="10"/>
        <color theme="1"/>
        <rFont val="Calibri"/>
        <family val="2"/>
        <scheme val="minor"/>
      </rPr>
      <t>Multiple rules can be mentioned in new rows with all other details same.</t>
    </r>
    <r>
      <rPr>
        <b/>
        <sz val="10"/>
        <color theme="1"/>
        <rFont val="Calibri"/>
        <family val="2"/>
        <scheme val="minor"/>
      </rPr>
      <t xml:space="preserve">
"Lifecycle Target and Action"-  </t>
    </r>
    <r>
      <rPr>
        <sz val="10"/>
        <color theme="1"/>
        <rFont val="Calibri"/>
        <family val="2"/>
        <scheme val="minor"/>
      </rPr>
      <t xml:space="preserve">For Multipart-uploads, </t>
    </r>
    <r>
      <rPr>
        <b/>
        <sz val="10"/>
        <color theme="1"/>
        <rFont val="Calibri"/>
        <family val="2"/>
        <scheme val="minor"/>
      </rPr>
      <t xml:space="preserve"> </t>
    </r>
    <r>
      <rPr>
        <sz val="10"/>
        <color theme="1"/>
        <rFont val="Calibri"/>
        <family val="2"/>
        <scheme val="minor"/>
      </rPr>
      <t>Object filters are not required and Rule Period can only be in Days.</t>
    </r>
    <r>
      <rPr>
        <b/>
        <sz val="10"/>
        <color theme="1"/>
        <rFont val="Calibri"/>
        <family val="2"/>
        <scheme val="minor"/>
      </rPr>
      <t xml:space="preserve">
                                                            </t>
    </r>
    <r>
      <rPr>
        <sz val="10"/>
        <color theme="1"/>
        <rFont val="Calibri"/>
        <family val="2"/>
        <scheme val="minor"/>
      </rPr>
      <t xml:space="preserve">If you have Auto-tiering mode set to Enabled, you cannot create a object lifecycle policy rule with the action set as Infrequent Access.
</t>
    </r>
    <r>
      <rPr>
        <b/>
        <sz val="10"/>
        <color theme="1"/>
        <rFont val="Calibri"/>
        <family val="2"/>
        <scheme val="minor"/>
      </rPr>
      <t xml:space="preserve">"Lifecycle Rule Period"- </t>
    </r>
    <r>
      <rPr>
        <sz val="10"/>
        <color theme="1"/>
        <rFont val="Calibri"/>
        <family val="2"/>
        <scheme val="minor"/>
      </rPr>
      <t>Its a combination of TimeAmount (It should be number of Days/Years) and TimeUnit (It should be either in DAYS and YEARS). The format should be</t>
    </r>
    <r>
      <rPr>
        <b/>
        <i/>
        <sz val="10"/>
        <color theme="1"/>
        <rFont val="Calibri"/>
        <family val="2"/>
        <scheme val="minor"/>
      </rPr>
      <t xml:space="preserve"> TimeAmount::TimeUnit</t>
    </r>
    <r>
      <rPr>
        <b/>
        <sz val="10"/>
        <color theme="1"/>
        <rFont val="Calibri"/>
        <family val="2"/>
        <scheme val="minor"/>
      </rPr>
      <t xml:space="preserve">
"Lifecyle Exclusion Patterns/Lifecycle Inclusion Patterns/Lifecycle Inclusion Prefixes"- </t>
    </r>
    <r>
      <rPr>
        <sz val="10"/>
        <color theme="1"/>
        <rFont val="Calibri"/>
        <family val="2"/>
        <scheme val="minor"/>
      </rPr>
      <t>Add the object name filter patterns here.</t>
    </r>
    <r>
      <rPr>
        <b/>
        <sz val="10"/>
        <color theme="1"/>
        <rFont val="Calibri"/>
        <family val="2"/>
        <scheme val="minor"/>
      </rPr>
      <t xml:space="preserve">
"Defined Tags" - Specify the defined tag key and its value in the format - &lt;Namespace&gt;.&lt;TagKey&gt;=&lt;Value&gt;  else leave it empty.
                             Multiple Tag Key , Values can be specified using semi colon (;) as the delimiter. 
                            </t>
    </r>
    <r>
      <rPr>
        <i/>
        <sz val="10"/>
        <color rgb="FFFF0000"/>
        <rFont val="Calibri"/>
        <family val="2"/>
        <scheme val="minor"/>
      </rPr>
      <t xml:space="preserve"> </t>
    </r>
    <r>
      <rPr>
        <i/>
        <sz val="10"/>
        <color theme="5" tint="-0.249977111117893"/>
        <rFont val="Calibri"/>
        <family val="2"/>
        <scheme val="minor"/>
      </rPr>
      <t>Example: Operations.CostCenter=01;Users.Name=user01</t>
    </r>
  </si>
  <si>
    <t>Test::ashburn::TestBucket1</t>
  </si>
  <si>
    <r>
      <t xml:space="preserve"># Rows after &lt;END&gt; will not be processed (Sample data is provided for reference after &lt;END&gt;);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r>
      <rPr>
        <b/>
        <sz val="11"/>
        <color theme="1"/>
        <rFont val="Calibri"/>
        <family val="2"/>
        <scheme val="minor"/>
      </rPr>
      <t xml:space="preserve">
</t>
    </r>
  </si>
  <si>
    <r>
      <t xml:space="preserve"># Rows after &lt;END&gt; will not be processed (Sample data is provided for reference after &lt;END&gt;);
This sheet is used for creating Subnets/VLANs based on the column 'Subnet or VLAN'. For type - Subnet, specify 'Subnet' in the column and for type - VLAN, specify VLAN::&lt;vlan_tag&gt;. See the sample data.
"VCN Name" - </t>
    </r>
    <r>
      <rPr>
        <sz val="11"/>
        <color theme="1"/>
        <rFont val="Calibri"/>
        <family val="2"/>
        <scheme val="minor"/>
      </rPr>
      <t xml:space="preserve">Must be same as entered in VCNs sheet. </t>
    </r>
    <r>
      <rPr>
        <b/>
        <sz val="11"/>
        <color theme="1"/>
        <rFont val="Calibri"/>
        <family val="2"/>
        <scheme val="minor"/>
      </rPr>
      <t xml:space="preserve">
"DNS Label" </t>
    </r>
    <r>
      <rPr>
        <sz val="11"/>
        <color theme="1"/>
        <rFont val="Calibri"/>
        <family val="2"/>
        <scheme val="minor"/>
      </rPr>
      <t xml:space="preserve">-  Default value is "Display Name" truncated to 15 chars (when left empty).If specified as 'n', DNS will not be enabled for the Subnet.
Make sure "DNS Label" for VCN is enabled for its subnet DNS to be enabled.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"DHCP Option Name"</t>
    </r>
    <r>
      <rPr>
        <sz val="11"/>
        <color theme="1"/>
        <rFont val="Calibri"/>
        <family val="2"/>
        <scheme val="minor"/>
      </rPr>
      <t xml:space="preserve"> - Defaults to default dhcp options of the VCN when left blank.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Specify 'n' or leave it blank to use Default DHCP Options for the Subnets.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"Seclist Names"</t>
    </r>
    <r>
      <rPr>
        <sz val="11"/>
        <color theme="1"/>
        <rFont val="Calibri"/>
        <family val="2"/>
        <scheme val="minor"/>
      </rPr>
      <t xml:space="preserve"> - Specify comma seperated names of SLs to be attached to the subnet. </t>
    </r>
    <r>
      <rPr>
        <i/>
        <sz val="11"/>
        <color theme="5" tint="-0.249977111117893"/>
        <rFont val="Calibri"/>
        <family val="2"/>
        <scheme val="minor"/>
      </rPr>
      <t>Applicable only for type Subnet. Leave blank for VLAN.</t>
    </r>
    <r>
      <rPr>
        <sz val="11"/>
        <color theme="1"/>
        <rFont val="Calibri"/>
        <family val="2"/>
        <scheme val="minor"/>
      </rPr>
      <t xml:space="preserve">
                              - If left blank, a seclist with the name as that of subnet will be attached. 
                              - Specify 'n' to not attach any custom security list to the subnet.
</t>
    </r>
    <r>
      <rPr>
        <b/>
        <sz val="11"/>
        <color theme="1"/>
        <rFont val="Calibri"/>
        <family val="2"/>
        <scheme val="minor"/>
      </rPr>
      <t xml:space="preserve">"NSGs" </t>
    </r>
    <r>
      <rPr>
        <sz val="11"/>
        <color theme="1"/>
        <rFont val="Calibri"/>
        <family val="2"/>
        <scheme val="minor"/>
      </rPr>
      <t xml:space="preserve">- Accepts comma seperated list of NSG names VLAN needs to be part of, leave it blank if VLAN doesnot need to be part of any NSG. NSGs should be created via NSGs tab and attached to the VLANs in this tab.
                </t>
    </r>
    <r>
      <rPr>
        <i/>
        <sz val="11"/>
        <color theme="5" tint="-0.249977111117893"/>
        <rFont val="Calibri"/>
        <family val="2"/>
        <scheme val="minor"/>
      </rPr>
      <t>Applicable only for type VLAN. Leave blank for Subnet</t>
    </r>
    <r>
      <rPr>
        <b/>
        <sz val="11"/>
        <color theme="1"/>
        <rFont val="Calibri"/>
        <family val="2"/>
        <scheme val="minor"/>
      </rPr>
      <t>.</t>
    </r>
  </si>
  <si>
    <r>
      <rPr>
        <b/>
        <sz val="11"/>
        <rFont val="Calibri"/>
        <family val="2"/>
        <scheme val="minor"/>
      </rPr>
      <t xml:space="preserve">"Route Table Name" </t>
    </r>
    <r>
      <rPr>
        <sz val="11"/>
        <rFont val="Calibri"/>
        <family val="2"/>
        <scheme val="minor"/>
      </rPr>
      <t xml:space="preserve">- Specify the name of the route table that needs to be created and attached to subnet/vlan.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Subnets/VLANs in a  VCN can share same route table and seclist depending upon name specified.</t>
    </r>
  </si>
  <si>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</si>
  <si>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rPr>
        <b/>
        <sz val="11"/>
        <color theme="1"/>
        <rFont val="Calibri"/>
        <family val="2"/>
        <scheme val="minor"/>
      </rPr>
      <t xml:space="preserve">"Default Tag Compartment=Default Tag Value " </t>
    </r>
    <r>
      <rPr>
        <sz val="11"/>
        <color theme="1"/>
        <rFont val="Calibri"/>
        <family val="2"/>
        <scheme val="minor"/>
      </rPr>
      <t>- Specify the compartment to which the tag should be assigned as default. Use Semi Colon as the delimeter between two values.
(</t>
    </r>
    <r>
      <rPr>
        <i/>
        <sz val="11"/>
        <color theme="5" tint="-0.249977111117893"/>
        <rFont val="Calibri (Body)"/>
      </rPr>
      <t>Example</t>
    </r>
    <r>
      <rPr>
        <sz val="11"/>
        <color theme="1"/>
        <rFont val="Calibri"/>
        <family val="2"/>
        <scheme val="minor"/>
      </rPr>
      <t xml:space="preserve">:OMCDev::OMCDev-VM=${iam.principal.name};OMCDev::OMCDev-VM::demo-Application=) 
</t>
    </r>
    <r>
      <rPr>
        <b/>
        <sz val="11"/>
        <color theme="1"/>
        <rFont val="Calibri"/>
        <family val="2"/>
        <scheme val="minor"/>
      </rPr>
      <t>Directives to specify Default Tag Value :</t>
    </r>
    <r>
      <rPr>
        <sz val="11"/>
        <color theme="1"/>
        <rFont val="Calibri"/>
        <family val="2"/>
        <scheme val="minor"/>
      </rPr>
      <t xml:space="preserve">
 - To use 'User-Assigned Value':  Leave this field empty . (</t>
    </r>
    <r>
      <rPr>
        <i/>
        <sz val="11"/>
        <color theme="5" tint="-0.249977111117893"/>
        <rFont val="Calibri (Body)"/>
      </rPr>
      <t>Example</t>
    </r>
    <r>
      <rPr>
        <sz val="11"/>
        <color theme="1"/>
        <rFont val="Calibri"/>
        <family val="2"/>
        <scheme val="minor"/>
      </rPr>
      <t>: OMCDev::OMCDev-VM::demo-Application=)
 - To use 'Default Values':
     - (if the Validator is set) mention one of the values from Validator.
     - (If the Validator is empty)  user can enter any value.
Specify Tag Keys in different rows as shown in the example below.(</t>
    </r>
    <r>
      <rPr>
        <i/>
        <sz val="11"/>
        <color theme="5" tint="-0.249977111117893"/>
        <rFont val="Calibri (Body)"/>
      </rPr>
      <t>Example</t>
    </r>
    <r>
      <rPr>
        <sz val="11"/>
        <color theme="1"/>
        <rFont val="Calibri"/>
        <family val="2"/>
        <scheme val="minor"/>
      </rPr>
      <t>: Tag key - 'internal' of row 5, the entries to columns till 'Namespace Description' will be automatically copied over from the row above it by the Tool Kit .</t>
    </r>
  </si>
  <si>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</si>
  <si>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</si>
  <si>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t xml:space="preserve">DRG Route Rules will be exported here for DRGv2. Only Static Rules will be exported. Dynamic Rules generated via route distribution statements will be skipped.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</si>
  <si>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</si>
  <si>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</si>
  <si>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</si>
  <si>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</si>
  <si>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</si>
  <si>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r>
      <t>"Attached To</t>
    </r>
    <r>
      <rPr>
        <sz val="11"/>
        <color theme="1"/>
        <rFont val="Calibri"/>
        <family val="2"/>
        <scheme val="minor"/>
      </rPr>
      <t xml:space="preserve">" - Valid format:
VCN::&lt;vcn_name&gt;
RPC::&lt;target_region&gt;::&lt;target_drg_name&gt; 
(See sample data after end tag for RPC between 2 regions)
</t>
    </r>
    <r>
      <rPr>
        <b/>
        <sz val="11"/>
        <color theme="1"/>
        <rFont val="Calibri"/>
        <family val="2"/>
        <scheme val="minor"/>
      </rPr>
      <t>"Import DRG Route Distribution Statements"</t>
    </r>
    <r>
      <rPr>
        <sz val="11"/>
        <color theme="1"/>
        <rFont val="Calibri"/>
        <family val="2"/>
        <scheme val="minor"/>
      </rPr>
      <t xml:space="preserve"> - Valid format: &lt;matchtype&gt;::&lt;type|ocid&gt;::&lt;priority&gt;  Multiple statements are seperated by newline in the same cell(\n is not supported)
 </t>
    </r>
    <r>
      <rPr>
        <sz val="11"/>
        <color theme="5" tint="-0.499984740745262"/>
        <rFont val="Calibri (Body)"/>
      </rPr>
      <t>eg</t>
    </r>
    <r>
      <rPr>
        <sz val="11"/>
        <color theme="1"/>
        <rFont val="Calibri"/>
        <family val="2"/>
        <scheme val="minor"/>
      </rPr>
      <t xml:space="preserve">: 
</t>
    </r>
    <r>
      <rPr>
        <i/>
        <sz val="11"/>
        <color theme="1"/>
        <rFont val="Calibri"/>
        <family val="2"/>
        <scheme val="minor"/>
      </rPr>
      <t>ALL::::1
       DRG_ATTACHMENT_TYPE::VCN::2
       DRG_ATTACHMENT_TYPE::IPSEC_TUNNEL::2
       DRG_ATTACHMENT_TYPE::REMOTE_PEERING_CONNECTION::2
       DRG_ATTACHMENT_TYPE::VIRTUAL_CIRCUIT::2
       DRG_ATTACHMENT_ID::&lt;OCID&gt;::3</t>
    </r>
  </si>
  <si>
    <t>RPC Display Name</t>
  </si>
  <si>
    <t>RPC::Phoenix::phx-drg</t>
  </si>
  <si>
    <t>iad-rpc</t>
  </si>
  <si>
    <t>iad-rpc-rt</t>
  </si>
  <si>
    <t>phx-drg</t>
  </si>
  <si>
    <t>RPC::Ashburn::DRG</t>
  </si>
  <si>
    <t>phx-rpc</t>
  </si>
  <si>
    <t>phx-rpc-rt</t>
  </si>
  <si>
    <t>TestBucket2</t>
  </si>
  <si>
    <t>RT_Rule::1::Days</t>
  </si>
  <si>
    <t>objects::Delete</t>
  </si>
  <si>
    <t>2::DAYS</t>
  </si>
  <si>
    <t>RT_Rule::1::Days
RT_Rule1::2::Days::30-06-2023</t>
  </si>
  <si>
    <t>Compartment Unique</t>
  </si>
  <si>
    <t>VCN Unique</t>
  </si>
  <si>
    <t>VCN for DRG Unique</t>
  </si>
  <si>
    <t>129.20.20.1@default.sh</t>
  </si>
  <si>
    <t>default.yaml</t>
  </si>
  <si>
    <t>Management Block Volumes</t>
  </si>
  <si>
    <t>Workload Block Volumes</t>
  </si>
  <si>
    <t>DB Node Storage Size in GBS</t>
  </si>
  <si>
    <t>Memory Size in GBS</t>
  </si>
  <si>
    <t>Data Storage Size in TBS</t>
  </si>
  <si>
    <t>DB Servers</t>
  </si>
  <si>
    <t>dbServer-2, dbServer-3</t>
  </si>
  <si>
    <t>Plugin Vulnerability Scanning</t>
  </si>
  <si>
    <r>
      <t xml:space="preserve"># Rows after &lt;END&gt; will not be processed (Sample data is provided for reference after &lt;END&gt;).
"Name" - </t>
    </r>
    <r>
      <rPr>
        <sz val="11"/>
        <color theme="1"/>
        <rFont val="Calibri"/>
        <family val="2"/>
        <scheme val="minor"/>
      </rPr>
      <t xml:space="preserve">(Name) is a mandatory field.
</t>
    </r>
    <r>
      <rPr>
        <b/>
        <sz val="11"/>
        <color theme="1"/>
        <rFont val="Calibri"/>
        <family val="2"/>
        <scheme val="minor"/>
      </rPr>
      <t xml:space="preserve">"Description" - </t>
    </r>
    <r>
      <rPr>
        <sz val="11"/>
        <color theme="1"/>
        <rFont val="Calibri"/>
        <family val="2"/>
        <scheme val="minor"/>
      </rPr>
      <t xml:space="preserve">(Description) is a mandatory field.
</t>
    </r>
    <r>
      <rPr>
        <b/>
        <sz val="11"/>
        <color theme="1"/>
        <rFont val="Calibri"/>
        <family val="2"/>
        <scheme val="minor"/>
      </rPr>
      <t xml:space="preserve">"Public Networks" - </t>
    </r>
    <r>
      <rPr>
        <sz val="11"/>
        <color theme="1"/>
        <rFont val="Calibri"/>
        <family val="2"/>
        <scheme val="minor"/>
      </rPr>
      <t xml:space="preserve">It is an optional field. Specify comma separated list of public CIDRs to be included.
</t>
    </r>
    <r>
      <rPr>
        <b/>
        <sz val="11"/>
        <color theme="1"/>
        <rFont val="Calibri"/>
        <family val="2"/>
        <scheme val="minor"/>
      </rPr>
      <t xml:space="preserve">"OCI Networks" - </t>
    </r>
    <r>
      <rPr>
        <sz val="11"/>
        <color theme="1"/>
        <rFont val="Calibri"/>
        <family val="2"/>
        <scheme val="minor"/>
      </rPr>
      <t xml:space="preserve">It is an optional field. Format: Specify comma separated list of VCN CIDR to be included. For ex: 10.0.2.0/18,10.0.3.0/18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</si>
  <si>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t>Allow service vulnerability-scanning-service to manage instances in tenancy</t>
  </si>
  <si>
    <t>Allow service vulnerability-scanning-service to read compartments in tenancy</t>
  </si>
  <si>
    <t>Allow service vulnerability-scanning-service to read repos in tenancy</t>
  </si>
  <si>
    <t>Allow service vulnerability-scanning-service to read vnics in tenancy</t>
  </si>
  <si>
    <t>Allow service vulnerability-scanning-service to read vnic-attachments in tenancy</t>
  </si>
  <si>
    <t>Allow service blockstorage, oke, streaming, Fssoc1Prod to use keys in tenancy</t>
  </si>
  <si>
    <t>Basic-Access-Policy</t>
  </si>
  <si>
    <t>Policy to allow basic access</t>
  </si>
  <si>
    <t>OKE-Clusters-Policy</t>
  </si>
  <si>
    <t>Policy for OKE clusters. It allows OKE clusters to use Native Pod Networking (NPN) and to use network resources in the Network compartment.</t>
  </si>
  <si>
    <t>Cluster Type</t>
  </si>
  <si>
    <t>Fault Domains</t>
  </si>
  <si>
    <t>LB Defined Tags</t>
  </si>
  <si>
    <t>Volume Defined Tags</t>
  </si>
  <si>
    <t>Basic_Cluster</t>
  </si>
  <si>
    <t>v1.28.2</t>
  </si>
  <si>
    <t>Fault-Domain-1</t>
  </si>
  <si>
    <t>Fault-Domain-1,Fault-Domain-2</t>
  </si>
  <si>
    <t>Enhanced_Cluster</t>
  </si>
  <si>
    <t>Taints key,value,effect</t>
  </si>
  <si>
    <t>testkey1,testval1,NoSchedule
testkey2,testval2,NoExecute</t>
  </si>
  <si>
    <r>
      <t xml:space="preserve"># Rows after &lt;END&gt; will not be processed (Sample data is provided for reference after &lt;END&gt;);
"SDDC name" - </t>
    </r>
    <r>
      <rPr>
        <sz val="11"/>
        <color rgb="FF000000"/>
        <rFont val="Calibri"/>
        <family val="2"/>
        <scheme val="minor"/>
      </rPr>
      <t>&lt;SDDC Name&gt;::&lt;Cluster Name&gt;</t>
    </r>
    <r>
      <rPr>
        <b/>
        <sz val="11"/>
        <color rgb="FF000000"/>
        <rFont val="Calibri"/>
        <family val="2"/>
        <scheme val="minor"/>
      </rPr>
      <t xml:space="preserve">
"Management Block Volumes" - </t>
    </r>
    <r>
      <rPr>
        <sz val="11"/>
        <color rgb="FF000000"/>
        <rFont val="Calibri"/>
        <family val="2"/>
        <scheme val="minor"/>
      </rPr>
      <t>Existing Block Volume Name (minimum - 8 TB ~ 8192 GB). Format - &lt;block_compartment&gt;@&lt;block-volume_name&gt;. Skip block_compartment if it is same as SDDC comaprtment.</t>
    </r>
    <r>
      <rPr>
        <b/>
        <sz val="11"/>
        <color rgb="FF000000"/>
        <rFont val="Calibri"/>
        <family val="2"/>
        <scheme val="minor"/>
      </rPr>
      <t xml:space="preserve">
"Workload Block Volumes" -</t>
    </r>
    <r>
      <rPr>
        <sz val="11"/>
        <color rgb="FF000000"/>
        <rFont val="Calibri"/>
        <family val="2"/>
        <scheme val="minor"/>
      </rPr>
      <t xml:space="preserve"> Existing Block Volume Names separated by ','. Format - &lt;block_compartment&gt;@&lt;block-volume_name&gt;,  &lt;block_compartment&gt;@&lt;block-volume_name&gt;. Skip block_compartment if it is same as SDDC compartment.</t>
    </r>
    <r>
      <rPr>
        <b/>
        <sz val="11"/>
        <color rgb="FF000000"/>
        <rFont val="Calibri"/>
        <family val="2"/>
        <scheme val="minor"/>
      </rPr>
      <t xml:space="preserve">
"Defined Tags" - </t>
    </r>
    <r>
      <rPr>
        <sz val="11"/>
        <color rgb="FF000000"/>
        <rFont val="Calibri"/>
        <family val="2"/>
        <scheme val="minor"/>
      </rPr>
      <t xml:space="preserve">Specify the defined tag key and its value in the format - &lt;Namespace&gt;.&lt;TagKey&gt;=&lt;Value&gt;  else leave it empty.
                             Multiple Tag Key , Values can be specified using semi colon (;) as the delimeter. </t>
    </r>
    <r>
      <rPr>
        <b/>
        <sz val="11"/>
        <color rgb="FF000000"/>
        <rFont val="Calibri"/>
        <family val="2"/>
        <scheme val="minor"/>
      </rPr>
      <t xml:space="preserve">
                             </t>
    </r>
    <r>
      <rPr>
        <i/>
        <sz val="11"/>
        <color theme="5"/>
        <rFont val="Calibri (Body)"/>
      </rPr>
      <t>Example: Operations.CostCenter=01;Users.Name=user01</t>
    </r>
    <r>
      <rPr>
        <b/>
        <sz val="11"/>
        <color rgb="FF000000"/>
        <rFont val="Calibri"/>
        <family val="2"/>
        <scheme val="minor"/>
      </rPr>
      <t xml:space="preserve">
** Management and Workload block volumes are needed only if SDDC is of Standard Shape.
** Standard shapes aren't compatible with Monthly billing interval commitment and advanced HCX license types.</t>
    </r>
  </si>
  <si>
    <t>vsphere type</t>
  </si>
  <si>
    <r>
      <t># Rows after &lt;END&gt; will not be processed (Sample data is provided for reference after &lt;END&gt;).
"Region" -</t>
    </r>
    <r>
      <rPr>
        <sz val="11"/>
        <color theme="1"/>
        <rFont val="Calibri"/>
        <family val="2"/>
        <scheme val="minor"/>
      </rPr>
      <t xml:space="preserve"> Home Region only</t>
    </r>
    <r>
      <rPr>
        <b/>
        <sz val="11"/>
        <color theme="1"/>
        <rFont val="Calibri"/>
        <family val="2"/>
        <scheme val="minor"/>
      </rPr>
      <t xml:space="preserve">
"Quota Policy" - </t>
    </r>
    <r>
      <rPr>
        <sz val="11"/>
        <color theme="1"/>
        <rFont val="Calibri"/>
        <family val="2"/>
        <scheme val="minor"/>
      </rPr>
      <t xml:space="preserve">Statements separated by newline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rFont val="Calibri (Body)"/>
      </rPr>
      <t xml:space="preserve">  Example: Operations.CostCenter=01;Users.Name=user01</t>
    </r>
    <r>
      <rPr>
        <b/>
        <sz val="11"/>
        <color theme="1"/>
        <rFont val="Calibri"/>
        <family val="2"/>
        <scheme val="minor"/>
      </rPr>
      <t xml:space="preserve">
</t>
    </r>
  </si>
  <si>
    <t>Quota Policy</t>
  </si>
  <si>
    <t>OracleAnalyticsQuota</t>
  </si>
  <si>
    <t>Quota for Oracle Analytics Cloud</t>
  </si>
  <si>
    <t xml:space="preserve">zero analytics quota ee-ocpu-count in tenancy
zero analytics quota se-ocpu-count in tenancy
zero analytics quota ee-user-count in tenancy
zero analytics quota se-user-count in tenancy
set analytics quota ee-ocpu-count to 8 in tenancy where any{request.region = 'us-ashburn-1', request.region = 'us-phoenix-1'}
</t>
  </si>
  <si>
    <t>Scope</t>
  </si>
  <si>
    <t>Target</t>
  </si>
  <si>
    <t>Schedule</t>
  </si>
  <si>
    <t>Amount</t>
  </si>
  <si>
    <t>Start Day</t>
  </si>
  <si>
    <t>Budget Start Date</t>
  </si>
  <si>
    <t>Budget End Date</t>
  </si>
  <si>
    <t>Alert Rules</t>
  </si>
  <si>
    <t>Alert Recipients</t>
  </si>
  <si>
    <t>Alert Message</t>
  </si>
  <si>
    <t>Budget1</t>
  </si>
  <si>
    <t>demo budget1</t>
  </si>
  <si>
    <t>COMPARTMENT</t>
  </si>
  <si>
    <t>SINGLE_USE</t>
  </si>
  <si>
    <t>2024-06-01</t>
  </si>
  <si>
    <t>2024-06-11</t>
  </si>
  <si>
    <t>Budget2</t>
  </si>
  <si>
    <t>demo budget 2</t>
  </si>
  <si>
    <t>TAG</t>
  </si>
  <si>
    <t xml:space="preserve">	
bh_cost.cost_type.prod</t>
  </si>
  <si>
    <t>MONTH</t>
  </si>
  <si>
    <t>ACTUAL::70.0%</t>
  </si>
  <si>
    <t>ACTUAL::100%</t>
  </si>
  <si>
    <t>recipient_email1@oracle.com,recipient_email2@oracle.com</t>
  </si>
  <si>
    <t>test message</t>
  </si>
  <si>
    <t>FORECAST::20.0</t>
  </si>
  <si>
    <t>recipient_email3@oracle.com</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</si>
  <si>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 xml:space="preserve">"CIDR Blocks" </t>
    </r>
    <r>
      <rPr>
        <sz val="11"/>
        <color theme="1"/>
        <rFont val="Calibri"/>
        <family val="2"/>
        <scheme val="minor"/>
      </rPr>
      <t>-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r>
      <rPr>
        <i/>
        <sz val="11"/>
        <color theme="5" tint="-0.249977111117893"/>
        <rFont val="Calibri (Body)"/>
      </rPr>
      <t>Route Table associated with DRG/IGW/NGW/SGW can be specified in below format:
                                                    y::&lt;Route Table Name&gt; or &lt;component_name::&lt;Route Table Name&gt;</t>
    </r>
    <r>
      <rPr>
        <sz val="11"/>
        <color theme="1"/>
        <rFont val="Calibri"/>
        <family val="2"/>
        <scheme val="minor"/>
      </rPr>
      <t xml:space="preserve">
</t>
    </r>
  </si>
  <si>
    <t>Autotune Type</t>
  </si>
  <si>
    <t>Max VPUS Per GB</t>
  </si>
  <si>
    <t>Block Volume Replica (Region::AD::Name)</t>
  </si>
  <si>
    <t>Cross Region Replication</t>
  </si>
  <si>
    <t>ocid1.volume.oc1.phx.abcdefghijkla..</t>
  </si>
  <si>
    <t>PERFORMANCE_BASED</t>
  </si>
  <si>
    <t>Ashburn::AD3::Vol-Replica-1</t>
  </si>
  <si>
    <t>On</t>
  </si>
  <si>
    <t>Apps::TCC::PRD</t>
  </si>
  <si>
    <t>Source Snapshot</t>
  </si>
  <si>
    <t>Snapshot Policy</t>
  </si>
  <si>
    <t>Replication Information</t>
  </si>
  <si>
    <t>Is Anonymous Access Allowed</t>
  </si>
  <si>
    <t>Allowed Auth</t>
  </si>
  <si>
    <t>Backend HealthCheck Protocol(HTTP|HTTPS|TCP|UDP|DNS)</t>
  </si>
  <si>
    <t>Domain Name</t>
  </si>
  <si>
    <t>DNS</t>
  </si>
  <si>
    <t>example.com</t>
  </si>
  <si>
    <t>SDDC-1::MANAGEMENT</t>
  </si>
  <si>
    <t>MANAGEMENT</t>
  </si>
  <si>
    <t>TRUE</t>
  </si>
  <si>
    <t>ADVANCED</t>
  </si>
  <si>
    <t>7.0 update 3</t>
  </si>
  <si>
    <t>HOUR</t>
  </si>
  <si>
    <t>BM.Standard3.64</t>
  </si>
  <si>
    <t>AppDev@management_cluster_block</t>
  </si>
  <si>
    <t>AppDev@workload_cluster_block</t>
  </si>
  <si>
    <t>mgmt</t>
  </si>
  <si>
    <t>SDDC-1-key</t>
  </si>
  <si>
    <t>SDDC-1::CLUSTER-1</t>
  </si>
  <si>
    <t>WORKLOAD</t>
  </si>
  <si>
    <t>wrkld</t>
  </si>
  <si>
    <t>sddc_nsxedgeuplink1_vlan</t>
  </si>
  <si>
    <t>sddc_nsxedgeuplink2_vlan</t>
  </si>
  <si>
    <t>sddc_nsxedgevtep_vlan</t>
  </si>
  <si>
    <t>sddc_nsxvtep_vlan</t>
  </si>
  <si>
    <t>sddc_vmotion_vlan</t>
  </si>
  <si>
    <t>sddc_vsan_vlan</t>
  </si>
  <si>
    <t>sddc_vsphere_vlan</t>
  </si>
  <si>
    <t>sddc_hcx_vlan</t>
  </si>
  <si>
    <t>sddc_replication_vlan</t>
  </si>
  <si>
    <t>sddc_provisioning_vlan</t>
  </si>
  <si>
    <t>192.168.16.0/24</t>
  </si>
  <si>
    <t>192.168.19.0/24</t>
  </si>
  <si>
    <t>nonprod-vcn-lbr-nsg,nonprod-vcn-app-nsg</t>
  </si>
  <si>
    <r>
      <rPr>
        <sz val="11"/>
        <color theme="1"/>
        <rFont val="Calibri"/>
        <family val="2"/>
        <scheme val="minor"/>
      </rPr>
      <t xml:space="preserve"># Rows after &lt;END&gt; will not be processed (Sample data is provided for reference after &lt;END&gt;);
</t>
    </r>
    <r>
      <rPr>
        <b/>
        <sz val="11"/>
        <color theme="1"/>
        <rFont val="Calibri"/>
        <family val="2"/>
        <scheme val="minor"/>
      </rPr>
      <t>"Vault Display Name(mandatory)"</t>
    </r>
    <r>
      <rPr>
        <sz val="11"/>
        <color theme="1"/>
        <rFont val="Calibri"/>
        <family val="2"/>
        <scheme val="minor"/>
      </rPr>
      <t xml:space="preserve"> - Should Not be more than 100 characters and should contain only Alpha-Numeric Characters, underscores, hyphens.
</t>
    </r>
    <r>
      <rPr>
        <b/>
        <sz val="11"/>
        <color theme="1"/>
        <rFont val="Calibri"/>
        <family val="2"/>
        <scheme val="minor"/>
      </rPr>
      <t>"Vault Type(mandatory)"</t>
    </r>
    <r>
      <rPr>
        <sz val="11"/>
        <color theme="1"/>
        <rFont val="Calibri"/>
        <family val="2"/>
        <scheme val="minor"/>
      </rPr>
      <t xml:space="preserve"> - Valid values are</t>
    </r>
    <r>
      <rPr>
        <b/>
        <sz val="11"/>
        <color theme="1"/>
        <rFont val="Calibri"/>
        <family val="2"/>
        <scheme val="minor"/>
      </rPr>
      <t xml:space="preserve"> "default</t>
    </r>
    <r>
      <rPr>
        <sz val="11"/>
        <color theme="1"/>
        <rFont val="Calibri"/>
        <family val="2"/>
        <scheme val="minor"/>
      </rPr>
      <t xml:space="preserve">" or </t>
    </r>
    <r>
      <rPr>
        <b/>
        <sz val="11"/>
        <color theme="1"/>
        <rFont val="Calibri"/>
        <family val="2"/>
        <scheme val="minor"/>
      </rPr>
      <t>"virtual_private</t>
    </r>
    <r>
      <rPr>
        <sz val="11"/>
        <color theme="1"/>
        <rFont val="Calibri"/>
        <family val="2"/>
        <scheme val="minor"/>
      </rPr>
      <t xml:space="preserve">".
</t>
    </r>
    <r>
      <rPr>
        <b/>
        <sz val="11"/>
        <color theme="1"/>
        <rFont val="Calibri"/>
        <family val="2"/>
        <scheme val="minor"/>
      </rPr>
      <t>"Replica Region(optional)"</t>
    </r>
    <r>
      <rPr>
        <sz val="11"/>
        <color theme="1"/>
        <rFont val="Calibri"/>
        <family val="2"/>
        <scheme val="minor"/>
      </rPr>
      <t xml:space="preserve">- Valid only for vault type: </t>
    </r>
    <r>
      <rPr>
        <b/>
        <sz val="11"/>
        <color theme="1"/>
        <rFont val="Calibri"/>
        <family val="2"/>
        <scheme val="minor"/>
      </rPr>
      <t>"virtual_private"</t>
    </r>
    <r>
      <rPr>
        <sz val="11"/>
        <color theme="1"/>
        <rFont val="Calibri"/>
        <family val="2"/>
        <scheme val="minor"/>
      </rPr>
      <t xml:space="preserve">. Can't be same as the primary vault region.
</t>
    </r>
    <r>
      <rPr>
        <b/>
        <sz val="11"/>
        <color theme="1"/>
        <rFont val="Calibri"/>
        <family val="2"/>
        <scheme val="minor"/>
      </rPr>
      <t>Key details can be left empty if no keys have to be created in the specified vault.</t>
    </r>
    <r>
      <rPr>
        <sz val="11"/>
        <color theme="1"/>
        <rFont val="Calibri"/>
        <family val="2"/>
        <scheme val="minor"/>
      </rPr>
      <t xml:space="preserve">
If a key/keys have to be created, enter below </t>
    </r>
    <r>
      <rPr>
        <b/>
        <sz val="11"/>
        <color theme="1"/>
        <rFont val="Calibri"/>
        <family val="2"/>
        <scheme val="minor"/>
      </rPr>
      <t>mandatory</t>
    </r>
    <r>
      <rPr>
        <sz val="11"/>
        <color theme="1"/>
        <rFont val="Calibri"/>
        <family val="2"/>
        <scheme val="minor"/>
      </rPr>
      <t xml:space="preserve"> fields:
</t>
    </r>
    <r>
      <rPr>
        <b/>
        <sz val="11"/>
        <color theme="1"/>
        <rFont val="Calibri"/>
        <family val="2"/>
        <scheme val="minor"/>
      </rPr>
      <t xml:space="preserve">"Key Compartment Name" </t>
    </r>
    <r>
      <rPr>
        <sz val="11"/>
        <color theme="1"/>
        <rFont val="Calibri"/>
        <family val="2"/>
        <scheme val="minor"/>
      </rPr>
      <t xml:space="preserve">-  can be same as the Vault compartment or a different compartment.
</t>
    </r>
    <r>
      <rPr>
        <b/>
        <sz val="11"/>
        <color theme="1"/>
        <rFont val="Calibri"/>
        <family val="2"/>
        <scheme val="minor"/>
      </rPr>
      <t>"Key Display Name"</t>
    </r>
    <r>
      <rPr>
        <sz val="11"/>
        <color theme="1"/>
        <rFont val="Calibri"/>
        <family val="2"/>
        <scheme val="minor"/>
      </rPr>
      <t xml:space="preserve"> - Should Not be more than 100 characters and should contain only Alpha-Numeric Characters, underscores, hyphens
</t>
    </r>
    <r>
      <rPr>
        <b/>
        <sz val="11"/>
        <color theme="1"/>
        <rFont val="Calibri"/>
        <family val="2"/>
        <scheme val="minor"/>
      </rPr>
      <t xml:space="preserve">"Protection Mode" </t>
    </r>
    <r>
      <rPr>
        <sz val="11"/>
        <color theme="1"/>
        <rFont val="Calibri"/>
        <family val="2"/>
        <scheme val="minor"/>
      </rPr>
      <t xml:space="preserve">- Valid values are </t>
    </r>
    <r>
      <rPr>
        <b/>
        <sz val="11"/>
        <color theme="1"/>
        <rFont val="Calibri"/>
        <family val="2"/>
        <scheme val="minor"/>
      </rPr>
      <t>"HSM</t>
    </r>
    <r>
      <rPr>
        <sz val="11"/>
        <color theme="1"/>
        <rFont val="Calibri"/>
        <family val="2"/>
        <scheme val="minor"/>
      </rPr>
      <t xml:space="preserve">" or </t>
    </r>
    <r>
      <rPr>
        <b/>
        <sz val="11"/>
        <color theme="1"/>
        <rFont val="Calibri"/>
        <family val="2"/>
        <scheme val="minor"/>
      </rPr>
      <t>"SOFTWARE".</t>
    </r>
    <r>
      <rPr>
        <sz val="11"/>
        <color theme="1"/>
        <rFont val="Calibri"/>
        <family val="2"/>
        <scheme val="minor"/>
      </rPr>
      <t xml:space="preserve">
</t>
    </r>
    <r>
      <rPr>
        <b/>
        <sz val="11"/>
        <color theme="1"/>
        <rFont val="Calibri"/>
        <family val="2"/>
        <scheme val="minor"/>
      </rPr>
      <t xml:space="preserve">"Algorithm" </t>
    </r>
    <r>
      <rPr>
        <sz val="11"/>
        <color theme="1"/>
        <rFont val="Calibri"/>
        <family val="2"/>
        <scheme val="minor"/>
      </rPr>
      <t xml:space="preserve">- Valid values are </t>
    </r>
    <r>
      <rPr>
        <b/>
        <sz val="11"/>
        <color theme="1"/>
        <rFont val="Calibri"/>
        <family val="2"/>
        <scheme val="minor"/>
      </rPr>
      <t xml:space="preserve">"AES", "RSA", "ECDSA". </t>
    </r>
    <r>
      <rPr>
        <sz val="11"/>
        <color theme="1"/>
        <rFont val="Calibri"/>
        <family val="2"/>
        <scheme val="minor"/>
      </rPr>
      <t xml:space="preserve">
</t>
    </r>
    <r>
      <rPr>
        <b/>
        <sz val="11"/>
        <color theme="1"/>
        <rFont val="Calibri"/>
        <family val="2"/>
        <scheme val="minor"/>
      </rPr>
      <t xml:space="preserve">"Length in bits" </t>
    </r>
    <r>
      <rPr>
        <sz val="11"/>
        <color theme="1"/>
        <rFont val="Calibri"/>
        <family val="2"/>
        <scheme val="minor"/>
      </rPr>
      <t xml:space="preserve">- Valid values for </t>
    </r>
    <r>
      <rPr>
        <b/>
        <sz val="11"/>
        <color theme="1"/>
        <rFont val="Calibri"/>
        <family val="2"/>
        <scheme val="minor"/>
      </rPr>
      <t xml:space="preserve">"AES"  </t>
    </r>
    <r>
      <rPr>
        <sz val="11"/>
        <color theme="1"/>
        <rFont val="Calibri"/>
        <family val="2"/>
        <scheme val="minor"/>
      </rPr>
      <t xml:space="preserve">      -  </t>
    </r>
    <r>
      <rPr>
        <b/>
        <sz val="11"/>
        <color theme="1"/>
        <rFont val="Calibri"/>
        <family val="2"/>
        <scheme val="minor"/>
      </rPr>
      <t>128, 192, 256</t>
    </r>
    <r>
      <rPr>
        <sz val="11"/>
        <color theme="1"/>
        <rFont val="Calibri"/>
        <family val="2"/>
        <scheme val="minor"/>
      </rPr>
      <t xml:space="preserve">
                                                                           </t>
    </r>
    <r>
      <rPr>
        <b/>
        <sz val="11"/>
        <color theme="1"/>
        <rFont val="Calibri"/>
        <family val="2"/>
        <scheme val="minor"/>
      </rPr>
      <t xml:space="preserve">"RSA" </t>
    </r>
    <r>
      <rPr>
        <sz val="11"/>
        <color theme="1"/>
        <rFont val="Calibri"/>
        <family val="2"/>
        <scheme val="minor"/>
      </rPr>
      <t xml:space="preserve">      - </t>
    </r>
    <r>
      <rPr>
        <b/>
        <sz val="11"/>
        <color theme="1"/>
        <rFont val="Calibri"/>
        <family val="2"/>
        <scheme val="minor"/>
      </rPr>
      <t xml:space="preserve"> 2048, 3072, 4096</t>
    </r>
    <r>
      <rPr>
        <sz val="11"/>
        <color theme="1"/>
        <rFont val="Calibri"/>
        <family val="2"/>
        <scheme val="minor"/>
      </rPr>
      <t xml:space="preserve">
                                                                          "</t>
    </r>
    <r>
      <rPr>
        <b/>
        <sz val="11"/>
        <color theme="1"/>
        <rFont val="Calibri"/>
        <family val="2"/>
        <scheme val="minor"/>
      </rPr>
      <t>ECDSA"</t>
    </r>
    <r>
      <rPr>
        <sz val="11"/>
        <color theme="1"/>
        <rFont val="Calibri"/>
        <family val="2"/>
        <scheme val="minor"/>
      </rPr>
      <t xml:space="preserve">   -  </t>
    </r>
    <r>
      <rPr>
        <b/>
        <sz val="11"/>
        <color theme="1"/>
        <rFont val="Calibri"/>
        <family val="2"/>
        <scheme val="minor"/>
      </rPr>
      <t>256, 384, 521</t>
    </r>
    <r>
      <rPr>
        <sz val="11"/>
        <color theme="1"/>
        <rFont val="Calibri"/>
        <family val="2"/>
        <scheme val="minor"/>
      </rPr>
      <t xml:space="preserve">
</t>
    </r>
  </si>
  <si>
    <r>
      <t xml:space="preserve">Below are the </t>
    </r>
    <r>
      <rPr>
        <b/>
        <sz val="11"/>
        <color theme="1"/>
        <rFont val="Calibri"/>
        <family val="2"/>
        <scheme val="minor"/>
      </rPr>
      <t>optional</t>
    </r>
    <r>
      <rPr>
        <sz val="11"/>
        <color theme="1"/>
        <rFont val="Calibri"/>
        <family val="2"/>
        <scheme val="minor"/>
      </rPr>
      <t xml:space="preserve"> parameters:
</t>
    </r>
    <r>
      <rPr>
        <b/>
        <sz val="11"/>
        <color theme="1"/>
        <rFont val="Calibri"/>
        <family val="2"/>
        <scheme val="minor"/>
      </rPr>
      <t xml:space="preserve">"Curve Id" </t>
    </r>
    <r>
      <rPr>
        <sz val="11"/>
        <color theme="1"/>
        <rFont val="Calibri"/>
        <family val="2"/>
        <scheme val="minor"/>
      </rPr>
      <t xml:space="preserve">- Can only be specified for ECDSA keys. Supported values are </t>
    </r>
    <r>
      <rPr>
        <b/>
        <sz val="11"/>
        <color theme="1"/>
        <rFont val="Calibri"/>
        <family val="2"/>
        <scheme val="minor"/>
      </rPr>
      <t xml:space="preserve">"NIST_P256", "NIST_P384", "NIST_P521" </t>
    </r>
    <r>
      <rPr>
        <sz val="11"/>
        <color theme="1"/>
        <rFont val="Calibri"/>
        <family val="2"/>
        <scheme val="minor"/>
      </rPr>
      <t xml:space="preserve">depending on the length provided for ecdsa key.
</t>
    </r>
    <r>
      <rPr>
        <b/>
        <sz val="11"/>
        <color theme="1"/>
        <rFont val="Calibri"/>
        <family val="2"/>
        <scheme val="minor"/>
      </rPr>
      <t xml:space="preserve">"Auto Rotation" </t>
    </r>
    <r>
      <rPr>
        <sz val="11"/>
        <color theme="1"/>
        <rFont val="Calibri"/>
        <family val="2"/>
        <scheme val="minor"/>
      </rPr>
      <t>- Only supported for vault type:</t>
    </r>
    <r>
      <rPr>
        <b/>
        <sz val="11"/>
        <color theme="1"/>
        <rFont val="Calibri"/>
        <family val="2"/>
        <scheme val="minor"/>
      </rPr>
      <t xml:space="preserve"> "virtual_private"</t>
    </r>
    <r>
      <rPr>
        <sz val="11"/>
        <color theme="1"/>
        <rFont val="Calibri"/>
        <family val="2"/>
        <scheme val="minor"/>
      </rPr>
      <t>. Enter</t>
    </r>
    <r>
      <rPr>
        <b/>
        <sz val="11"/>
        <color theme="1"/>
        <rFont val="Calibri"/>
        <family val="2"/>
        <scheme val="minor"/>
      </rPr>
      <t xml:space="preserve"> true</t>
    </r>
    <r>
      <rPr>
        <sz val="11"/>
        <color theme="1"/>
        <rFont val="Calibri"/>
        <family val="2"/>
        <scheme val="minor"/>
      </rPr>
      <t xml:space="preserve"> to enable auto rotation, else leave empty</t>
    </r>
    <r>
      <rPr>
        <b/>
        <sz val="11"/>
        <color theme="1"/>
        <rFont val="Calibri"/>
        <family val="2"/>
        <scheme val="minor"/>
      </rPr>
      <t>.</t>
    </r>
    <r>
      <rPr>
        <sz val="11"/>
        <color theme="1"/>
        <rFont val="Calibri"/>
        <family val="2"/>
        <scheme val="minor"/>
      </rPr>
      <t xml:space="preserve">
</t>
    </r>
    <r>
      <rPr>
        <b/>
        <sz val="11"/>
        <color theme="1"/>
        <rFont val="Calibri"/>
        <family val="2"/>
        <scheme val="minor"/>
      </rPr>
      <t>"Rotation Interval in days" -</t>
    </r>
    <r>
      <rPr>
        <sz val="11"/>
        <color theme="1"/>
        <rFont val="Calibri"/>
        <family val="2"/>
        <scheme val="minor"/>
      </rPr>
      <t xml:space="preserve"> Only valid for virtual private vaults with Auto rotation enabled. Value should be between </t>
    </r>
    <r>
      <rPr>
        <b/>
        <sz val="11"/>
        <color theme="1"/>
        <rFont val="Calibri"/>
        <family val="2"/>
        <scheme val="minor"/>
      </rPr>
      <t>60-365.</t>
    </r>
    <r>
      <rPr>
        <sz val="11"/>
        <color theme="1"/>
        <rFont val="Calibri"/>
        <family val="2"/>
        <scheme val="minor"/>
      </rPr>
      <t xml:space="preserve">
</t>
    </r>
    <r>
      <rPr>
        <b/>
        <sz val="11"/>
        <color theme="1"/>
        <rFont val="Calibri"/>
        <family val="2"/>
        <scheme val="minor"/>
      </rPr>
      <t xml:space="preserve">"Vault/Key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Body)"/>
      </rPr>
      <t xml:space="preserve">Example: Operations.CostCenter=01;Users.Name=user01" 
</t>
    </r>
    <r>
      <rPr>
        <sz val="11"/>
        <color theme="1"/>
        <rFont val="Calibri"/>
        <family val="2"/>
        <scheme val="minor"/>
      </rPr>
      <t xml:space="preserve">
T</t>
    </r>
    <r>
      <rPr>
        <b/>
        <sz val="11"/>
        <color theme="1"/>
        <rFont val="Calibri"/>
        <family val="2"/>
        <scheme val="minor"/>
      </rPr>
      <t>o create multiple keys in the same vault, specify the key details as shown in below sample data.</t>
    </r>
  </si>
  <si>
    <t>Vault Compartment Name</t>
  </si>
  <si>
    <t>Vault Display Name</t>
  </si>
  <si>
    <t>Vault type</t>
  </si>
  <si>
    <t>Replica Region</t>
  </si>
  <si>
    <t>Vault Defined Tags</t>
  </si>
  <si>
    <t>Key Compartment Name</t>
  </si>
  <si>
    <t>Key Display Name</t>
  </si>
  <si>
    <t>Protection mode</t>
  </si>
  <si>
    <t>Algorithm</t>
  </si>
  <si>
    <t>Length in bits</t>
  </si>
  <si>
    <t>Curve Id</t>
  </si>
  <si>
    <t>Auto rotation</t>
  </si>
  <si>
    <t>Rotation interval in days</t>
  </si>
  <si>
    <t>Key Defined Tags</t>
  </si>
  <si>
    <t>vault-1</t>
  </si>
  <si>
    <t>default</t>
  </si>
  <si>
    <t>key-1</t>
  </si>
  <si>
    <t>HSM</t>
  </si>
  <si>
    <t>AES</t>
  </si>
  <si>
    <t>key-2</t>
  </si>
  <si>
    <t>SOFTWARE</t>
  </si>
  <si>
    <t>ECDSA</t>
  </si>
  <si>
    <t>NIST_P384</t>
  </si>
  <si>
    <t>vault-2</t>
  </si>
  <si>
    <t>virtual_private</t>
  </si>
  <si>
    <t>RSA</t>
  </si>
  <si>
    <t>key-3</t>
  </si>
  <si>
    <t>NIST_P521</t>
  </si>
  <si>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"Source Details" - </t>
    </r>
    <r>
      <rPr>
        <sz val="11"/>
        <color theme="1"/>
        <rFont val="Calibri"/>
        <family val="2"/>
        <scheme val="minor"/>
      </rPr>
      <t xml:space="preserve">Leave it empty for new volume or Specify if the block volume is to be created from volume or volumeBackup or blockVolumeReplica.
                                    Format - </t>
    </r>
    <r>
      <rPr>
        <i/>
        <sz val="11"/>
        <color theme="5" tint="-0.249977111117893"/>
        <rFont val="Calibri (Body)"/>
      </rPr>
      <t>volume::&lt;variable containing volume ocid under blockvolume_source_ocids&gt; (or)  volumeBackup::&lt;variable containing volume backup ocid under blockvolume_source_ocids&gt;  (or)  blockVolumeReplica::&lt;variable containing volume replica  ocid under blockvolume_source_ocid&gt;</t>
    </r>
    <r>
      <rPr>
        <b/>
        <sz val="11"/>
        <color theme="1"/>
        <rFont val="Calibri"/>
        <family val="2"/>
        <scheme val="minor"/>
      </rPr>
      <t xml:space="preserve">
"Autotune Type" - </t>
    </r>
    <r>
      <rPr>
        <sz val="11"/>
        <color theme="1"/>
        <rFont val="Calibri"/>
        <family val="2"/>
        <scheme val="minor"/>
      </rPr>
      <t xml:space="preserve">Leave it empty for default autotune setting. Values can be either of the following: PERFORMANCE_BASED|DETACHED_VOLUME|BOTH.
</t>
    </r>
    <r>
      <rPr>
        <b/>
        <sz val="11"/>
        <color theme="1"/>
        <rFont val="Calibri"/>
        <family val="2"/>
        <scheme val="minor"/>
      </rPr>
      <t>"Max VPUS Per GB"</t>
    </r>
    <r>
      <rPr>
        <sz val="11"/>
        <color theme="1"/>
        <rFont val="Calibri"/>
        <family val="2"/>
        <scheme val="minor"/>
      </rPr>
      <t xml:space="preserve"> - Mandatory if 'Autotune Type' column value is PERFORMANCE_BASED or BOTH.
</t>
    </r>
    <r>
      <rPr>
        <b/>
        <sz val="11"/>
        <color theme="1"/>
        <rFont val="Calibri"/>
        <family val="2"/>
        <scheme val="minor"/>
      </rPr>
      <t>"Block Volume Replica (Region::AD::Name)"</t>
    </r>
    <r>
      <rPr>
        <sz val="11"/>
        <color theme="1"/>
        <rFont val="Calibri"/>
        <family val="2"/>
        <scheme val="minor"/>
      </rPr>
      <t xml:space="preserve"> - Specify value in format - Region::AD::Name to create volume replication. Region and AD is mandatory. Name is optional. Leave it empty for no volume replication.
</t>
    </r>
    <r>
      <rPr>
        <b/>
        <sz val="11"/>
        <color theme="1"/>
        <rFont val="Calibri"/>
        <family val="2"/>
        <scheme val="minor"/>
      </rPr>
      <t xml:space="preserve">"Cross Region Replication" - </t>
    </r>
    <r>
      <rPr>
        <sz val="11"/>
        <color theme="1"/>
        <rFont val="Calibri"/>
        <family val="2"/>
        <scheme val="minor"/>
      </rPr>
      <t xml:space="preserve">On|Off. To enable replication, chose </t>
    </r>
    <r>
      <rPr>
        <b/>
        <sz val="11"/>
        <color theme="1"/>
        <rFont val="Calibri"/>
        <family val="2"/>
        <scheme val="minor"/>
      </rPr>
      <t>On</t>
    </r>
    <r>
      <rPr>
        <sz val="11"/>
        <color theme="1"/>
        <rFont val="Calibri"/>
        <family val="2"/>
        <scheme val="minor"/>
      </rPr>
      <t xml:space="preserve"> and fill details in column -</t>
    </r>
    <r>
      <rPr>
        <b/>
        <sz val="11"/>
        <color theme="1"/>
        <rFont val="Calibri"/>
        <family val="2"/>
        <scheme val="minor"/>
      </rPr>
      <t xml:space="preserve"> "Block Volume Replica (Region::AD::Name)". </t>
    </r>
    <r>
      <rPr>
        <sz val="11"/>
        <color theme="1"/>
        <rFont val="Calibri"/>
        <family val="2"/>
        <scheme val="minor"/>
      </rPr>
      <t>To disable replication and delete the replica, chose Off and remove the data from column -</t>
    </r>
    <r>
      <rPr>
        <b/>
        <sz val="11"/>
        <color theme="1"/>
        <rFont val="Calibri"/>
        <family val="2"/>
        <scheme val="minor"/>
      </rPr>
      <t xml:space="preserve"> "Block Volume Replica (Region::AD::Name)"
"Custom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</si>
  <si>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READ_WRITE,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r>
      <rPr>
        <b/>
        <sz val="11"/>
        <color theme="1"/>
        <rFont val="Calibri"/>
        <family val="2"/>
        <scheme val="minor"/>
      </rPr>
      <t xml:space="preserve"> </t>
    </r>
    <r>
      <rPr>
        <sz val="11"/>
        <color theme="1"/>
        <rFont val="Calibri"/>
        <family val="2"/>
        <scheme val="minor"/>
      </rPr>
      <t>onlyMT is Mount target without any FSS. onlyFSS is File System without any Mount Target or Export (used for replication)</t>
    </r>
  </si>
  <si>
    <t>onlyMT</t>
  </si>
  <si>
    <t>onlyFSS</t>
  </si>
  <si>
    <r>
      <t xml:space="preserve"># Rows after &lt;END&gt; will not be processed (Sample data is provided for reference after &lt;END&gt;).
"Region" - </t>
    </r>
    <r>
      <rPr>
        <sz val="11"/>
        <color theme="1"/>
        <rFont val="Calibri"/>
        <family val="2"/>
        <scheme val="minor"/>
      </rPr>
      <t>Home Region only</t>
    </r>
    <r>
      <rPr>
        <b/>
        <sz val="11"/>
        <color theme="1"/>
        <rFont val="Calibri"/>
        <family val="2"/>
        <scheme val="minor"/>
      </rPr>
      <t xml:space="preserve">
"Scope" - </t>
    </r>
    <r>
      <rPr>
        <sz val="11"/>
        <color theme="1"/>
        <rFont val="Calibri"/>
        <family val="2"/>
        <scheme val="minor"/>
      </rPr>
      <t>Compartment or Tag</t>
    </r>
    <r>
      <rPr>
        <b/>
        <sz val="11"/>
        <color theme="1"/>
        <rFont val="Calibri"/>
        <family val="2"/>
        <scheme val="minor"/>
      </rPr>
      <t xml:space="preserve">
"Target" - </t>
    </r>
    <r>
      <rPr>
        <sz val="11"/>
        <color theme="1"/>
        <rFont val="Calibri"/>
        <family val="2"/>
        <scheme val="minor"/>
      </rPr>
      <t>Compartment Name or {tagNamespace}.{tagKey}.{tagValue}.</t>
    </r>
    <r>
      <rPr>
        <b/>
        <sz val="11"/>
        <color theme="1"/>
        <rFont val="Calibri"/>
        <family val="2"/>
        <scheme val="minor"/>
      </rPr>
      <t xml:space="preserve">
"Schedule" - </t>
    </r>
    <r>
      <rPr>
        <sz val="11"/>
        <color theme="1"/>
        <rFont val="Calibri"/>
        <family val="2"/>
        <scheme val="minor"/>
      </rPr>
      <t>MONTH or  SINGLE_USE</t>
    </r>
    <r>
      <rPr>
        <b/>
        <sz val="11"/>
        <color theme="1"/>
        <rFont val="Calibri"/>
        <family val="2"/>
        <scheme val="minor"/>
      </rPr>
      <t xml:space="preserve">
"Amount" - T</t>
    </r>
    <r>
      <rPr>
        <sz val="11"/>
        <color theme="1"/>
        <rFont val="Calibri"/>
        <family val="2"/>
        <scheme val="minor"/>
      </rPr>
      <t>he amount of the budget expressed as a whole number in the currency of the customer’s rate card</t>
    </r>
    <r>
      <rPr>
        <b/>
        <sz val="11"/>
        <color theme="1"/>
        <rFont val="Calibri"/>
        <family val="2"/>
        <scheme val="minor"/>
      </rPr>
      <t xml:space="preserve">
"Start Day" - </t>
    </r>
    <r>
      <rPr>
        <sz val="11"/>
        <color theme="1"/>
        <rFont val="Calibri"/>
        <family val="2"/>
        <scheme val="minor"/>
      </rPr>
      <t>The number of days offset from the first day of the month, at which the budget processing period starts. eg. 18. Mandatory for schedule type - MONTH</t>
    </r>
    <r>
      <rPr>
        <b/>
        <sz val="11"/>
        <color theme="1"/>
        <rFont val="Calibri"/>
        <family val="2"/>
        <scheme val="minor"/>
      </rPr>
      <t xml:space="preserve">
"Budget Start Date"/"Budget End Date" - </t>
    </r>
    <r>
      <rPr>
        <sz val="11"/>
        <color theme="1"/>
        <rFont val="Calibri"/>
        <family val="2"/>
        <scheme val="minor"/>
      </rPr>
      <t>eg. 2024-05-20. Mandatory for schedule type - SINGLE_USE</t>
    </r>
    <r>
      <rPr>
        <b/>
        <sz val="11"/>
        <color theme="1"/>
        <rFont val="Calibri"/>
        <family val="2"/>
        <scheme val="minor"/>
      </rPr>
      <t xml:space="preserve">
"Alert Rules" - </t>
    </r>
    <r>
      <rPr>
        <sz val="11"/>
        <color theme="1"/>
        <rFont val="Calibri"/>
        <family val="2"/>
        <scheme val="minor"/>
      </rPr>
      <t>&lt;ACTUAL/FORECAST&gt;::&lt;Threshold value %/Threshold Amount&gt;</t>
    </r>
    <r>
      <rPr>
        <b/>
        <sz val="11"/>
        <color theme="1"/>
        <rFont val="Calibri"/>
        <family val="2"/>
        <scheme val="minor"/>
      </rPr>
      <t xml:space="preserve">
"Alert Recipients": </t>
    </r>
    <r>
      <rPr>
        <sz val="11"/>
        <color theme="1"/>
        <rFont val="Calibri"/>
        <family val="2"/>
        <scheme val="minor"/>
      </rPr>
      <t xml:space="preserve"> comma seperated email addresses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rFont val="Calibri (Body)"/>
      </rPr>
      <t>Example: Operations.CostCenter=01;Users.Name=user01</t>
    </r>
    <r>
      <rPr>
        <sz val="11"/>
        <color theme="1"/>
        <rFont val="Calibri"/>
        <family val="2"/>
        <scheme val="minor"/>
      </rPr>
      <t xml:space="preserve">
</t>
    </r>
    <r>
      <rPr>
        <b/>
        <sz val="11"/>
        <color theme="1"/>
        <rFont val="Calibri"/>
        <family val="2"/>
        <scheme val="minor"/>
      </rPr>
      <t xml:space="preserve">
</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</si>
  <si>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 &lt;y|n|&lt;component_name&gt;</t>
    </r>
    <r>
      <rPr>
        <b/>
        <sz val="11"/>
        <color theme="1"/>
        <rFont val="Calibri"/>
        <family val="2"/>
        <scheme val="minor"/>
      </rPr>
      <t xml:space="preserve">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</si>
  <si>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Enter Network Details as : </t>
    </r>
    <r>
      <rPr>
        <sz val="11"/>
        <color theme="1"/>
        <rFont val="Calibri"/>
        <family val="2"/>
        <scheme val="minor"/>
      </rPr>
      <t>&lt;Network-Compartment-Name&gt;@&lt;vcn-name&gt;::&lt;subnet-name&gt;</t>
    </r>
    <r>
      <rPr>
        <b/>
        <sz val="11"/>
        <color theme="1"/>
        <rFont val="Calibri"/>
        <family val="2"/>
        <scheme val="minor"/>
      </rPr>
      <t xml:space="preserve">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
</t>
    </r>
    <r>
      <rPr>
        <b/>
        <sz val="11"/>
        <rFont val="Calibri"/>
        <family val="2"/>
        <scheme val="minor"/>
      </rPr>
      <t>"NSGs"</t>
    </r>
    <r>
      <rPr>
        <sz val="11"/>
        <rFont val="Calibri"/>
        <family val="2"/>
        <scheme val="minor"/>
      </rPr>
      <t xml:space="preserve"> - Accepts comma seperated list of NSG names instance needs to be part of, leave it blank if instance doesnot need to be part of any NSG.
</t>
    </r>
    <r>
      <rPr>
        <b/>
        <sz val="11"/>
        <rFont val="Calibri"/>
        <family val="2"/>
        <scheme val="minor"/>
      </rPr>
      <t>"DedicatedVMHost"</t>
    </r>
    <r>
      <rPr>
        <sz val="11"/>
        <rFont val="Calibri"/>
        <family val="2"/>
        <scheme val="minor"/>
      </rPr>
      <t xml:space="preserve"> - Leave this field empty if the instance does not need to be launched on dedicated vm host.
</t>
    </r>
    <r>
      <rPr>
        <b/>
        <sz val="11"/>
        <rFont val="Calibri"/>
        <family val="2"/>
        <scheme val="minor"/>
      </rPr>
      <t xml:space="preserve">"Plugin Vulnerability Scanning" - </t>
    </r>
    <r>
      <rPr>
        <sz val="11"/>
        <rFont val="Calibri"/>
        <family val="2"/>
        <scheme val="minor"/>
      </rPr>
      <t xml:space="preserve">Use this column to enable or disable the 'Vulnerability Scanning' plugin for this instance. Valid values are </t>
    </r>
    <r>
      <rPr>
        <b/>
        <sz val="11"/>
        <rFont val="Calibri"/>
        <family val="2"/>
        <scheme val="minor"/>
      </rPr>
      <t>Enabled or Disabled</t>
    </r>
    <r>
      <rPr>
        <sz val="11"/>
        <rFont val="Calibri"/>
        <family val="2"/>
        <scheme val="minor"/>
      </rPr>
      <t xml:space="preserve">. Enable/Disable 
other plugins by adding new columns with name as - </t>
    </r>
    <r>
      <rPr>
        <b/>
        <sz val="11"/>
        <rFont val="Calibri"/>
        <family val="2"/>
        <scheme val="minor"/>
      </rPr>
      <t xml:space="preserve">"Plugin &lt;Plugin_Name_As_It_Appears_In_Console&gt;" </t>
    </r>
    <r>
      <rPr>
        <sz val="11"/>
        <rFont val="Calibri"/>
        <family val="2"/>
        <scheme val="minor"/>
      </rPr>
      <t xml:space="preserve">eg for 'Bastion', column name will be 'Plugin Bastion'
</t>
    </r>
    <r>
      <rPr>
        <b/>
        <i/>
        <u/>
        <sz val="11"/>
        <color rgb="FFC00000"/>
        <rFont val="Calibri"/>
        <family val="2"/>
        <scheme val="minor"/>
      </rPr>
      <t xml:space="preserve">Note </t>
    </r>
    <r>
      <rPr>
        <b/>
        <sz val="11"/>
        <rFont val="Calibri"/>
        <family val="2"/>
        <scheme val="minor"/>
      </rPr>
      <t>-</t>
    </r>
    <r>
      <rPr>
        <sz val="11"/>
        <rFont val="Calibri"/>
        <family val="2"/>
        <scheme val="minor"/>
      </rPr>
      <t xml:space="preserve"> Please add column '</t>
    </r>
    <r>
      <rPr>
        <b/>
        <sz val="11"/>
        <rFont val="Calibri"/>
        <family val="2"/>
        <scheme val="minor"/>
      </rPr>
      <t>Is Live Migration preferred</t>
    </r>
    <r>
      <rPr>
        <sz val="11"/>
        <rFont val="Calibri"/>
        <family val="2"/>
        <scheme val="minor"/>
      </rPr>
      <t>' and set the value to True to enable live migration for the instance. It will be enabled if it is compatible.</t>
    </r>
  </si>
  <si>
    <r>
      <t xml:space="preserve"># Rows after &lt;END&gt; will not be processed (Sample data is provided for reference after &lt;END&gt;);
Columns: Region, Compartment Name, Availability Domain, MountTarget Name, MountTarget SubnetName, FSS name, Path are mandatory.
Freeform and Defined Tags - </t>
    </r>
    <r>
      <rPr>
        <sz val="11"/>
        <color theme="1"/>
        <rFont val="Calibri"/>
        <family val="2"/>
        <scheme val="minor"/>
      </rPr>
      <t>If specified, Applies to FSS object only and not to other components like Mount Target.</t>
    </r>
    <r>
      <rPr>
        <b/>
        <sz val="11"/>
        <color theme="1"/>
        <rFont val="Calibri"/>
        <family val="2"/>
        <scheme val="minor"/>
      </rPr>
      <t xml:space="preserve">
Enter Network Details as : </t>
    </r>
    <r>
      <rPr>
        <sz val="11"/>
        <color theme="1"/>
        <rFont val="Calibri"/>
        <family val="2"/>
        <scheme val="minor"/>
      </rPr>
      <t>&lt;Network-Compartment-Name&gt;@&lt;vcn-name&gt;::&lt;subnet-name&gt;</t>
    </r>
    <r>
      <rPr>
        <i/>
        <sz val="11"/>
        <color theme="1"/>
        <rFont val="Calibri"/>
        <family val="2"/>
        <scheme val="minor"/>
      </rPr>
      <t xml:space="preserve">
</t>
    </r>
    <r>
      <rPr>
        <b/>
        <sz val="11"/>
        <color theme="1"/>
        <rFont val="Calibri"/>
        <family val="2"/>
        <scheme val="minor"/>
      </rPr>
      <t>Source Snapshot:</t>
    </r>
    <r>
      <rPr>
        <i/>
        <sz val="11"/>
        <color theme="1"/>
        <rFont val="Calibri"/>
        <family val="2"/>
        <scheme val="minor"/>
      </rPr>
      <t xml:space="preserve"> </t>
    </r>
    <r>
      <rPr>
        <sz val="11"/>
        <color theme="1"/>
        <rFont val="Calibri"/>
        <family val="2"/>
        <scheme val="minor"/>
      </rPr>
      <t xml:space="preserve">Accepts OCID of the source snapshot  or the name of the key defined under variable  fss_source_ocids in variables_&lt;region&gt;.tf file
</t>
    </r>
    <r>
      <rPr>
        <b/>
        <sz val="11"/>
        <color theme="1"/>
        <rFont val="Calibri"/>
        <family val="2"/>
        <scheme val="minor"/>
      </rPr>
      <t xml:space="preserve">Snapshot Policy - </t>
    </r>
    <r>
      <rPr>
        <sz val="11"/>
        <color theme="1"/>
        <rFont val="Calibri"/>
        <family val="2"/>
        <scheme val="minor"/>
      </rPr>
      <t>Accepts OCID of the snapshot policy or the name in format: &lt;snaphot_policy_compartment_name&gt;@&lt;snaphost_policy_name&gt;</t>
    </r>
    <r>
      <rPr>
        <b/>
        <i/>
        <sz val="11"/>
        <color theme="1"/>
        <rFont val="Calibri"/>
        <family val="2"/>
        <scheme val="minor"/>
      </rPr>
      <t xml:space="preserve">
</t>
    </r>
    <r>
      <rPr>
        <b/>
        <sz val="11"/>
        <color theme="1"/>
        <rFont val="Calibri"/>
        <family val="2"/>
        <scheme val="minor"/>
      </rPr>
      <t xml:space="preserve">Replication Information: </t>
    </r>
    <r>
      <rPr>
        <sz val="11"/>
        <color theme="1"/>
        <rFont val="Calibri"/>
        <family val="2"/>
        <scheme val="minor"/>
      </rPr>
      <t>Format - TargetFSS(OCID or Name)::ReplicationInterval::ReplicationName. Multiple replication values are seperated by newline in the same cell(\n is not supported). Ensure Target FSS for replication must not have exports created.</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</si>
  <si>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 xml:space="preserve"># Rows after &lt;END&gt; will not be processed (Sample data is provided for reference after &lt;END&gt;);
</t>
    </r>
    <r>
      <rPr>
        <sz val="11"/>
        <color theme="1"/>
        <rFont val="Calibri"/>
        <family val="2"/>
        <scheme val="minor"/>
      </rPr>
      <t xml:space="preserve">Allowed values for </t>
    </r>
    <r>
      <rPr>
        <b/>
        <sz val="11"/>
        <color theme="1"/>
        <rFont val="Calibri"/>
        <family val="2"/>
        <scheme val="minor"/>
      </rPr>
      <t xml:space="preserve">"Network Type" - FLANNEL_OVERLAY </t>
    </r>
    <r>
      <rPr>
        <sz val="11"/>
        <color theme="1"/>
        <rFont val="Calibri"/>
        <family val="2"/>
        <scheme val="minor"/>
      </rPr>
      <t>or</t>
    </r>
    <r>
      <rPr>
        <b/>
        <sz val="11"/>
        <color theme="1"/>
        <rFont val="Calibri"/>
        <family val="2"/>
        <scheme val="minor"/>
      </rPr>
      <t xml:space="preserve"> OCI_VCN_IP_NATIVE
</t>
    </r>
    <r>
      <rPr>
        <sz val="11"/>
        <color theme="1"/>
        <rFont val="Calibri"/>
        <family val="2"/>
        <scheme val="minor"/>
      </rPr>
      <t xml:space="preserve">Enter </t>
    </r>
    <r>
      <rPr>
        <b/>
        <sz val="11"/>
        <color theme="1"/>
        <rFont val="Calibri"/>
        <family val="2"/>
        <scheme val="minor"/>
      </rPr>
      <t>Network Details</t>
    </r>
    <r>
      <rPr>
        <sz val="11"/>
        <color theme="1"/>
        <rFont val="Calibri"/>
        <family val="2"/>
        <scheme val="minor"/>
      </rPr>
      <t xml:space="preserve"> as : &lt;Network-Compartment-Name&gt;@&lt;vcn-name&gt;::&lt;subnet-name&gt;</t>
    </r>
    <r>
      <rPr>
        <b/>
        <sz val="11"/>
        <color theme="1"/>
        <rFont val="Calibri"/>
        <family val="2"/>
        <scheme val="minor"/>
      </rPr>
      <t xml:space="preserve"> </t>
    </r>
    <r>
      <rPr>
        <sz val="11"/>
        <color theme="1"/>
        <rFont val="Calibri"/>
        <family val="2"/>
        <scheme val="minor"/>
      </rPr>
      <t xml:space="preserve">or the </t>
    </r>
    <r>
      <rPr>
        <b/>
        <sz val="11"/>
        <color theme="1"/>
        <rFont val="Calibri"/>
        <family val="2"/>
        <scheme val="minor"/>
      </rPr>
      <t xml:space="preserve">ocid
"API Endpoint Pub Address" </t>
    </r>
    <r>
      <rPr>
        <sz val="11"/>
        <color theme="1"/>
        <rFont val="Calibri"/>
        <family val="2"/>
        <scheme val="minor"/>
      </rPr>
      <t>- Represents whether public address needs to be assigned to the control plane or not(TRUE|FALSE).</t>
    </r>
    <r>
      <rPr>
        <b/>
        <sz val="11"/>
        <color theme="1"/>
        <rFont val="Calibri"/>
        <family val="2"/>
        <scheme val="minor"/>
      </rPr>
      <t xml:space="preserve">
"SSH Key Var Name" - </t>
    </r>
    <r>
      <rPr>
        <sz val="11"/>
        <color theme="1"/>
        <rFont val="Calibri"/>
        <family val="2"/>
        <scheme val="minor"/>
      </rPr>
      <t>Accepts SSH Key value or the name name of the key defined under variable  oke_ssh_keys in variables_&lt;region&gt;.tf filecontaining SSH key; Multiple keys should be separated by \n</t>
    </r>
    <r>
      <rPr>
        <b/>
        <sz val="11"/>
        <color theme="1"/>
        <rFont val="Calibri"/>
        <family val="2"/>
        <scheme val="minor"/>
      </rPr>
      <t xml:space="preserve">
</t>
    </r>
    <r>
      <rPr>
        <sz val="11"/>
        <color theme="1"/>
        <rFont val="Calibri"/>
        <family val="2"/>
        <scheme val="minor"/>
      </rPr>
      <t xml:space="preserve">Columns with nsgs accept comma seperated list of NSG names or ocids that needs to be part of the particular component, leave it blank if it doesnot need to be part of any NSG. </t>
    </r>
    <r>
      <rPr>
        <b/>
        <sz val="11"/>
        <color theme="1"/>
        <rFont val="Calibri"/>
        <family val="2"/>
        <scheme val="minor"/>
      </rPr>
      <t xml:space="preserve">
</t>
    </r>
  </si>
  <si>
    <r>
      <t xml:space="preserve"># Rows after &lt;END&gt; will not be processed (Sample data is provided for reference after &lt;END&gt;);
Enter Network Details as : </t>
    </r>
    <r>
      <rPr>
        <sz val="11"/>
        <color theme="1"/>
        <rFont val="Calibri"/>
        <family val="2"/>
        <scheme val="minor"/>
      </rPr>
      <t xml:space="preserve">&lt;Network-Compartment-Name&gt;@&lt;vcn-name&gt;::&lt;subnet-name&gt;
Specify a single regional subnet name (recommended) or two comma seperated subnet names(AD specific) for public Load Balancer and provide a single subnet(Regional or AD specific) for Private load Balancer.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</si>
  <si>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r>
      <t># Rows after &lt;END&gt; will not be processed (Sample data is provided for reference after &lt;END&gt;);
"Backend ServerComp@ServerName:Port"-</t>
    </r>
    <r>
      <rPr>
        <sz val="11"/>
        <color theme="1"/>
        <rFont val="Calibri"/>
        <family val="2"/>
        <scheme val="minor"/>
      </rPr>
      <t xml:space="preserve"> Specify comma separated list of backends. You can specify Display Name or IP address for </t>
    </r>
    <r>
      <rPr>
        <b/>
        <sz val="11"/>
        <color theme="1"/>
        <rFont val="Calibri"/>
        <family val="2"/>
        <scheme val="minor"/>
      </rPr>
      <t xml:space="preserve">ServerName. ServerComp </t>
    </r>
    <r>
      <rPr>
        <sz val="11"/>
        <color theme="1"/>
        <rFont val="Calibri"/>
        <family val="2"/>
        <scheme val="minor"/>
      </rPr>
      <t xml:space="preserve">is the name of compartment where instance resides. </t>
    </r>
    <r>
      <rPr>
        <b/>
        <sz val="11"/>
        <color theme="1"/>
        <rFont val="Calibri"/>
        <family val="2"/>
        <scheme val="minor"/>
      </rPr>
      <t xml:space="preserve">ServerComp@ </t>
    </r>
    <r>
      <rPr>
        <sz val="11"/>
        <color theme="1"/>
        <rFont val="Calibri"/>
        <family val="2"/>
        <scheme val="minor"/>
      </rPr>
      <t xml:space="preserve">can be skipped while specifying IP Address for </t>
    </r>
    <r>
      <rPr>
        <b/>
        <sz val="11"/>
        <color theme="1"/>
        <rFont val="Calibri"/>
        <family val="2"/>
        <scheme val="minor"/>
      </rPr>
      <t xml:space="preserve">ServerName.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</si>
  <si>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r>
      <rPr>
        <b/>
        <sz val="11"/>
        <color theme="1"/>
        <rFont val="Calibri"/>
        <family val="2"/>
        <scheme val="minor"/>
      </rPr>
      <t># Rows after &lt;END&gt; will not be processed (Sample data is provided for reference after &lt;END&gt;);</t>
    </r>
    <r>
      <rPr>
        <sz val="11"/>
        <color theme="1"/>
        <rFont val="Calibri"/>
        <family val="2"/>
        <scheme val="minor"/>
      </rPr>
      <t xml:space="preserve">
To specify multiple Routing Policies for a Load Balancer specify them in separate rows (one row for each Policy) example: my_lbr1 below.
</t>
    </r>
    <r>
      <rPr>
        <b/>
        <sz val="11"/>
        <color theme="1"/>
        <rFont val="Calibri"/>
        <family val="2"/>
        <scheme val="minor"/>
      </rPr>
      <t xml:space="preserve">"Rules" - </t>
    </r>
    <r>
      <rPr>
        <sz val="11"/>
        <color theme="1"/>
        <rFont val="Calibri"/>
        <family val="2"/>
        <scheme val="minor"/>
      </rPr>
      <t xml:space="preserve">Format:  rule_name::conditions::backendset_name; Multiple rules are seperated by newline in the same cell(\n is not supported)
</t>
    </r>
  </si>
  <si>
    <t>Routing Policy Name</t>
  </si>
  <si>
    <t>test_routing_policy</t>
  </si>
  <si>
    <t>test_rule_1::any(http.request.url.path eq (i '/documents'))::BS1
test_rule_2::any(http.request.url.path eq (i '/documents'))::BS1-2
test_rule_3::any(http.request.url.path eq (i '/documents'))::BS1</t>
  </si>
  <si>
    <t>test_routing_policy_2</t>
  </si>
  <si>
    <t>test_rule_11::all(http.request.headers[(i 'user-agent')] eq (i 'mobile'), http.request.url.query['department'] eq 'HR')::BS1
test_rule_22::any(http.request.url.path eq (i '/api/v1/products'), http.request.url.query['category'] eq 'electronics')::BS1
test_rule_33::http.request.url.path eq (i '/api/v1/orders')::BS1</t>
  </si>
  <si>
    <r>
      <t># Rows after &lt;END&gt; will not be processed (Sample data is provided for reference after &lt;END&gt;);
"DB Name" -</t>
    </r>
    <r>
      <rPr>
        <sz val="11"/>
        <color theme="1"/>
        <rFont val="Calibri"/>
        <family val="2"/>
        <scheme val="minor"/>
      </rPr>
      <t xml:space="preserve"> Should Not be more than 14 character and should contain only Alpha-Numeric Characters.
</t>
    </r>
    <r>
      <rPr>
        <b/>
        <sz val="11"/>
        <color theme="1"/>
        <rFont val="Calibri"/>
        <family val="2"/>
        <scheme val="minor"/>
      </rPr>
      <t>"Admin Password" -</t>
    </r>
    <r>
      <rPr>
        <sz val="11"/>
        <color theme="1"/>
        <rFont val="Calibri"/>
        <family val="2"/>
        <scheme val="minor"/>
      </rPr>
      <t xml:space="preserve"> Password must be 9 to 30 characters and contain at least 2 uppercase, 2 lowercase, 2 special, and 2 numeric 
                                  characters. The special characters must be _, #, or -.
</t>
    </r>
    <r>
      <rPr>
        <b/>
        <sz val="11"/>
        <color theme="1"/>
        <rFont val="Calibri"/>
        <family val="2"/>
        <scheme val="minor"/>
      </rPr>
      <t>"Database Edition"-</t>
    </r>
    <r>
      <rPr>
        <sz val="11"/>
        <color theme="1"/>
        <rFont val="Calibri"/>
        <family val="2"/>
        <scheme val="minor"/>
      </rPr>
      <t xml:space="preserve"> This field should be provided only for BYOL license model. Leave empty for License_Included
</t>
    </r>
    <r>
      <rPr>
        <b/>
        <sz val="11"/>
        <color theme="1"/>
        <rFont val="Calibri"/>
        <family val="2"/>
        <scheme val="minor"/>
      </rPr>
      <t>"Whitelisted IP Addresses" -</t>
    </r>
    <r>
      <rPr>
        <sz val="11"/>
        <color theme="1"/>
        <rFont val="Calibri"/>
        <family val="2"/>
        <scheme val="minor"/>
      </rPr>
      <t xml:space="preserve"> Provide comma seperated IP addresses to restrict access to specified IP addresses
</t>
    </r>
    <r>
      <rPr>
        <b/>
        <sz val="11"/>
        <color theme="1"/>
        <rFont val="Calibri"/>
        <family val="2"/>
        <scheme val="minor"/>
      </rPr>
      <t xml:space="preserve">"Network Details" </t>
    </r>
    <r>
      <rPr>
        <sz val="11"/>
        <color theme="1"/>
        <rFont val="Calibri"/>
        <family val="2"/>
        <scheme val="minor"/>
      </rPr>
      <t xml:space="preserve">- Provide this detail to restrict access to a private endpoint within an OCI VCN in the format &lt;network-compartment-name&gt;@&lt;vcn-name&gt;::&lt;subnet-name&gt;
</t>
    </r>
    <r>
      <rPr>
        <b/>
        <sz val="11"/>
        <color theme="1"/>
        <rFont val="Calibri"/>
        <family val="2"/>
        <scheme val="minor"/>
      </rPr>
      <t xml:space="preserve">"Network Details" and "NSGs"- </t>
    </r>
    <r>
      <rPr>
        <sz val="11"/>
        <color theme="1"/>
        <rFont val="Calibri"/>
        <family val="2"/>
        <scheme val="minor"/>
      </rPr>
      <t xml:space="preserve">These fields should only be provided for private access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</si>
  <si>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Network Details as : </t>
    </r>
    <r>
      <rPr>
        <sz val="11"/>
        <color theme="1"/>
        <rFont val="Calibri"/>
        <family val="2"/>
        <scheme val="minor"/>
      </rPr>
      <t>&lt;Network-Compartment-Name&gt;@&lt;vcn-name&gt;::&lt;subnet-name&gt;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</si>
  <si>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Network Details as : </t>
    </r>
    <r>
      <rPr>
        <sz val="11"/>
        <color theme="1"/>
        <rFont val="Calibri"/>
        <family val="2"/>
        <scheme val="minor"/>
      </rPr>
      <t>&lt;Network-Compartment-Name&gt;@&lt;vcn-name&gt;::&lt;subnet-name&gt;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</si>
  <si>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r>
      <t xml:space="preserve"># Rows after &lt;END&gt; will not be processed (Sample data is provided for reference after &lt;END&gt;);
"SDDC name" - </t>
    </r>
    <r>
      <rPr>
        <sz val="11"/>
        <color theme="1"/>
        <rFont val="Calibri"/>
        <family val="2"/>
        <scheme val="minor"/>
      </rPr>
      <t>SDDC Name should match exactly the same as in SDDCs sheet.  For each SDDC Cluster in SDDCs sheet, there should be one row in this sheet defining the network for SDDC.
&lt;SDDC Name&gt;::&lt;Cluster Name&gt;</t>
    </r>
    <r>
      <rPr>
        <b/>
        <sz val="11"/>
        <color theme="1"/>
        <rFont val="Calibri"/>
        <family val="2"/>
        <scheme val="minor"/>
      </rPr>
      <t xml:space="preserve">
</t>
    </r>
  </si>
  <si>
    <t>Network@nonprod-vcn::nonprod-dmz</t>
  </si>
  <si>
    <t>Network Details</t>
  </si>
  <si>
    <t>Network@PHXHub-VCN::PHXHub-VCN-subnet1</t>
  </si>
  <si>
    <t>Network@PHXEBS-VCN::qa-subnet</t>
  </si>
  <si>
    <t>Network@PHXTCC-VCN::prd-subnet</t>
  </si>
  <si>
    <t>Network@PHXTCC-VCN::fwl-subnet</t>
  </si>
  <si>
    <t>Network@prod-vcn::prod-web</t>
  </si>
  <si>
    <t>Load Balancer Network Details</t>
  </si>
  <si>
    <t>API Endpoint Network Details</t>
  </si>
  <si>
    <t>Worker Node Network Details</t>
  </si>
  <si>
    <t>Network@prod-vcn::prod-app</t>
  </si>
  <si>
    <t>Pod Communication Network Details</t>
  </si>
  <si>
    <t>Network@nonprod-vcn::nonprod-web</t>
  </si>
  <si>
    <t>Network@fwl-vcn::fwl-pub</t>
  </si>
  <si>
    <t>Network@prod-vcn::prod-db</t>
  </si>
  <si>
    <t>Network@nonprod-vcn::nonprod-db</t>
  </si>
  <si>
    <t>Client Network Details</t>
  </si>
  <si>
    <t>Backup Network Details</t>
  </si>
  <si>
    <t>Network@sddc-depoyment-vcn::snet-sddc-mgmt</t>
  </si>
  <si>
    <r>
      <t>If the shape is VM.Standard.E3.Flex then specify it as VM.Standard.E3.Flex::&lt;ocpus&gt;
"Memory(in GB)"-</t>
    </r>
    <r>
      <rPr>
        <sz val="11"/>
        <color theme="1"/>
        <rFont val="Calibri"/>
        <family val="2"/>
        <scheme val="minor"/>
      </rPr>
      <t xml:space="preserve"> required For Flex Shapes Only</t>
    </r>
    <r>
      <rPr>
        <b/>
        <sz val="11"/>
        <color theme="1"/>
        <rFont val="Calibri"/>
        <family val="2"/>
        <scheme val="minor"/>
      </rPr>
      <t xml:space="preserve">
"Source Details" - </t>
    </r>
    <r>
      <rPr>
        <sz val="11"/>
        <color theme="1"/>
        <rFont val="Calibri"/>
        <family val="2"/>
        <scheme val="minor"/>
      </rPr>
      <t xml:space="preserve">Format </t>
    </r>
    <r>
      <rPr>
        <b/>
        <sz val="11"/>
        <color theme="1"/>
        <rFont val="Calibri"/>
        <family val="2"/>
        <scheme val="minor"/>
      </rPr>
      <t>- image::&lt;variable containing image ocid under oke_source_ocids&gt;
"Pod Communication Network Details" -</t>
    </r>
    <r>
      <rPr>
        <sz val="11"/>
        <color theme="1"/>
        <rFont val="Calibri"/>
        <family val="2"/>
        <scheme val="minor"/>
      </rPr>
      <t xml:space="preserve"> mandatory if Network Type is OCI_VCN_IP_NATIVE</t>
    </r>
    <r>
      <rPr>
        <b/>
        <sz val="11"/>
        <color theme="1"/>
        <rFont val="Calibri"/>
        <family val="2"/>
        <scheme val="minor"/>
      </rPr>
      <t xml:space="preserve">
</t>
    </r>
    <r>
      <rPr>
        <sz val="11"/>
        <color theme="1"/>
        <rFont val="Calibri"/>
        <family val="2"/>
        <scheme val="minor"/>
      </rPr>
      <t>Region, Compartment Name, Cluster Name, Network Type, Cluster Kubernetes Version, Pod Security Policies Enforced, Load Balancer Subnets, API Endpoint Subnet fields are mandatory fields.</t>
    </r>
    <r>
      <rPr>
        <b/>
        <sz val="11"/>
        <color theme="1"/>
        <rFont val="Calibri"/>
        <family val="2"/>
        <scheme val="minor"/>
      </rPr>
      <t xml:space="preserve">
"Defined Tags" - </t>
    </r>
    <r>
      <rPr>
        <sz val="11"/>
        <color theme="1"/>
        <rFont val="Calibri"/>
        <family val="2"/>
        <scheme val="minor"/>
      </rPr>
      <t>Specify the defined tag key and its value in the format - &lt;Namespace&gt;.&lt;TagKey&gt;=&lt;Value&gt;  else leave it empty.
                                 Multiple Tag Key , Values can be specified using semi colon (;) as the delimiter. 
                                 Example: Operations.CostCenter=01;Users.Name=user01</t>
    </r>
    <r>
      <rPr>
        <b/>
        <sz val="11"/>
        <color theme="1"/>
        <rFont val="Calibri"/>
        <family val="2"/>
        <scheme val="minor"/>
      </rPr>
      <t xml:space="preserve">
</t>
    </r>
    <r>
      <rPr>
        <sz val="11"/>
        <color theme="1"/>
        <rFont val="Calibri"/>
        <family val="2"/>
        <scheme val="minor"/>
      </rPr>
      <t>Refer the comments attached to the columns for more details on how to fill in the particular column.</t>
    </r>
    <r>
      <rPr>
        <b/>
        <sz val="11"/>
        <color theme="1"/>
        <rFont val="Calibri"/>
        <family val="2"/>
        <scheme val="minor"/>
      </rPr>
      <t xml:space="preserve">											</t>
    </r>
  </si>
  <si>
    <t>subnet names</t>
  </si>
  <si>
    <r>
      <t xml:space="preserve"># Rows after &lt;END&gt; will not be processed (Sample data is provided for reference after &lt;END&gt;).
"Name" - </t>
    </r>
    <r>
      <rPr>
        <sz val="11"/>
        <color rgb="FF000000"/>
        <rFont val="Calibri"/>
        <family val="2"/>
        <scheme val="minor"/>
      </rPr>
      <t>(Group  Name) is a mandatory field.</t>
    </r>
    <r>
      <rPr>
        <b/>
        <sz val="11"/>
        <color rgb="FF000000"/>
        <rFont val="Calibri"/>
        <family val="2"/>
        <scheme val="minor"/>
      </rPr>
      <t xml:space="preserve">
"Description" - </t>
    </r>
    <r>
      <rPr>
        <sz val="11"/>
        <color rgb="FF000000"/>
        <rFont val="Calibri"/>
        <family val="2"/>
        <scheme val="minor"/>
      </rPr>
      <t>Mandatory for IDCS tenancies.</t>
    </r>
    <r>
      <rPr>
        <b/>
        <sz val="11"/>
        <color rgb="FF000000"/>
        <rFont val="Calibri"/>
        <family val="2"/>
        <scheme val="minor"/>
      </rPr>
      <t xml:space="preserve">
"Domain Name" - </t>
    </r>
    <r>
      <rPr>
        <sz val="11"/>
        <color rgb="FF000000"/>
        <rFont val="Calibri"/>
        <family val="2"/>
        <scheme val="minor"/>
      </rPr>
      <t>Name of the identity domain where group resides. Leave empty for 'default'  identity domain or IDCS tenancies. It should be in the format of &lt;compartment_name&gt;@&lt;custom_domain_name&gt; for IAM tenancies.</t>
    </r>
    <r>
      <rPr>
        <b/>
        <sz val="11"/>
        <color rgb="FF000000"/>
        <rFont val="Calibri"/>
        <family val="2"/>
        <scheme val="minor"/>
      </rPr>
      <t xml:space="preserve">
"Members" -  </t>
    </r>
    <r>
      <rPr>
        <sz val="11"/>
        <color rgb="FF000000"/>
        <rFont val="Calibri"/>
        <family val="2"/>
        <scheme val="minor"/>
      </rPr>
      <t>comma seperated usernames. Leave empty if no member needs to be added to the group.</t>
    </r>
    <r>
      <rPr>
        <b/>
        <sz val="11"/>
        <color rgb="FF000000"/>
        <rFont val="Calibri"/>
        <family val="2"/>
        <scheme val="minor"/>
      </rPr>
      <t xml:space="preserve">
"Matching Rule" - </t>
    </r>
    <r>
      <rPr>
        <sz val="11"/>
        <color rgb="FF000000"/>
        <rFont val="Calibri"/>
        <family val="2"/>
        <scheme val="minor"/>
      </rPr>
      <t>Specify the matching rule for creating Dynamic Groups; else leave it empty.</t>
    </r>
    <r>
      <rPr>
        <b/>
        <sz val="11"/>
        <color rgb="FF000000"/>
        <rFont val="Calibri"/>
        <family val="2"/>
        <scheme val="minor"/>
      </rPr>
      <t xml:space="preserve">
"Region" - </t>
    </r>
    <r>
      <rPr>
        <sz val="11"/>
        <color rgb="FF000000"/>
        <rFont val="Calibri"/>
        <family val="2"/>
        <scheme val="minor"/>
      </rPr>
      <t>Specify your tenancy's Home Region for creating Groups.</t>
    </r>
    <r>
      <rPr>
        <b/>
        <sz val="11"/>
        <color rgb="FF000000"/>
        <rFont val="Calibri"/>
        <family val="2"/>
        <scheme val="minor"/>
      </rPr>
      <t xml:space="preserve">
"Defined Tags" - S</t>
    </r>
    <r>
      <rPr>
        <sz val="11"/>
        <color rgb="FF000000"/>
        <rFont val="Calibri"/>
        <family val="2"/>
        <scheme val="minor"/>
      </rPr>
      <t>pecify the defined tag key and its value in the format - &lt;Namespace&gt;.&lt;TagKey&gt;=&lt;Value&gt; else leave it empty.
                                Multiple Tag Key , Values can be specified using semi colon (;) as the delimiter. 
                                Example: Operations.CostCenter=01;Users.Name=user01</t>
    </r>
  </si>
  <si>
    <t>Members</t>
  </si>
  <si>
    <t>Family Name</t>
  </si>
  <si>
    <t>User Email</t>
  </si>
  <si>
    <t>Enable Capabilities</t>
  </si>
  <si>
    <t>Backend ServerComp@ServerName:Port</t>
  </si>
  <si>
    <t>AppDev@DNS-Server1-PhxHub:80,&amp;10.111.2.4:80</t>
  </si>
  <si>
    <t>AppDev@EBSInstance:80</t>
  </si>
  <si>
    <t>AppDev@TCCInstance:80</t>
  </si>
  <si>
    <t>CompartmentName@Node Pool Name:Node Pool Type</t>
  </si>
  <si>
    <t>AppDev@nodepool1:Managed</t>
  </si>
  <si>
    <t>AppDev@nodepool2:Managed</t>
  </si>
  <si>
    <t>AppDev@nodepool1:Virtual</t>
  </si>
  <si>
    <t>AppDev@Instance1:10,&amp;10.2.2.2:9</t>
  </si>
  <si>
    <t>AppDev@Instance2:10,AppDev&amp;Instance3:10,&amp;10.0.0.144:10</t>
  </si>
  <si>
    <t>AppDev@jump-vm:20,AppDev&amp;jump-vm2:20</t>
  </si>
  <si>
    <t>##Commercial##</t>
  </si>
  <si>
    <t>Bogota</t>
  </si>
  <si>
    <t>Jovanovac</t>
  </si>
  <si>
    <t>Monterrey</t>
  </si>
  <si>
    <t>Newport</t>
  </si>
  <si>
    <t>Riyadh</t>
  </si>
  <si>
    <t>Valparaiso</t>
  </si>
  <si>
    <t>##US Gov##</t>
  </si>
  <si>
    <t>##US Defence##</t>
  </si>
  <si>
    <t>##UK Gov##</t>
  </si>
  <si>
    <t>Compartment for all resources related to application development: functions, OKE, API Gateway, streaming, notifications</t>
  </si>
  <si>
    <t>Compartment for all database related resources</t>
  </si>
  <si>
    <t>Compartment for all network related resources: VCNs, subnets, network gateways, security lists, NSGs, load balancers, VNICs</t>
  </si>
  <si>
    <t>Compartment for all security related resources: vaults</t>
  </si>
  <si>
    <t>Group responsible for managing app development related services in compartment AppDev</t>
  </si>
  <si>
    <t>Group responsible for viewing and terminating Storage</t>
  </si>
  <si>
    <t>Group responsible for managing databases in compartment Database</t>
  </si>
  <si>
    <t>Group responsible for managing IAM resources in the tenancy</t>
  </si>
  <si>
    <t>Group responsible for managing networking in compartment Network</t>
  </si>
  <si>
    <t>Group responsible for managing security services in compartment Security</t>
  </si>
  <si>
    <t>Group responsible for managing users credentials in the tenancy</t>
  </si>
  <si>
    <t>Dynamic Group for compute agents in AppDev compartment</t>
  </si>
  <si>
    <t>Dynamic Group for functions in AppDev compartment</t>
  </si>
  <si>
    <t>Dynamic Group for databases in Database compartment</t>
  </si>
  <si>
    <r>
      <t># Rows after &lt;END&gt; will not be processed (Sample data is provided for reference after &lt;END&gt;).
"User Name" - i</t>
    </r>
    <r>
      <rPr>
        <sz val="11"/>
        <color theme="1"/>
        <rFont val="Calibri"/>
        <family val="2"/>
        <scheme val="minor"/>
      </rPr>
      <t>s a mandatory field.</t>
    </r>
    <r>
      <rPr>
        <b/>
        <sz val="11"/>
        <color theme="1"/>
        <rFont val="Calibri"/>
        <family val="2"/>
        <scheme val="minor"/>
      </rPr>
      <t xml:space="preserve">
"Family Name" -</t>
    </r>
    <r>
      <rPr>
        <sz val="11"/>
        <color theme="1"/>
        <rFont val="Calibri"/>
        <family val="2"/>
        <scheme val="minor"/>
      </rPr>
      <t xml:space="preserve"> is a mandatory field for IAM tenancies. This is equivalent to Last Name in OCI Console.</t>
    </r>
    <r>
      <rPr>
        <b/>
        <sz val="11"/>
        <color theme="1"/>
        <rFont val="Calibri"/>
        <family val="2"/>
        <scheme val="minor"/>
      </rPr>
      <t xml:space="preserve">
"Description" - </t>
    </r>
    <r>
      <rPr>
        <sz val="11"/>
        <color theme="1"/>
        <rFont val="Calibri"/>
        <family val="2"/>
        <scheme val="minor"/>
      </rPr>
      <t>is a mandatory field for IDCS tenancies.</t>
    </r>
    <r>
      <rPr>
        <b/>
        <sz val="11"/>
        <color theme="1"/>
        <rFont val="Calibri"/>
        <family val="2"/>
        <scheme val="minor"/>
      </rPr>
      <t xml:space="preserve">
"User Email" - </t>
    </r>
    <r>
      <rPr>
        <sz val="11"/>
        <color theme="1"/>
        <rFont val="Calibri"/>
        <family val="2"/>
        <scheme val="minor"/>
      </rPr>
      <t>is an optional field. If left empty, it will be same as User Name.</t>
    </r>
    <r>
      <rPr>
        <b/>
        <sz val="11"/>
        <color theme="1"/>
        <rFont val="Calibri"/>
        <family val="2"/>
        <scheme val="minor"/>
      </rPr>
      <t xml:space="preserve">
"Domain Name" - </t>
    </r>
    <r>
      <rPr>
        <sz val="11"/>
        <color theme="1"/>
        <rFont val="Calibri"/>
        <family val="2"/>
        <scheme val="minor"/>
      </rPr>
      <t>Name of the identity domain where user resides. Leave empty for 'default'  identity domain or IDCS tenancies. It should be in the format of &lt;compartment_name&gt;@&lt;custom_domain_name&gt; for IAM tenancies.</t>
    </r>
    <r>
      <rPr>
        <b/>
        <sz val="11"/>
        <color theme="1"/>
        <rFont val="Calibri"/>
        <family val="2"/>
        <scheme val="minor"/>
      </rPr>
      <t xml:space="preserve">
"Enable Capabilities" - </t>
    </r>
    <r>
      <rPr>
        <sz val="11"/>
        <color theme="1"/>
        <rFont val="Calibri"/>
        <family val="2"/>
        <scheme val="minor"/>
      </rPr>
      <t>Specify comma seperated list of capabilities to be enabled for user. For ex: api_keys, console_password, auth_tokens, customer_secret_keys, db_credentials, oauth2client_credentials, smtp_credentials.</t>
    </r>
    <r>
      <rPr>
        <b/>
        <sz val="11"/>
        <color theme="1"/>
        <rFont val="Calibri"/>
        <family val="2"/>
        <scheme val="minor"/>
      </rPr>
      <t xml:space="preserve">
"Defined Tags" - </t>
    </r>
    <r>
      <rPr>
        <sz val="11"/>
        <color theme="1"/>
        <rFont val="Calibri"/>
        <family val="2"/>
        <scheme val="minor"/>
      </rPr>
      <t>Specify the defined tag key and its value in the format - &lt;Namespace&gt;.&lt;TagKey&gt;=&lt;Value&gt;  else leave it empty.
                                Multiple Tag Key , Values can be specified using semi colon (;) as the delimiter. 
                                Example: Operations.CostCenter=01;Users.Name=user01</t>
    </r>
  </si>
  <si>
    <r>
      <t># Rows after &lt;END&gt; will not be processed (Sample data is provided for reference after &lt;END&gt;).
"Policy Statements" -</t>
    </r>
    <r>
      <rPr>
        <sz val="11"/>
        <color rgb="FF000000"/>
        <rFont val="Calibri"/>
        <family val="2"/>
        <scheme val="minor"/>
      </rPr>
      <t xml:space="preserve"> $ and * in  the Policy Statements will be replaced by "Policy Statement Groups" and "Policy Statement Compartment" respectively. 
Sample Statement for groups in custom domains:  </t>
    </r>
    <r>
      <rPr>
        <i/>
        <sz val="11"/>
        <color rgb="FFC0504D"/>
        <rFont val="Calibri"/>
        <family val="2"/>
        <scheme val="minor"/>
      </rPr>
      <t xml:space="preserve">Allow group </t>
    </r>
    <r>
      <rPr>
        <b/>
        <i/>
        <sz val="11"/>
        <color rgb="FFC0504D"/>
        <rFont val="Calibri"/>
        <family val="2"/>
        <scheme val="minor"/>
      </rPr>
      <t xml:space="preserve">'&lt;domain_name&gt;'/'&lt;group_name&gt;' </t>
    </r>
    <r>
      <rPr>
        <i/>
        <sz val="11"/>
        <color rgb="FFC0504D"/>
        <rFont val="Calibri"/>
        <family val="2"/>
        <scheme val="minor"/>
      </rPr>
      <t>to read announcements in tenancy.</t>
    </r>
    <r>
      <rPr>
        <sz val="11"/>
        <color rgb="FF000000"/>
        <rFont val="Calibri"/>
        <family val="2"/>
        <scheme val="minor"/>
      </rPr>
      <t xml:space="preserve"> (Single quotes are necessary if there is any special character in &lt;domain_name&gt; or &lt;group_name&gt;)</t>
    </r>
    <r>
      <rPr>
        <b/>
        <sz val="11"/>
        <color rgb="FF000000"/>
        <rFont val="Calibri"/>
        <family val="2"/>
        <scheme val="minor"/>
      </rPr>
      <t xml:space="preserve">
"Compartment Name"  -</t>
    </r>
    <r>
      <rPr>
        <sz val="11"/>
        <color rgb="FF000000"/>
        <rFont val="Calibri"/>
        <family val="2"/>
        <scheme val="minor"/>
      </rPr>
      <t xml:space="preserve"> Specify 'root' to create the policy in root compartment.</t>
    </r>
    <r>
      <rPr>
        <b/>
        <sz val="11"/>
        <color rgb="FF000000"/>
        <rFont val="Calibri"/>
        <family val="2"/>
        <scheme val="minor"/>
      </rPr>
      <t xml:space="preserve">
"Region" -</t>
    </r>
    <r>
      <rPr>
        <sz val="11"/>
        <color rgb="FF000000"/>
        <rFont val="Calibri"/>
        <family val="2"/>
        <scheme val="minor"/>
      </rPr>
      <t xml:space="preserve"> Specify your tenancy's Home Region for creating Policies.
</t>
    </r>
    <r>
      <rPr>
        <b/>
        <sz val="11"/>
        <color rgb="FF000000"/>
        <rFont val="Calibri"/>
        <family val="2"/>
        <scheme val="minor"/>
      </rPr>
      <t>"Defined Tags"</t>
    </r>
    <r>
      <rPr>
        <sz val="11"/>
        <color rgb="FF000000"/>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rgb="FF963634"/>
        <rFont val="Calibri"/>
        <family val="2"/>
        <scheme val="minor"/>
      </rPr>
      <t>Example: Operations.CostCenter=01;Users.Name=user01</t>
    </r>
  </si>
  <si>
    <t>Allow group AnnouncementReaders to read announcements in tenancy</t>
  </si>
  <si>
    <t>Allow group AnnouncementReaders to use cloud-shell in tenancy</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</si>
  <si>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</si>
  <si>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</si>
  <si>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</si>
  <si>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</si>
  <si>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</si>
  <si>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</si>
  <si>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</si>
  <si>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</si>
  <si>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logging-family in compartment AppDev</t>
  </si>
  <si>
    <t>Allow group AppDevAdmins to manage instance-family in compartment AppDev</t>
  </si>
  <si>
    <t>Allow group AppDevAdmins to manage volume-family in compartment AppDev where all{request.permission != 'VOLUME_BACKUP_DELETE', request.permission != 'VOLUME_DELETE', request.permission != 'BOOT_VOLUME_BACKUP_DELETE'}</t>
  </si>
  <si>
    <t>Allow group AppDevAdmins to manage object-family in compartment AppDev where all{request.permission != 'OBJECT_DELETE', request.permission != 'BUCKET_DELETE'}</t>
  </si>
  <si>
    <t>Allow group AppDevAdmins to manage file-family in compartment AppDev where all{request.permission != 'FILE_SYSTEM_DELETE', request.permission != 'MOUNT_TARGET_DELETE', request.permission != 'EXPORT_SET_DELETE', request.permission != 'FILE_SYSTEM_DELETE_SNAPSHOT', request.permission != 'FILE_SYSTEM_NFSv3_UNEXPORT'}</t>
  </si>
  <si>
    <t>Allow group AppDevAdmins to manage repos in compartment AppDev</t>
  </si>
  <si>
    <t>Allow group AppDevAdmins to manage orm-stacks in compartment AppDev</t>
  </si>
  <si>
    <t>Allow group AppDevAdmins to manage orm-jobs in compartment AppDev</t>
  </si>
  <si>
    <t>Allow group AppDevAdmins to manage orm-config-source-providers in compartment AppDev</t>
  </si>
  <si>
    <t>Allow group AppDevAdmins to read audit-events in compartment AppDev</t>
  </si>
  <si>
    <t>Allow group AppDevAdmins to read work-requests in compartment AppDev</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</si>
  <si>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</si>
  <si>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</si>
  <si>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</si>
  <si>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manage keys in compartment AppDev</t>
  </si>
  <si>
    <t>Allow group AppDevAdmins to use key-delegate in compartment AppDev</t>
  </si>
  <si>
    <t>Allow group AppDevAdmins to manage secret-family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</si>
  <si>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</si>
  <si>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</si>
  <si>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</si>
  <si>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</si>
  <si>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manage private-ips in compartment Network</t>
  </si>
  <si>
    <t>Allow group AppDevAdmins to use load-balancers in compartment Network</t>
  </si>
  <si>
    <t>Allow group AppDevAdmins to use vaults in compartment Security</t>
  </si>
  <si>
    <t>Allow group AppDevAdmins to manage instance-images in compartment Security</t>
  </si>
  <si>
    <t>Allow group AppDevAdmins to read vss-family in compartment Security</t>
  </si>
  <si>
    <t>Allow group AppDevAdmins to use bastion in compartment Security</t>
  </si>
  <si>
    <t>Allow group AppDevAdmins to manage bastion-session in compartment Security</t>
  </si>
  <si>
    <t>Allow group AppDevAdmins to read logging-family in compartment Security</t>
  </si>
  <si>
    <t>Allow group AppDevAdmins to read autonomous-database-family in compartment Database</t>
  </si>
  <si>
    <t>Allow group AppDevAdmins to read database-family in compartment Database</t>
  </si>
  <si>
    <t>Allow group AppDevAdmins to read app-catalog-listing in tenancy</t>
  </si>
  <si>
    <t>Allow group AppDevAdmins to read instance-images in tenancy</t>
  </si>
  <si>
    <t>Allow group AppDevAdmins to read repos in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</si>
  <si>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</si>
  <si>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</si>
  <si>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</si>
  <si>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</si>
  <si>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</si>
  <si>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</si>
  <si>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</si>
  <si>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</si>
  <si>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</si>
  <si>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</si>
  <si>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</si>
  <si>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Allow group Auditors to use cloud-shell in tenancy</t>
  </si>
  <si>
    <t>Allow group Auditors to read users in tenancy</t>
  </si>
  <si>
    <t>Allow group Auditors to read vss-family in tenancy</t>
  </si>
  <si>
    <t>Allow group Auditors to read usage-budgets in tenancy</t>
  </si>
  <si>
    <t>Allow group Auditors to read usage-reports in tenancy</t>
  </si>
  <si>
    <t>Allow group Auditors to read data-safe-family in tenancy</t>
  </si>
  <si>
    <t>Allow group SecurityAdmins,NetworkAdmins,AppDevAdmins,DatabaseAdmins,StorageAdmins to use cloud-shell in tenancy</t>
  </si>
  <si>
    <t>Allow group SecurityAdmins,NetworkAdmins,AppDevAdmins,DatabaseAdmins,StorageAdmins to read usage-budgets in tenancy</t>
  </si>
  <si>
    <t>Allow group SecurityAdmins,NetworkAdmins,AppDevAdmins,DatabaseAdmins,StorageAdmins to read usage-reports in tenancy</t>
  </si>
  <si>
    <t>Allow group SecurityAdmins,NetworkAdmins,AppDevAdmins,DatabaseAdmins,StorageAdmins to read objectstorage-namespaces in tenancy</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</si>
  <si>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</si>
  <si>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</si>
  <si>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</si>
  <si>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</si>
  <si>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service cloudguard to read all-resources in tenancy</t>
  </si>
  <si>
    <t>Allow service cloudguard to use network-security-groups in tenancy</t>
  </si>
  <si>
    <t>Allow service osms to read instances in tenancy</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</si>
  <si>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</si>
  <si>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</si>
  <si>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</si>
  <si>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cloud-exadata-infrastructures in compartment Database</t>
  </si>
  <si>
    <t>Allow group DatabaseAdmins to manage cloud-vmclusters in compartment Database</t>
  </si>
  <si>
    <t>Allow group DatabaseAdmins to manage alarms in compartment Database</t>
  </si>
  <si>
    <t>Allow group DatabaseAdmins to manage metrics in compartment Database</t>
  </si>
  <si>
    <t>Allow group DatabaseAdmins to manage cloudevents-rules in compartment Database</t>
  </si>
  <si>
    <t>Allow group DatabaseAdmins to manage object-family in compartment Database where all{request.permission != 'OBJECT_DELETE', request.permission != 'BUCKET_DELETE'}</t>
  </si>
  <si>
    <t>Allow group DatabaseAdmins to manage instance-family in compartment Database</t>
  </si>
  <si>
    <t>Allow group DatabaseAdmins to manage volume-family in compartment Database where all{request.permission != 'VOLUME_BACKUP_DELETE', request.permission != 'VOLUME_DELETE', request.permission != 'BOOT_VOLUME_BACKUP_DELETE'}</t>
  </si>
  <si>
    <t>Allow group DatabaseAdmins to manage file-family in compartment Database where all{request.permission != 'FILE_SYSTEM_DELETE', request.permission != 'MOUNT_TARGET_DELETE', request.permission != 'EXPORT_SET_DELETE', request.permission != 'FILE_SYSTEM_DELETE_SNAPSHOT', request.permission != 'FILE_SYSTEM_NFSv3_UNEXPORT'}</t>
  </si>
  <si>
    <t>Allow group DatabaseAdmins to manage orm-stacks in compartment Database</t>
  </si>
  <si>
    <t>Allow group DatabaseAdmins to manage orm-jobs in compartment Database</t>
  </si>
  <si>
    <t>Allow group DatabaseAdmins to manage orm-config-source-providers in compartment Database</t>
  </si>
  <si>
    <t>Allow group DatabaseAdmins to manage ons-family in compartment Database</t>
  </si>
  <si>
    <t>Allow group DatabaseAdmins to manage logging-family in compartment Database</t>
  </si>
  <si>
    <t>Allow group DatabaseAdmins to read audit-events in compartment Database</t>
  </si>
  <si>
    <t>Allow group DatabaseAdmins to read work-requests in compartment Database</t>
  </si>
  <si>
    <t>Allow group DatabaseAdmins to manage bastion-session in compartment Database</t>
  </si>
  <si>
    <t>Allow group DatabaseAdmins to read instance-agent-plugins in compartment Database</t>
  </si>
  <si>
    <t>Allow group DatabaseAdmins to manage data-safe-family in compartment Database</t>
  </si>
  <si>
    <t>Allow group DatabaseAdmins to use vnics in compartment Database</t>
  </si>
  <si>
    <t>Allow group DatabaseAdmins to manage keys in compartment Database</t>
  </si>
  <si>
    <t>Allow group DatabaseAdmins to use key-delegate in compartment Database</t>
  </si>
  <si>
    <t>Allow group DatabaseAdmins to manage secret-family in compartment Database</t>
  </si>
  <si>
    <t>Allow group DatabaseAdmins to read virtual-network-family in compartment Network</t>
  </si>
  <si>
    <t>Allow group DatabaseAdmins to use vnics in compartment Network</t>
  </si>
  <si>
    <t>Allow group DatabaseAdmins to manage private-ips in compartment Network</t>
  </si>
  <si>
    <t>Allow group DatabaseAdmins to use subnets in compartment Network</t>
  </si>
  <si>
    <t>Allow group DatabaseAdmins to use network-security-groups in compartment Network</t>
  </si>
  <si>
    <t>Allow group DatabaseAdmins to read vss-family in compartment Security</t>
  </si>
  <si>
    <t>Allow group DatabaseAdmins to use vaults in compartment Security</t>
  </si>
  <si>
    <t>Allow group DatabaseAdmins to read logging-family in compartment Security</t>
  </si>
  <si>
    <t>Allow group DatabaseAdmins to use bastion in compartment Security</t>
  </si>
  <si>
    <t>Allow group DatabaseAdmins to manage bastion-session in compartment Security</t>
  </si>
  <si>
    <t>Allow group DatabaseAdmins to manage db-nodes in compartment Database</t>
  </si>
  <si>
    <t>Allow group DatabaseAdmins to manage db-homes in compartment Database</t>
  </si>
  <si>
    <t>Allow group DatabaseAdmins to manage databases in compartment Database</t>
  </si>
  <si>
    <t>Allow group DatabaseAdmins to manage db-backups in compartment Database</t>
  </si>
  <si>
    <t>Allow group IAMAdmins to manage policies in tenancy</t>
  </si>
  <si>
    <t>Allow group IAMAdmins to manage compartments in tenancy</t>
  </si>
  <si>
    <t>Allow group IAMAdmins to inspect users in tenancy</t>
  </si>
  <si>
    <t>Allow group IAMAdmins to manage users in tenancy where all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t>
  </si>
  <si>
    <t>Allow group IAMAdmins to inspect groups in tenancy</t>
  </si>
  <si>
    <t>Allow group IAMAdmins to read policies in tenancy</t>
  </si>
  <si>
    <t>Allow group IAMAdmins to manage groups in tenancy where all {target.group.name != 'Administrators', target.group.name != 'CredAdmins'}</t>
  </si>
  <si>
    <t>Allow group IAMAdmins to inspect identity-providers in tenancy</t>
  </si>
  <si>
    <t>Allow group IAMAdmins to manage identity-providers in tenancy where any {request.operation = 'AddIdpgroupMapping', request.operation = 'DeleteIdpgroupMapping'}</t>
  </si>
  <si>
    <t>Allow group IAMAdmins to manage dynamic-groups in tenancy</t>
  </si>
  <si>
    <t>Allow group IAMAdmins to manage authentication-policies in tenancy</t>
  </si>
  <si>
    <t>Allow group IAMAdmins to manage network-sources in tenancy</t>
  </si>
  <si>
    <t>Allow group IAMAdmins to manage quota in tenancy</t>
  </si>
  <si>
    <t>Allow group IAMAdmins to read audit-events in tenancy</t>
  </si>
  <si>
    <t>Allow group IAMAdmins to use cloud-shell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</si>
  <si>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</si>
  <si>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</si>
  <si>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</si>
  <si>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</si>
  <si>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</si>
  <si>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</si>
  <si>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</si>
  <si>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</si>
  <si>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</si>
  <si>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</si>
  <si>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</si>
  <si>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ons-family in compartment Network</t>
  </si>
  <si>
    <t>Allow group NetworkAdmins to manage orm-stacks in compartment Network</t>
  </si>
  <si>
    <t>Allow group NetworkAdmins to manage orm-jobs in compartment Network</t>
  </si>
  <si>
    <t>Allow group NetworkAdmins to manage orm-config-source-providers in compartment Network</t>
  </si>
  <si>
    <t>Allow group NetworkAdmins to read audit-events in compartment Network</t>
  </si>
  <si>
    <t>Allow group NetworkAdmins to read work-requests in compartment Network</t>
  </si>
  <si>
    <t>Allow group NetworkAdmins to manage instance-family in compartment Network</t>
  </si>
  <si>
    <t>Allow group NetworkAdmins to manage volume-family in compartment Network where all{request.permission != 'VOLUME_BACKUP_DELETE', request.permission != 'VOLUME_DELETE', request.permission != 'BOOT_VOLUME_BACKUP_DELETE'}</t>
  </si>
  <si>
    <t>Allow group NetworkAdmins to manage object-family in compartment Network where all{request.permission != 'OBJECT_DELETE', request.permission != 'BUCKET_DELETE'}</t>
  </si>
  <si>
    <t>Allow group NetworkAdmins to manage file-family in compartment Network where all{request.permission != 'FILE_SYSTEM_DELETE', request.permission != 'MOUNT_TARGET_DELETE', request.permission != 'EXPORT_SET_DELETE', request.permission != 'FILE_SYSTEM_DELETE_SNAPSHOT', request.permission != 'FILE_SYSTEM_NFSv3_UNEXPORT'}</t>
  </si>
  <si>
    <t>Allow group NetworkAdmins to manage bastion-session in compartment Network</t>
  </si>
  <si>
    <t>Allow group NetworkAdmins to manage cloudevents-rules in compartment Network</t>
  </si>
  <si>
    <t>Allow group NetworkAdmins to read instance-agent-plugins in compartment Network</t>
  </si>
  <si>
    <t>Allow group NetworkAdmins to manage keys in compartment Network</t>
  </si>
  <si>
    <t>Allow group NetworkAdmins to use key-delegate in compartment Network</t>
  </si>
  <si>
    <t>Allow group NetworkAdmins to manage secret-family in compartment Network</t>
  </si>
  <si>
    <t>Allow group NetworkAdmins to read vss-family in compartment Security</t>
  </si>
  <si>
    <t>Allow group NetworkAdmins to use bastion in compartment Security</t>
  </si>
  <si>
    <t>Allow group NetworkAdmins to manage bastion-session in compartment Security</t>
  </si>
  <si>
    <t>Allow group NetworkAdmins to use vaults in compartment Security</t>
  </si>
  <si>
    <t>Allow group NetworkAdmins to read logging-family in compartment Security</t>
  </si>
  <si>
    <t>Allow group CostAdmins to manage usage-report in tenancy</t>
  </si>
  <si>
    <t>Allow group CostAdmins to manage usage-budgets  in tenancy</t>
  </si>
  <si>
    <t>Allow group SecurityAdmins to manage tag-namespaces in tenancy</t>
  </si>
  <si>
    <t>Allow group SecurityAdmins to manage tag-defaults in tenancy</t>
  </si>
  <si>
    <t>Allow group SecurityAdmins to manage repos in tenancy</t>
  </si>
  <si>
    <t>Allow group SecurityAdmins to read audit-events in tenancy</t>
  </si>
  <si>
    <t>Allow group SecurityAdmins to read app-catalog-listing in tenancy</t>
  </si>
  <si>
    <t>Allow group SecurityAdmins to read instance-images in tenancy</t>
  </si>
  <si>
    <t>Allow group SecurityAdmins to inspect buckets in tenancy</t>
  </si>
  <si>
    <t>Allow group SecurityAdmins to read all-resources in compartment Security</t>
  </si>
  <si>
    <t>Allow group SecurityAdmins to manage instance-family in compartment Security</t>
  </si>
  <si>
    <t>Allow group SecurityAdmins to manage volume-family in compartment Security where all{request.permission != 'VOLUME_BACKUP_DELETE', request.permission != 'VOLUME_DELETE', request.permission != 'BOOT_VOLUME_BACKUP_DELETE'}</t>
  </si>
  <si>
    <t>Allow group SecurityAdmins to manage object-family in compartment Security where all{request.permission != 'OBJECT_DELETE', request.permission != 'BUCKET_DELETE'}</t>
  </si>
  <si>
    <t>Allow group SecurityAdmins to manage file-family in compartment Security where all{request.permission != 'FILE_SYSTEM_DELETE', request.permission != 'MOUNT_TARGET_DELETE', request.permission != 'EXPORT_SET_DELETE', request.permission != 'FILE_SYSTEM_DELETE_SNAPSHOT', request.permission != 'FILE_SYSTEM_NFSv3_UNEXPORT'}</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</si>
  <si>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</si>
  <si>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</si>
  <si>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</si>
  <si>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</si>
  <si>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</si>
  <si>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</si>
  <si>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</si>
  <si>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</si>
  <si>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</si>
  <si>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</si>
  <si>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manage orm-stacks in compartment Security</t>
  </si>
  <si>
    <t>Allow group SecurityAdmins to manage orm-jobs in compartment Security</t>
  </si>
  <si>
    <t>Allow group SecurityAdmins to manage orm-config-source-providers in compartment Security</t>
  </si>
  <si>
    <t>Allow group SecurityAdmins to manage vss-family in compartment Security</t>
  </si>
  <si>
    <t>Allow group SecurityAdmins to read work-requests in compartment Security</t>
  </si>
  <si>
    <t>Allow group SecurityAdmins to manage bastion-family in compartment Security</t>
  </si>
  <si>
    <t>Allow group SecurityAdmins to read instance-agent-plugins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</si>
  <si>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</si>
  <si>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</si>
  <si>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</si>
  <si>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use key-delegate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</si>
  <si>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</si>
  <si>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</si>
  <si>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</si>
  <si>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</si>
  <si>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Allow group SecurityAdmins to manage private-ips in compartment Network</t>
  </si>
  <si>
    <t>Allow group SecurityAdmins to read keys in compartment Network</t>
  </si>
  <si>
    <t>Allow group SecurityAdmins to read keys in compartment AppDev</t>
  </si>
  <si>
    <t>Allow group SecurityAdmins to read keys in compartment Database</t>
  </si>
  <si>
    <t>Allow group SecurityAdmins to manage cloudevents-rules in tenancy</t>
  </si>
  <si>
    <t>Allow group SecurityAdmins to manage cloud-guard-family in tenancy</t>
  </si>
  <si>
    <t>Allow group SecurityAdmins to read tenancies in tenancy</t>
  </si>
  <si>
    <t>Allow group SecurityAdmins to read objectstorage-namespaces in tenancy</t>
  </si>
  <si>
    <t>Allow group SecurityAdmins to use cloud-shell in tenancy</t>
  </si>
  <si>
    <t>Allow group SecurityAdmins to read usage-budgets in tenancy</t>
  </si>
  <si>
    <t>Allow group SecurityAdmins to read usage-reports in tenancy</t>
  </si>
  <si>
    <t>Allow group StorageAdmins to read bucket in compartment AppDev</t>
  </si>
  <si>
    <t>Allow group StorageAdmins to inspect object in compartment AppDev</t>
  </si>
  <si>
    <t>Allow group StorageAdmins to manage object-family in compartment AppDev where any {request.permission = 'OBJECT_DELETE', request.permission = 'BUCKET_DELETE'}</t>
  </si>
  <si>
    <t>Allow group StorageAdmins to read volume-family in compartment AppDev</t>
  </si>
  <si>
    <t>Allow group StorageAdmins to manage volume-family in compartment AppDev where any {request.permission = 'VOLUME_DELETE', request.permission = 'VOLUME_BACKUP_DELETE', request.permission = 'BOOT_VOLUME_BACKUP_DELETE'}</t>
  </si>
  <si>
    <t>Allow group StorageAdmins to read file-family in compartment AppDev</t>
  </si>
  <si>
    <t>Allow group StorageAdmins to manage file-family in compartment AppDev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</si>
  <si>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Database</t>
  </si>
  <si>
    <t>Allow group StorageAdmins to inspect object in compartment Database</t>
  </si>
  <si>
    <t>Allow group StorageAdmins to manage object-family in compartment Database where any {request.permission = 'OBJECT_DELETE', request.permission = 'BUCKET_DELETE'}</t>
  </si>
  <si>
    <t>Allow group StorageAdmins to read volume-family in compartment Database</t>
  </si>
  <si>
    <t>Allow group StorageAdmins to manage volume-family in compartment Database where any {request.permission = 'VOLUME_DELETE', request.permission = 'VOLUME_BACKUP_DELETE', request.permission = 'BOOT_VOLUME_BACKUP_DELETE'}</t>
  </si>
  <si>
    <t>Allow group StorageAdmins to read file-family in compartment Database</t>
  </si>
  <si>
    <t>Allow group StorageAdmins to manage file-family in compartment Database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</si>
  <si>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Security</t>
  </si>
  <si>
    <t>Allow group StorageAdmins to inspect object in compartment Security</t>
  </si>
  <si>
    <t>Allow group StorageAdmins to manage object-family in compartment Security where any {request.permission = 'OBJECT_DELETE', request.permission = 'BUCKET_DELETE'}</t>
  </si>
  <si>
    <t>Allow group StorageAdmins to read volume-family in compartment Security</t>
  </si>
  <si>
    <t>Allow group StorageAdmins to manage volume-family in compartment Security where any {request.permission = 'VOLUME_DELETE', request.permission = 'VOLUME_BACKUP_DELETE', request.permission = 'BOOT_VOLUME_BACKUP_DELETE'}</t>
  </si>
  <si>
    <t>Allow group StorageAdmins to read file-family in compartment Security</t>
  </si>
  <si>
    <t>Allow group StorageAdmins to manage file-family in compartment Security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</si>
  <si>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Network</t>
  </si>
  <si>
    <t>Allow group StorageAdmins to inspect object in compartment Network</t>
  </si>
  <si>
    <t>Allow group StorageAdmins to manage object-family in compartment Network where any {request.permission = 'OBJECT_DELETE', request.permission = 'BUCKET_DELETE'}</t>
  </si>
  <si>
    <t>Allow group StorageAdmins to read volume-family in compartment Network</t>
  </si>
  <si>
    <t>Allow group StorageAdmins to manage volume-family in compartment Network where any {request.permission = 'VOLUME_DELETE', request.permission = 'VOLUME_BACKUP_DELETE', request.permission = 'BOOT_VOLUME_BACKUP_DELETE'}</t>
  </si>
  <si>
    <t>Allow group StorageAdmins to read file-family in compartment Network</t>
  </si>
  <si>
    <t>Allow group StorageAdmins to manage file-family in compartment Network where any {request.permission = 'FILE_SYSTEM_DELETE', request.permission = 'MOUNT_TARGET_DELETE', request.permission = 'VNIC_DELETE', request.permission = 'SUBNET_DETACH', request.permission = 'VNIC_DETACH', request.permission = 'PRIVATE_IP_DELETE', request.permission = 'PRIVATE_IP_UNASSIGN', request.permission = 'VNIC_UNASSIGN', request.permission = 'EXPORT_SET_UPDATE', request.permission = 'FILE_SYSTEM_NFSv3_UNEXPORT', request.permission = 'EXPORT_SET_DELETE', request.permission = 'FILE_SYSTEM_DELETE_SNAPSHOT'}</t>
  </si>
  <si>
    <t>Allow any-user to manage instances in compartment AppDev where all { request.principal.type = 'cluster' }</t>
  </si>
  <si>
    <t>Allow any-user to use private-ips in compartment Network where all { request.principal.type = 'cluster' }</t>
  </si>
  <si>
    <t>Allow any-user to use network-security-groups in compartment Network where all { request.principal.type = 'cluster' }</t>
  </si>
  <si>
    <t>Allow any-user to use subnets in compartment Network where all { request.principal.type = 'cluster' }</t>
  </si>
  <si>
    <t>Allow dynamic-group AppDev-computeagent-dynamic-group to manage management-agents in compartment AppDev</t>
  </si>
  <si>
    <t>Allow dynamic-group AppDev-computeagent-dynamic-group to use metrics in compartment AppDev</t>
  </si>
  <si>
    <t>Allow dynamic-group AppDev-computeagent-dynamic-group to use tag-namespaces in compartment AppDev</t>
  </si>
  <si>
    <t>Allow dynamic-group Database-kms-dynamic-group to use vaults in compartment Security</t>
  </si>
  <si>
    <t>Allow dynamic-group Database-kms-dynamic-group to use keys in compartment Database</t>
  </si>
  <si>
    <t>Allow dynamic-group Database-kms-dynamic-group to use secret-family in compartment Database</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</si>
  <si>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 xml:space="preserve">The Tool Kit does not support Export or Creation of Instances with multiple VNICs currently. CD3 Automation toolkit will not export instances launched by OKE.
Please create a column called </t>
    </r>
    <r>
      <rPr>
        <b/>
        <sz val="11"/>
        <rFont val="Calibri"/>
        <family val="2"/>
        <scheme val="minor"/>
      </rPr>
      <t xml:space="preserve">Cloud Init Script </t>
    </r>
    <r>
      <rPr>
        <sz val="11"/>
        <rFont val="Calibri"/>
        <family val="2"/>
        <scheme val="minor"/>
      </rPr>
      <t>to execute cloud-init. The script file should be placed under scripts directory and ame of the script should be specified in the column.</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key defined under variable  instance_ssh_keys in variables_&lt;region&gt;.tf file containing SSH key; Multiple keys should be separated by \n
</t>
    </r>
    <r>
      <rPr>
        <b/>
        <sz val="11"/>
        <color theme="1"/>
        <rFont val="Calibri"/>
        <family val="2"/>
        <scheme val="minor"/>
      </rPr>
      <t xml:space="preserve"> "Remote Execute" - </t>
    </r>
    <r>
      <rPr>
        <sz val="11"/>
        <color theme="1"/>
        <rFont val="Calibri"/>
        <family val="2"/>
        <scheme val="minor"/>
      </rPr>
      <t xml:space="preserve">To execute script(Ansible/Shell) remotely during provisioning. </t>
    </r>
    <r>
      <rPr>
        <b/>
        <sz val="11"/>
        <color theme="1"/>
        <rFont val="Calibri"/>
        <family val="2"/>
        <scheme val="minor"/>
      </rPr>
      <t xml:space="preserve">Format is: </t>
    </r>
    <r>
      <rPr>
        <b/>
        <i/>
        <sz val="11"/>
        <color theme="1"/>
        <rFont val="Calibri"/>
        <family val="2"/>
        <scheme val="minor"/>
      </rPr>
      <t xml:space="preserve">bastion_ip@&lt;scriptname&gt; 
                                      </t>
    </r>
    <r>
      <rPr>
        <sz val="11"/>
        <color theme="1"/>
        <rFont val="Calibri"/>
        <family val="2"/>
        <scheme val="minor"/>
      </rPr>
      <t xml:space="preserve">Use file extension as .sh for shell scripts and .yaml or .yml for ansible scripts.
                                      Also update the private keys to connect to bastion  and the target server. Update the files bastion-ssh-key  
                                      and server-ssh-key under scripts folder.
                                      Please skip bastion_ip if there is direct connectivity with target servers via VPN. See Sample data in Rows 5 and 6.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1"/>
        <rFont val="Calibri"/>
        <family val="2"/>
        <scheme val="minor"/>
      </rPr>
      <t>Accepts the ocid directly or variable name</t>
    </r>
    <r>
      <rPr>
        <sz val="11"/>
        <color theme="1"/>
        <rFont val="Calibri"/>
        <family val="2"/>
        <scheme val="minor"/>
      </rPr>
      <t xml:space="preserve"> - </t>
    </r>
    <r>
      <rPr>
        <i/>
        <sz val="11"/>
        <color theme="5" tint="-0.249977111117893"/>
        <rFont val="Calibri"/>
        <family val="2"/>
        <scheme val="minor"/>
      </rPr>
      <t>image::&lt;variable containing image ocid under instance_source_ocids&gt;</t>
    </r>
    <r>
      <rPr>
        <sz val="11"/>
        <color theme="1"/>
        <rFont val="Calibri"/>
        <family val="2"/>
        <scheme val="minor"/>
      </rPr>
      <t xml:space="preserve"> (or) </t>
    </r>
    <r>
      <rPr>
        <sz val="11"/>
        <color theme="5"/>
        <rFont val="Calibri (Body)"/>
      </rPr>
      <t xml:space="preserve"> </t>
    </r>
    <r>
      <rPr>
        <i/>
        <sz val="11"/>
        <color theme="5" tint="-0.249977111117893"/>
        <rFont val="Calibri"/>
        <family val="2"/>
        <scheme val="minor"/>
      </rPr>
      <t>image::&lt;variable containing the market place image name under instance_source_ocids&gt;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 under instance_source_ocids&gt;</t>
    </r>
    <r>
      <rPr>
        <sz val="11"/>
        <color theme="1"/>
        <rFont val="Calibri"/>
        <family val="2"/>
        <scheme val="minor"/>
      </rPr>
      <t xml:space="preserve">
</t>
    </r>
    <r>
      <rPr>
        <b/>
        <sz val="11"/>
        <color theme="1"/>
        <rFont val="Calibri"/>
        <family val="2"/>
        <scheme val="minor"/>
      </rPr>
      <t xml:space="preserve">
</t>
    </r>
  </si>
  <si>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Release - v2024.4.1</t>
    </r>
    <r>
      <rPr>
        <sz val="11"/>
        <color theme="1"/>
        <rFont val="Calibri"/>
        <family val="2"/>
        <scheme val="minor"/>
      </rPr>
      <t xml:space="preserve">
 Updated Region column drop down for all sheets, Modified description for Users, Instances, Policies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</si>
</sst>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1" x14ac:knownFonts="1">
    <font>
      <sz val="11"/>
      <color theme="1"/>
      <name val="Calibri"/>
      <family val="2"/>
      <scheme val="minor"/>
    </font>
    <font>
      <sz val="12"/>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i/>
      <sz val="11"/>
      <color theme="5" tint="-0.249977111117893"/>
      <name val="Calibri (Body)"/>
    </font>
    <font>
      <i/>
      <sz val="11"/>
      <color theme="5" tint="-0.499984740745262"/>
      <name val="Calibri (Body)"/>
    </font>
    <font>
      <sz val="11"/>
      <color theme="5" tint="-0.499984740745262"/>
      <name val="Calibri (Body)"/>
    </font>
    <font>
      <sz val="11"/>
      <color rgb="FF000000"/>
      <name val="Calibri"/>
      <family val="2"/>
    </font>
    <font>
      <u/>
      <sz val="11"/>
      <color theme="10"/>
      <name val="Calibri"/>
      <family val="2"/>
      <scheme val="minor"/>
    </font>
    <font>
      <b/>
      <sz val="10"/>
      <color theme="1"/>
      <name val="Calibri"/>
      <family val="2"/>
      <scheme val="minor"/>
    </font>
    <font>
      <sz val="10"/>
      <color theme="1"/>
      <name val="Calibri"/>
      <family val="2"/>
      <scheme val="minor"/>
    </font>
    <font>
      <b/>
      <i/>
      <sz val="10"/>
      <color theme="1"/>
      <name val="Calibri"/>
      <family val="2"/>
      <scheme val="minor"/>
    </font>
    <font>
      <i/>
      <sz val="10"/>
      <color rgb="FFFF0000"/>
      <name val="Calibri"/>
      <family val="2"/>
      <scheme val="minor"/>
    </font>
    <font>
      <i/>
      <sz val="10"/>
      <color theme="5" tint="-0.249977111117893"/>
      <name val="Calibri"/>
      <family val="2"/>
      <scheme val="minor"/>
    </font>
    <font>
      <sz val="11"/>
      <color theme="5"/>
      <name val="Calibri (Body)"/>
    </font>
    <font>
      <b/>
      <sz val="11"/>
      <color rgb="FF000000"/>
      <name val="Calibri"/>
      <family val="2"/>
      <scheme val="minor"/>
    </font>
    <font>
      <sz val="11"/>
      <color rgb="FF000000"/>
      <name val="Calibri"/>
      <family val="2"/>
      <scheme val="minor"/>
    </font>
    <font>
      <b/>
      <i/>
      <u/>
      <sz val="11"/>
      <color rgb="FFC00000"/>
      <name val="Calibri"/>
      <family val="2"/>
      <scheme val="minor"/>
    </font>
    <font>
      <b/>
      <sz val="7"/>
      <color rgb="FF161513"/>
      <name val="Arial"/>
      <family val="2"/>
    </font>
    <font>
      <sz val="10"/>
      <color rgb="FF000000"/>
      <name val="Tahoma"/>
      <family val="2"/>
    </font>
    <font>
      <i/>
      <sz val="11"/>
      <color theme="5"/>
      <name val="Calibri (Body)"/>
    </font>
    <font>
      <b/>
      <sz val="10"/>
      <color rgb="FF000000"/>
      <name val="Tahoma"/>
      <family val="2"/>
    </font>
    <font>
      <sz val="10"/>
      <color rgb="FF1F2124"/>
      <name val="Segoe UI"/>
      <family val="2"/>
      <charset val="1"/>
    </font>
    <font>
      <i/>
      <sz val="11"/>
      <color rgb="FFC0504D"/>
      <name val="Calibri"/>
      <family val="2"/>
      <scheme val="minor"/>
    </font>
    <font>
      <b/>
      <i/>
      <sz val="11"/>
      <color rgb="FFC0504D"/>
      <name val="Calibri"/>
      <family val="2"/>
      <scheme val="minor"/>
    </font>
    <font>
      <i/>
      <sz val="11"/>
      <color rgb="FF963634"/>
      <name val="Calibri"/>
      <family val="2"/>
      <scheme val="minor"/>
    </font>
  </fonts>
  <fills count="14">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
      <patternFill patternType="solid">
        <fgColor rgb="FFD9D9D9"/>
        <bgColor rgb="FF000000"/>
      </patternFill>
    </fill>
    <fill>
      <patternFill patternType="solid">
        <fgColor rgb="FFB8CCE4"/>
        <bgColor rgb="FF000000"/>
      </patternFill>
    </fill>
    <fill>
      <patternFill patternType="solid">
        <fgColor rgb="FFFFFFFF"/>
        <bgColor rgb="FF000000"/>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auto="1"/>
      </right>
      <top style="thin">
        <color indexed="64"/>
      </top>
      <bottom/>
      <diagonal/>
    </border>
  </borders>
  <cellStyleXfs count="4">
    <xf numFmtId="0" fontId="0" fillId="0" borderId="0"/>
    <xf numFmtId="0" fontId="26" fillId="9" borderId="0" applyNumberFormat="0" applyBorder="0" applyAlignment="0" applyProtection="0"/>
    <xf numFmtId="0" fontId="33" fillId="0" borderId="0" applyNumberFormat="0" applyFill="0" applyBorder="0" applyAlignment="0" applyProtection="0"/>
    <xf numFmtId="0" fontId="33" fillId="0" borderId="0"/>
  </cellStyleXfs>
  <cellXfs count="181">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left"/>
    </xf>
    <xf numFmtId="0" fontId="3" fillId="2" borderId="4" xfId="0" applyFont="1" applyFill="1" applyBorder="1"/>
    <xf numFmtId="0" fontId="3" fillId="2" borderId="1" xfId="0" applyFont="1" applyFill="1" applyBorder="1" applyAlignment="1">
      <alignment wrapText="1"/>
    </xf>
    <xf numFmtId="0" fontId="0" fillId="0" borderId="4" xfId="0" applyBorder="1"/>
    <xf numFmtId="0" fontId="3" fillId="2" borderId="9" xfId="0" applyFont="1" applyFill="1" applyBorder="1"/>
    <xf numFmtId="0" fontId="3" fillId="2" borderId="9" xfId="0" applyFont="1" applyFill="1" applyBorder="1" applyAlignment="1">
      <alignment wrapText="1"/>
    </xf>
    <xf numFmtId="0" fontId="3" fillId="2" borderId="2" xfId="0" applyFont="1" applyFill="1" applyBorder="1" applyAlignment="1">
      <alignment wrapText="1"/>
    </xf>
    <xf numFmtId="0" fontId="3" fillId="5" borderId="9" xfId="0" applyFont="1" applyFill="1" applyBorder="1" applyAlignment="1">
      <alignment horizontal="center" vertical="center"/>
    </xf>
    <xf numFmtId="0" fontId="3" fillId="5" borderId="6" xfId="0" applyFont="1" applyFill="1" applyBorder="1" applyAlignment="1">
      <alignment horizontal="center" vertical="center"/>
    </xf>
    <xf numFmtId="0" fontId="0" fillId="0" borderId="7" xfId="0" applyBorder="1"/>
    <xf numFmtId="0" fontId="0" fillId="0" borderId="8" xfId="0" applyBorder="1"/>
    <xf numFmtId="0" fontId="3" fillId="2" borderId="9" xfId="0" applyFont="1" applyFill="1" applyBorder="1" applyAlignment="1">
      <alignment horizontal="left" wrapText="1"/>
    </xf>
    <xf numFmtId="0" fontId="3" fillId="2" borderId="4" xfId="0" applyFont="1" applyFill="1" applyBorder="1" applyAlignment="1">
      <alignment wrapText="1"/>
    </xf>
    <xf numFmtId="0" fontId="3" fillId="5" borderId="9" xfId="0" applyFont="1" applyFill="1" applyBorder="1" applyAlignment="1">
      <alignment horizontal="center" vertical="center"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3" fillId="5" borderId="2" xfId="0" applyFont="1" applyFill="1" applyBorder="1" applyAlignment="1">
      <alignment horizontal="center" vertical="center" wrapText="1"/>
    </xf>
    <xf numFmtId="0" fontId="3" fillId="5" borderId="3" xfId="0" applyFont="1" applyFill="1" applyBorder="1" applyAlignment="1">
      <alignment horizontal="center" vertical="center" wrapText="1"/>
    </xf>
    <xf numFmtId="0" fontId="7" fillId="0" borderId="3" xfId="0" applyFont="1" applyBorder="1" applyAlignment="1">
      <alignment wrapText="1"/>
    </xf>
    <xf numFmtId="0" fontId="0" fillId="0" borderId="10" xfId="0" applyBorder="1"/>
    <xf numFmtId="0" fontId="0" fillId="0" borderId="9" xfId="0" applyBorder="1"/>
    <xf numFmtId="0" fontId="0" fillId="0" borderId="2" xfId="0" applyBorder="1"/>
    <xf numFmtId="0" fontId="3" fillId="2" borderId="13" xfId="0" applyFont="1" applyFill="1" applyBorder="1"/>
    <xf numFmtId="0" fontId="3" fillId="2" borderId="13" xfId="0" applyFont="1" applyFill="1" applyBorder="1" applyAlignment="1">
      <alignment wrapText="1"/>
    </xf>
    <xf numFmtId="0" fontId="0" fillId="3" borderId="13" xfId="0" applyFill="1" applyBorder="1"/>
    <xf numFmtId="0" fontId="0" fillId="3" borderId="13" xfId="0" applyFill="1" applyBorder="1" applyAlignment="1">
      <alignment wrapText="1"/>
    </xf>
    <xf numFmtId="0" fontId="0" fillId="3" borderId="0" xfId="0" applyFill="1"/>
    <xf numFmtId="0" fontId="0" fillId="0" borderId="13" xfId="0" applyBorder="1" applyAlignment="1">
      <alignment shrinkToFit="1"/>
    </xf>
    <xf numFmtId="0" fontId="0" fillId="0" borderId="13" xfId="0" applyBorder="1" applyAlignment="1">
      <alignment wrapText="1"/>
    </xf>
    <xf numFmtId="0" fontId="0" fillId="0" borderId="13" xfId="0" applyBorder="1"/>
    <xf numFmtId="0" fontId="3" fillId="2" borderId="3" xfId="0" applyFont="1" applyFill="1" applyBorder="1" applyAlignment="1">
      <alignment wrapText="1"/>
    </xf>
    <xf numFmtId="0" fontId="3" fillId="2" borderId="3" xfId="0" applyFont="1" applyFill="1" applyBorder="1"/>
    <xf numFmtId="0" fontId="2" fillId="2" borderId="13" xfId="0" applyFont="1" applyFill="1" applyBorder="1"/>
    <xf numFmtId="0" fontId="2" fillId="2" borderId="13" xfId="0" applyFont="1" applyFill="1" applyBorder="1" applyAlignment="1">
      <alignment horizontal="left"/>
    </xf>
    <xf numFmtId="0" fontId="0" fillId="0" borderId="13" xfId="0" applyBorder="1" applyAlignment="1">
      <alignment horizontal="center"/>
    </xf>
    <xf numFmtId="0" fontId="0" fillId="0" borderId="13" xfId="0" applyBorder="1" applyAlignment="1">
      <alignment horizontal="left"/>
    </xf>
    <xf numFmtId="0" fontId="3" fillId="0" borderId="0" xfId="0" applyFont="1"/>
    <xf numFmtId="0" fontId="0" fillId="0" borderId="5" xfId="0" applyBorder="1"/>
    <xf numFmtId="0" fontId="3" fillId="4" borderId="13" xfId="0" applyFont="1" applyFill="1" applyBorder="1"/>
    <xf numFmtId="0" fontId="0" fillId="0" borderId="13" xfId="0" applyBorder="1" applyProtection="1">
      <protection locked="0"/>
    </xf>
    <xf numFmtId="0" fontId="3" fillId="4" borderId="13" xfId="0" applyFont="1" applyFill="1" applyBorder="1" applyProtection="1">
      <protection locked="0"/>
    </xf>
    <xf numFmtId="0" fontId="6" fillId="4" borderId="13" xfId="0" applyFont="1" applyFill="1" applyBorder="1" applyAlignment="1" applyProtection="1">
      <alignment vertical="center"/>
      <protection locked="0"/>
    </xf>
    <xf numFmtId="0" fontId="8" fillId="0" borderId="13" xfId="0" applyFont="1" applyBorder="1"/>
    <xf numFmtId="0" fontId="4" fillId="2" borderId="13" xfId="0" applyFont="1" applyFill="1" applyBorder="1" applyAlignment="1">
      <alignment horizontal="center" vertical="top"/>
    </xf>
    <xf numFmtId="0" fontId="3" fillId="0" borderId="0" xfId="0" applyFont="1" applyAlignment="1">
      <alignment wrapText="1"/>
    </xf>
    <xf numFmtId="0" fontId="3"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23" fillId="0" borderId="13" xfId="0" applyFont="1" applyBorder="1"/>
    <xf numFmtId="0" fontId="8" fillId="0" borderId="0" xfId="0" applyFont="1"/>
    <xf numFmtId="0" fontId="0" fillId="8" borderId="13" xfId="0" applyFill="1" applyBorder="1"/>
    <xf numFmtId="0" fontId="0" fillId="8" borderId="13" xfId="0" applyFill="1" applyBorder="1" applyAlignment="1">
      <alignment wrapText="1"/>
    </xf>
    <xf numFmtId="0" fontId="0" fillId="0" borderId="3" xfId="0" applyBorder="1" applyAlignment="1">
      <alignment wrapText="1"/>
    </xf>
    <xf numFmtId="49" fontId="27" fillId="10" borderId="13" xfId="1" applyNumberFormat="1" applyFont="1" applyFill="1" applyBorder="1" applyAlignment="1">
      <alignment horizontal="left" vertical="top" wrapText="1"/>
    </xf>
    <xf numFmtId="49" fontId="3" fillId="0" borderId="13" xfId="0" applyNumberFormat="1" applyFont="1" applyBorder="1" applyAlignment="1">
      <alignment horizontal="left" vertical="top" wrapText="1"/>
    </xf>
    <xf numFmtId="0" fontId="3" fillId="0" borderId="13" xfId="0" applyFont="1" applyBorder="1" applyAlignment="1">
      <alignment horizontal="left" vertical="top"/>
    </xf>
    <xf numFmtId="0" fontId="27" fillId="0" borderId="13" xfId="0" applyFont="1" applyBorder="1" applyAlignment="1">
      <alignment horizontal="left" vertical="top"/>
    </xf>
    <xf numFmtId="49" fontId="27" fillId="0" borderId="13" xfId="0" applyNumberFormat="1" applyFont="1" applyBorder="1" applyAlignment="1">
      <alignment horizontal="left" vertical="top"/>
    </xf>
    <xf numFmtId="0" fontId="28" fillId="0" borderId="13" xfId="0" applyFont="1" applyBorder="1" applyAlignment="1">
      <alignment horizontal="left" vertical="top" wrapText="1"/>
    </xf>
    <xf numFmtId="0" fontId="27" fillId="0" borderId="13" xfId="0" applyFont="1" applyBorder="1" applyAlignment="1">
      <alignment horizontal="left" vertical="top" wrapText="1"/>
    </xf>
    <xf numFmtId="0" fontId="3" fillId="0" borderId="13" xfId="0" applyFont="1" applyBorder="1" applyAlignment="1">
      <alignment horizontal="left" vertical="top" wrapText="1"/>
    </xf>
    <xf numFmtId="0" fontId="0" fillId="0" borderId="13" xfId="0" applyBorder="1" applyAlignment="1">
      <alignment horizontal="left" vertical="top"/>
    </xf>
    <xf numFmtId="49" fontId="26" fillId="9" borderId="13" xfId="1" applyNumberFormat="1" applyBorder="1" applyAlignment="1">
      <alignment horizontal="left" vertical="top" wrapText="1"/>
    </xf>
    <xf numFmtId="0" fontId="3" fillId="2" borderId="4" xfId="0" applyFont="1" applyFill="1" applyBorder="1" applyAlignment="1" applyProtection="1">
      <alignment vertical="center" wrapText="1"/>
      <protection locked="0"/>
    </xf>
    <xf numFmtId="0" fontId="0" fillId="0" borderId="0" xfId="0" applyAlignment="1">
      <alignment vertical="center"/>
    </xf>
    <xf numFmtId="0" fontId="3" fillId="4" borderId="13" xfId="0" applyFont="1" applyFill="1" applyBorder="1" applyAlignment="1">
      <alignment wrapText="1"/>
    </xf>
    <xf numFmtId="0" fontId="3" fillId="2" borderId="4" xfId="0" applyFont="1" applyFill="1" applyBorder="1" applyAlignment="1">
      <alignment vertical="center" wrapText="1"/>
    </xf>
    <xf numFmtId="0" fontId="3" fillId="0" borderId="0" xfId="0" applyFont="1" applyAlignment="1">
      <alignment vertical="center" wrapText="1"/>
    </xf>
    <xf numFmtId="0" fontId="3" fillId="0" borderId="0" xfId="0" applyFont="1" applyAlignment="1">
      <alignment vertical="top" wrapText="1"/>
    </xf>
    <xf numFmtId="0" fontId="3" fillId="2" borderId="13" xfId="0" applyFont="1" applyFill="1" applyBorder="1" applyAlignment="1">
      <alignment vertical="center" wrapText="1"/>
    </xf>
    <xf numFmtId="0" fontId="0" fillId="0" borderId="6" xfId="0" applyBorder="1"/>
    <xf numFmtId="0" fontId="0" fillId="0" borderId="16" xfId="0" applyBorder="1"/>
    <xf numFmtId="0" fontId="3" fillId="2" borderId="13" xfId="0" applyFont="1" applyFill="1" applyBorder="1" applyAlignment="1" applyProtection="1">
      <alignment vertical="center" wrapText="1"/>
      <protection locked="0"/>
    </xf>
    <xf numFmtId="0" fontId="0" fillId="0" borderId="11" xfId="0" applyBorder="1" applyAlignment="1">
      <alignment wrapText="1"/>
    </xf>
    <xf numFmtId="0" fontId="4" fillId="2" borderId="13" xfId="0" applyFont="1" applyFill="1" applyBorder="1" applyAlignment="1">
      <alignment horizontal="center" vertical="top" wrapText="1"/>
    </xf>
    <xf numFmtId="0" fontId="4" fillId="2" borderId="13" xfId="0" applyFont="1" applyFill="1" applyBorder="1" applyAlignment="1">
      <alignment horizontal="center" vertical="top" shrinkToFit="1"/>
    </xf>
    <xf numFmtId="0" fontId="5" fillId="0" borderId="13" xfId="0" applyFont="1" applyBorder="1"/>
    <xf numFmtId="0" fontId="0" fillId="7" borderId="14" xfId="0" applyFill="1" applyBorder="1" applyAlignment="1">
      <alignment horizontal="center" vertical="center" wrapText="1"/>
    </xf>
    <xf numFmtId="0" fontId="0" fillId="0" borderId="0" xfId="0" applyAlignment="1">
      <alignment horizontal="left" vertical="top"/>
    </xf>
    <xf numFmtId="0" fontId="25" fillId="2" borderId="13" xfId="0" applyFont="1" applyFill="1" applyBorder="1" applyAlignment="1">
      <alignment vertical="center"/>
    </xf>
    <xf numFmtId="0" fontId="5" fillId="8" borderId="13" xfId="0" applyFont="1" applyFill="1" applyBorder="1"/>
    <xf numFmtId="0" fontId="0" fillId="8" borderId="3" xfId="0" applyFill="1" applyBorder="1"/>
    <xf numFmtId="0" fontId="0" fillId="8" borderId="6" xfId="0" applyFill="1" applyBorder="1"/>
    <xf numFmtId="0" fontId="0" fillId="8" borderId="11" xfId="0" applyFill="1" applyBorder="1"/>
    <xf numFmtId="0" fontId="8" fillId="8" borderId="13" xfId="0" applyFont="1" applyFill="1" applyBorder="1" applyAlignment="1">
      <alignment wrapText="1"/>
    </xf>
    <xf numFmtId="0" fontId="8" fillId="8" borderId="13" xfId="0" applyFont="1" applyFill="1" applyBorder="1"/>
    <xf numFmtId="0" fontId="0" fillId="8" borderId="11" xfId="0" applyFill="1" applyBorder="1" applyProtection="1">
      <protection locked="0"/>
    </xf>
    <xf numFmtId="0" fontId="0" fillId="8" borderId="13" xfId="0" applyFill="1" applyBorder="1" applyProtection="1">
      <protection locked="0"/>
    </xf>
    <xf numFmtId="0" fontId="0" fillId="8" borderId="13" xfId="0" applyFill="1" applyBorder="1" applyAlignment="1" applyProtection="1">
      <alignment horizontal="center"/>
      <protection locked="0"/>
    </xf>
    <xf numFmtId="0" fontId="0" fillId="8" borderId="3" xfId="0" applyFill="1" applyBorder="1" applyProtection="1">
      <protection locked="0"/>
    </xf>
    <xf numFmtId="0" fontId="3" fillId="2" borderId="4" xfId="0" applyFont="1" applyFill="1" applyBorder="1" applyAlignment="1" applyProtection="1">
      <alignment wrapText="1"/>
      <protection hidden="1"/>
    </xf>
    <xf numFmtId="0" fontId="1" fillId="8" borderId="13" xfId="0" applyFont="1" applyFill="1" applyBorder="1"/>
    <xf numFmtId="0" fontId="0" fillId="8" borderId="4" xfId="0" applyFill="1" applyBorder="1" applyAlignment="1">
      <alignment wrapText="1"/>
    </xf>
    <xf numFmtId="0" fontId="0" fillId="8" borderId="4" xfId="0" applyFill="1" applyBorder="1"/>
    <xf numFmtId="0" fontId="0" fillId="8" borderId="13" xfId="0" applyFill="1" applyBorder="1" applyAlignment="1">
      <alignment horizontal="center"/>
    </xf>
    <xf numFmtId="0" fontId="0" fillId="0" borderId="2" xfId="0" applyBorder="1" applyAlignment="1">
      <alignment wrapText="1"/>
    </xf>
    <xf numFmtId="0" fontId="0" fillId="8" borderId="12" xfId="0" applyFill="1" applyBorder="1" applyProtection="1">
      <protection locked="0"/>
    </xf>
    <xf numFmtId="0" fontId="0" fillId="8" borderId="6" xfId="0" applyFill="1" applyBorder="1" applyProtection="1">
      <protection locked="0"/>
    </xf>
    <xf numFmtId="0" fontId="0" fillId="0" borderId="0" xfId="0" applyProtection="1">
      <protection locked="0"/>
    </xf>
    <xf numFmtId="0" fontId="0" fillId="0" borderId="11" xfId="0" applyBorder="1" applyProtection="1">
      <protection locked="0"/>
    </xf>
    <xf numFmtId="0" fontId="0" fillId="8" borderId="3" xfId="0" applyFill="1" applyBorder="1" applyAlignment="1">
      <alignment wrapText="1"/>
    </xf>
    <xf numFmtId="0" fontId="0" fillId="0" borderId="6" xfId="0" applyBorder="1" applyAlignment="1">
      <alignment wrapText="1"/>
    </xf>
    <xf numFmtId="0" fontId="0" fillId="3" borderId="2" xfId="0" applyFill="1" applyBorder="1"/>
    <xf numFmtId="0" fontId="41" fillId="0" borderId="0" xfId="0" applyFont="1" applyAlignment="1">
      <alignment vertical="center"/>
    </xf>
    <xf numFmtId="0" fontId="3" fillId="3" borderId="11" xfId="0" applyFont="1" applyFill="1" applyBorder="1" applyAlignment="1">
      <alignment vertical="top" wrapText="1"/>
    </xf>
    <xf numFmtId="0" fontId="43" fillId="0" borderId="0" xfId="0" applyFont="1" applyAlignment="1">
      <alignment horizontal="left"/>
    </xf>
    <xf numFmtId="0" fontId="40" fillId="11" borderId="13" xfId="0" applyFont="1" applyFill="1" applyBorder="1"/>
    <xf numFmtId="0" fontId="40" fillId="11" borderId="11" xfId="0" applyFont="1" applyFill="1" applyBorder="1"/>
    <xf numFmtId="0" fontId="40" fillId="11" borderId="15" xfId="0" applyFont="1" applyFill="1" applyBorder="1"/>
    <xf numFmtId="1" fontId="40" fillId="11" borderId="15" xfId="0" applyNumberFormat="1" applyFont="1" applyFill="1" applyBorder="1"/>
    <xf numFmtId="49" fontId="40" fillId="11" borderId="15" xfId="0" applyNumberFormat="1" applyFont="1" applyFill="1" applyBorder="1"/>
    <xf numFmtId="0" fontId="40" fillId="11" borderId="15" xfId="0" applyFont="1" applyFill="1" applyBorder="1" applyAlignment="1">
      <alignment horizontal="left" vertical="top" wrapText="1"/>
    </xf>
    <xf numFmtId="1" fontId="0" fillId="0" borderId="13" xfId="0" applyNumberFormat="1" applyBorder="1" applyAlignment="1">
      <alignment wrapText="1"/>
    </xf>
    <xf numFmtId="49" fontId="0" fillId="0" borderId="13" xfId="0" applyNumberFormat="1" applyBorder="1" applyAlignment="1">
      <alignment wrapText="1"/>
    </xf>
    <xf numFmtId="0" fontId="33" fillId="0" borderId="13" xfId="3" applyBorder="1" applyAlignment="1">
      <alignment wrapText="1"/>
    </xf>
    <xf numFmtId="0" fontId="0" fillId="0" borderId="13" xfId="0" applyBorder="1" applyAlignment="1">
      <alignment horizontal="left" vertical="top" wrapText="1"/>
    </xf>
    <xf numFmtId="1" fontId="0" fillId="0" borderId="0" xfId="0" applyNumberFormat="1"/>
    <xf numFmtId="49" fontId="0" fillId="0" borderId="0" xfId="0" applyNumberFormat="1"/>
    <xf numFmtId="0" fontId="0" fillId="0" borderId="0" xfId="0" applyAlignment="1">
      <alignment horizontal="left" vertical="top" wrapText="1"/>
    </xf>
    <xf numFmtId="0" fontId="0" fillId="8" borderId="0" xfId="0" applyFill="1"/>
    <xf numFmtId="0" fontId="3" fillId="2" borderId="3" xfId="0" applyFont="1" applyFill="1" applyBorder="1" applyAlignment="1">
      <alignment horizontal="left" wrapText="1"/>
    </xf>
    <xf numFmtId="0" fontId="40" fillId="11" borderId="3" xfId="0" applyFont="1" applyFill="1" applyBorder="1" applyAlignment="1">
      <alignment wrapText="1"/>
    </xf>
    <xf numFmtId="0" fontId="40" fillId="11" borderId="17" xfId="0" applyFont="1" applyFill="1" applyBorder="1" applyAlignment="1">
      <alignment wrapText="1"/>
    </xf>
    <xf numFmtId="0" fontId="33" fillId="3" borderId="0" xfId="3" applyFill="1" applyAlignment="1">
      <alignment wrapText="1"/>
    </xf>
    <xf numFmtId="0" fontId="33" fillId="0" borderId="0" xfId="2"/>
    <xf numFmtId="0" fontId="6" fillId="2" borderId="4" xfId="0" applyFont="1" applyFill="1" applyBorder="1" applyAlignment="1" applyProtection="1">
      <alignment horizontal="center" wrapText="1"/>
      <protection locked="0"/>
    </xf>
    <xf numFmtId="0" fontId="3" fillId="2" borderId="4" xfId="0" applyFont="1" applyFill="1" applyBorder="1" applyAlignment="1">
      <alignment horizontal="left" wrapText="1"/>
    </xf>
    <xf numFmtId="0" fontId="6" fillId="2" borderId="4" xfId="0" applyFont="1" applyFill="1" applyBorder="1" applyAlignment="1" applyProtection="1">
      <alignment horizontal="left" wrapText="1"/>
      <protection locked="0"/>
    </xf>
    <xf numFmtId="0" fontId="0" fillId="0" borderId="13" xfId="0" applyBorder="1" applyAlignment="1">
      <alignment horizontal="left" wrapText="1"/>
    </xf>
    <xf numFmtId="0" fontId="40" fillId="11" borderId="4" xfId="0" applyFont="1" applyFill="1" applyBorder="1"/>
    <xf numFmtId="0" fontId="3" fillId="2" borderId="8" xfId="0" applyFont="1" applyFill="1" applyBorder="1"/>
    <xf numFmtId="49" fontId="3" fillId="3" borderId="13" xfId="1" applyNumberFormat="1" applyFont="1" applyFill="1" applyBorder="1" applyAlignment="1">
      <alignment horizontal="left" vertical="top" wrapText="1"/>
    </xf>
    <xf numFmtId="0" fontId="40" fillId="0" borderId="0" xfId="0" applyFont="1"/>
    <xf numFmtId="0" fontId="40" fillId="11" borderId="0" xfId="0" applyFont="1" applyFill="1"/>
    <xf numFmtId="0" fontId="41" fillId="0" borderId="13" xfId="0" applyFont="1" applyBorder="1" applyAlignment="1">
      <alignment wrapText="1"/>
    </xf>
    <xf numFmtId="0" fontId="41" fillId="0" borderId="11" xfId="0" applyFont="1" applyBorder="1" applyAlignment="1">
      <alignment wrapText="1"/>
    </xf>
    <xf numFmtId="0" fontId="41" fillId="0" borderId="0" xfId="0" applyFont="1"/>
    <xf numFmtId="0" fontId="41" fillId="0" borderId="15" xfId="0" applyFont="1" applyBorder="1" applyAlignment="1">
      <alignment wrapText="1"/>
    </xf>
    <xf numFmtId="0" fontId="41" fillId="0" borderId="4" xfId="0" applyFont="1" applyBorder="1" applyAlignment="1">
      <alignment wrapText="1"/>
    </xf>
    <xf numFmtId="0" fontId="13" fillId="0" borderId="15" xfId="0" applyFont="1" applyBorder="1" applyAlignment="1">
      <alignment wrapText="1"/>
    </xf>
    <xf numFmtId="0" fontId="41" fillId="13" borderId="15" xfId="0" applyFont="1" applyFill="1" applyBorder="1" applyAlignment="1">
      <alignment wrapText="1"/>
    </xf>
    <xf numFmtId="0" fontId="41" fillId="0" borderId="2" xfId="0" applyFont="1" applyBorder="1" applyAlignment="1">
      <alignment wrapText="1"/>
    </xf>
    <xf numFmtId="0" fontId="41" fillId="0" borderId="4" xfId="0" applyFont="1" applyBorder="1"/>
    <xf numFmtId="0" fontId="41" fillId="0" borderId="15" xfId="0" applyFont="1" applyBorder="1"/>
    <xf numFmtId="0" fontId="41" fillId="0" borderId="11" xfId="0" applyFont="1" applyBorder="1"/>
    <xf numFmtId="0" fontId="41" fillId="0" borderId="13" xfId="0" applyFont="1" applyBorder="1"/>
    <xf numFmtId="0" fontId="3" fillId="6" borderId="13" xfId="0" applyFont="1" applyFill="1" applyBorder="1" applyAlignment="1">
      <alignment horizontal="left" vertical="top" wrapText="1"/>
    </xf>
    <xf numFmtId="0" fontId="40" fillId="12" borderId="13" xfId="0" applyFont="1" applyFill="1" applyBorder="1" applyAlignment="1">
      <alignment horizontal="left" vertical="top" wrapText="1"/>
    </xf>
    <xf numFmtId="0" fontId="0" fillId="0" borderId="12" xfId="0" applyBorder="1"/>
    <xf numFmtId="0" fontId="0" fillId="0" borderId="11" xfId="0" applyBorder="1"/>
    <xf numFmtId="0" fontId="40" fillId="12" borderId="6" xfId="0" applyFont="1" applyFill="1" applyBorder="1" applyAlignment="1">
      <alignment horizontal="left" vertical="top" wrapText="1"/>
    </xf>
    <xf numFmtId="0" fontId="40" fillId="12" borderId="12" xfId="0" applyFont="1" applyFill="1" applyBorder="1" applyAlignment="1">
      <alignment horizontal="left" vertical="top" wrapText="1"/>
    </xf>
    <xf numFmtId="0" fontId="40" fillId="12" borderId="11" xfId="0" applyFont="1" applyFill="1" applyBorder="1" applyAlignment="1">
      <alignment horizontal="left" vertical="top" wrapText="1"/>
    </xf>
    <xf numFmtId="0" fontId="3" fillId="6" borderId="6" xfId="0" applyFont="1" applyFill="1" applyBorder="1" applyAlignment="1">
      <alignment horizontal="left" vertical="top" wrapText="1"/>
    </xf>
    <xf numFmtId="0" fontId="3" fillId="6" borderId="12" xfId="0" applyFont="1" applyFill="1" applyBorder="1" applyAlignment="1">
      <alignment horizontal="left" vertical="top" wrapText="1"/>
    </xf>
    <xf numFmtId="0" fontId="3" fillId="6" borderId="11"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2" xfId="0" applyFill="1" applyBorder="1" applyAlignment="1">
      <alignment horizontal="left" vertical="top"/>
    </xf>
    <xf numFmtId="0" fontId="0" fillId="6" borderId="11" xfId="0" applyFill="1" applyBorder="1" applyAlignment="1">
      <alignment horizontal="left" vertical="top"/>
    </xf>
    <xf numFmtId="0" fontId="3" fillId="6" borderId="13" xfId="0" applyFont="1" applyFill="1" applyBorder="1" applyAlignment="1">
      <alignment horizontal="center" vertical="top" wrapText="1"/>
    </xf>
    <xf numFmtId="0" fontId="0" fillId="6" borderId="13" xfId="0" applyFill="1" applyBorder="1" applyAlignment="1">
      <alignment horizontal="left" vertical="top" wrapText="1"/>
    </xf>
    <xf numFmtId="0" fontId="0" fillId="0" borderId="13" xfId="0" applyBorder="1"/>
    <xf numFmtId="0" fontId="3" fillId="6" borderId="7" xfId="0" applyFont="1" applyFill="1" applyBorder="1" applyAlignment="1">
      <alignment horizontal="left" vertical="top" wrapText="1"/>
    </xf>
    <xf numFmtId="0" fontId="0" fillId="0" borderId="0" xfId="0"/>
    <xf numFmtId="0" fontId="3" fillId="6" borderId="8" xfId="0" applyFont="1" applyFill="1" applyBorder="1" applyAlignment="1">
      <alignment horizontal="left" vertical="top" wrapText="1"/>
    </xf>
    <xf numFmtId="0" fontId="3" fillId="6" borderId="5" xfId="0" applyFont="1" applyFill="1" applyBorder="1" applyAlignment="1">
      <alignment horizontal="left" vertical="top" wrapText="1"/>
    </xf>
    <xf numFmtId="0" fontId="3" fillId="6" borderId="15" xfId="0" applyFont="1" applyFill="1" applyBorder="1" applyAlignment="1">
      <alignment horizontal="left" vertical="top" wrapText="1"/>
    </xf>
    <xf numFmtId="0" fontId="3" fillId="6" borderId="6" xfId="0" applyFont="1" applyFill="1" applyBorder="1" applyAlignment="1">
      <alignment vertical="top" wrapText="1"/>
    </xf>
    <xf numFmtId="0" fontId="3" fillId="6" borderId="12" xfId="0" applyFont="1" applyFill="1" applyBorder="1" applyAlignment="1">
      <alignment vertical="top" wrapText="1"/>
    </xf>
    <xf numFmtId="0" fontId="3" fillId="6" borderId="11" xfId="0" applyFont="1" applyFill="1" applyBorder="1" applyAlignment="1">
      <alignment vertical="top" wrapText="1"/>
    </xf>
    <xf numFmtId="0" fontId="0" fillId="6" borderId="12" xfId="0" applyFill="1" applyBorder="1" applyAlignment="1">
      <alignment horizontal="left" vertical="top" wrapText="1"/>
    </xf>
    <xf numFmtId="0" fontId="0" fillId="6" borderId="11" xfId="0" applyFill="1" applyBorder="1" applyAlignment="1">
      <alignment horizontal="left" vertical="top" wrapText="1"/>
    </xf>
    <xf numFmtId="0" fontId="40" fillId="12" borderId="4" xfId="0" applyFont="1" applyFill="1" applyBorder="1" applyAlignment="1">
      <alignment horizontal="left" vertical="top" wrapText="1"/>
    </xf>
    <xf numFmtId="0" fontId="0" fillId="0" borderId="5" xfId="0" applyBorder="1"/>
    <xf numFmtId="0" fontId="0" fillId="0" borderId="15" xfId="0" applyBorder="1"/>
    <xf numFmtId="0" fontId="34" fillId="6" borderId="6" xfId="0" applyFont="1" applyFill="1" applyBorder="1" applyAlignment="1">
      <alignment horizontal="left" vertical="top" wrapText="1"/>
    </xf>
    <xf numFmtId="0" fontId="34" fillId="6" borderId="12" xfId="0" applyFont="1" applyFill="1" applyBorder="1" applyAlignment="1">
      <alignment horizontal="left" vertical="top" wrapText="1"/>
    </xf>
    <xf numFmtId="0" fontId="34" fillId="6" borderId="11" xfId="0" applyFont="1" applyFill="1" applyBorder="1" applyAlignment="1">
      <alignment horizontal="left" vertical="top" wrapText="1"/>
    </xf>
  </cellXfs>
  <cellStyles count="4">
    <cellStyle name="Bad" xfId="1" builtinId="27"/>
    <cellStyle name="Hyperlink" xfId="2" builtinId="8"/>
    <cellStyle name="Hyperlink 2" xfId="3" xr:uid="{D786B0A8-36CC-4F4D-81BC-71166EDFFAEA}"/>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externalLink" Target="externalLinks/externalLink2.xml"/><Relationship Id="rId50" Type="http://schemas.openxmlformats.org/officeDocument/2006/relationships/externalLink" Target="externalLinks/externalLink5.xml"/><Relationship Id="rId55" Type="http://schemas.openxmlformats.org/officeDocument/2006/relationships/externalLink" Target="externalLinks/externalLink10.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externalLink" Target="externalLinks/externalLink8.xml"/><Relationship Id="rId58" Type="http://schemas.openxmlformats.org/officeDocument/2006/relationships/sharedStrings" Target="sharedStrings.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externalLink" Target="externalLinks/externalLink3.xml"/><Relationship Id="rId56"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externalLink" Target="externalLinks/externalLink6.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externalLink" Target="externalLinks/externalLink1.xml"/><Relationship Id="rId59" Type="http://schemas.openxmlformats.org/officeDocument/2006/relationships/sheetMetadata" Target="metadata.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externalLink" Target="externalLinks/externalLink9.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externalLink" Target="externalLinks/externalLink4.xml"/><Relationship Id="rId57" Type="http://schemas.openxmlformats.org/officeDocument/2006/relationships/styles" Target="styles.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externalLink" Target="externalLinks/externalLink7.xml"/><Relationship Id="rId60"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hrsubra/Downloads/CD3-Test.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D:/PycharmProjects/oci_develop/oci_tools/cd3_automation_toolkit/example/CD3-HubSpoke-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Users/lasyavadavalli/PycharmProjects/oci/cd3_automation_toolkit/example/CD3-HubSpoke-template.xlsx" TargetMode="External"/></Relationships>
</file>

<file path=xl/externalLinks/_rels/externalLink8.xml.rels><?xml version="1.0" encoding="UTF-8" standalone="yes"?>
<Relationships xmlns="http://schemas.openxmlformats.org/package/2006/relationships"><Relationship Id="rId2" Type="http://schemas.openxmlformats.org/officeDocument/2006/relationships/externalLinkPath" Target="/Users/lasyavadavalli/PycharmProjects/CD3Lasya/cd3_automation_toolkit/example/CD3-CIS-template.xlsx" TargetMode="External"/><Relationship Id="rId1" Type="http://schemas.openxmlformats.org/officeDocument/2006/relationships/externalLinkPath" Target="CD3-CIS-template.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Users/divyadas/OracleAccounts/OracleContent/Oracle/python_projects/Services/OKE/CD3-CIS-template1.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 val="LB Rule Set Dropdown"/>
      <sheetName val="Release-Info"/>
      <sheetName val="Compartments"/>
      <sheetName val="Groups"/>
      <sheetName val="Policies"/>
      <sheetName val="Tags"/>
      <sheetName val="VCNs"/>
      <sheetName val="DRGs"/>
      <sheetName val="VCN Info"/>
      <sheetName val="DHCP"/>
      <sheetName val="Subnets"/>
      <sheetName val="NLB-Listeners"/>
      <sheetName val="NLB-BackendSets-BackendServers"/>
      <sheetName val="NLB-Listeners (2)"/>
      <sheetName val="NLB-BackendSets-BackendServ (2"/>
      <sheetName val="DRGRouteRulesinOCI"/>
      <sheetName val="RouteRulesinOCI"/>
      <sheetName val="SecRulesinOCI"/>
      <sheetName val="NSGs"/>
      <sheetName val="DedicatedVMHosts"/>
      <sheetName val="Instances"/>
      <sheetName val="BlockVolumes"/>
      <sheetName val="FSS"/>
      <sheetName val="FSS-exp"/>
      <sheetName val="LB-Hostname-Certs"/>
      <sheetName val="BackendSet-BackendServer"/>
      <sheetName val="RuleSet"/>
      <sheetName val="LB-Listener"/>
      <sheetName val="PathRouteSet"/>
      <sheetName val="ADW_ATP"/>
      <sheetName val="DBSystems-VM-BM"/>
      <sheetName val="EXA-Infra"/>
      <sheetName val="EXA-VMClusters"/>
      <sheetName val="drop_down_rule_set"/>
      <sheetName val="drop_down_rule_comp"/>
    </sheetNames>
    <sheetDataSet>
      <sheetData sheetId="0" refreshError="1">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1" refreshError="1">
        <row r="2">
          <cell r="E2">
            <v>301</v>
          </cell>
          <cell r="F2">
            <v>8</v>
          </cell>
        </row>
        <row r="3">
          <cell r="E3">
            <v>302</v>
          </cell>
          <cell r="F3">
            <v>16</v>
          </cell>
        </row>
        <row r="4">
          <cell r="E4">
            <v>303</v>
          </cell>
          <cell r="F4">
            <v>32</v>
          </cell>
        </row>
        <row r="5">
          <cell r="E5">
            <v>307</v>
          </cell>
          <cell r="F5">
            <v>64</v>
          </cell>
        </row>
        <row r="6">
          <cell r="E6">
            <v>308</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atabase_Dropdown"/>
      <sheetName val="drop_down_rule_set"/>
      <sheetName val="LB Rule Set Dropdown"/>
      <sheetName val="drop_down_rule_com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0" refreshError="1"/>
      <sheetData sheetId="31" refreshError="1"/>
      <sheetData sheetId="32"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Release-Info"/>
      <sheetName val="Compartments"/>
      <sheetName val="Groups"/>
      <sheetName val="Users"/>
      <sheetName val="NetworkSources"/>
      <sheetName val="Policies"/>
      <sheetName val="Tags"/>
      <sheetName val="Quotas"/>
      <sheetName val="Budgets"/>
      <sheetName val="VCNs"/>
      <sheetName val="DRGs"/>
      <sheetName val="VCN Info"/>
      <sheetName val="DHCP"/>
      <sheetName val="SubnetsVLANs"/>
      <sheetName val="DRGRouteRulesinOCI"/>
      <sheetName val="RouteRulesinOCI"/>
      <sheetName val="SecRulesinOCI"/>
      <sheetName val="NSGs"/>
      <sheetName val="DNS-Views-Zones-Records"/>
      <sheetName val="DNS-Resolvers"/>
      <sheetName val="DedicatedVMHosts"/>
      <sheetName val="Instances"/>
      <sheetName val="BlockVolumes"/>
      <sheetName val="FSS"/>
      <sheetName val="OKE"/>
      <sheetName val="LB-Hostname-Certs"/>
      <sheetName val="LB-BackendSet-BackendServer"/>
      <sheetName val="LB-Listener"/>
      <sheetName val="LB-RuleSet"/>
      <sheetName val="LB-PathRouteSet"/>
      <sheetName val="LB-RoutingPolicy"/>
      <sheetName val="NLB-Listeners"/>
      <sheetName val="NLB-BackendSets-BackendServers"/>
      <sheetName val="ADB"/>
      <sheetName val="DBSystems-VM-BM"/>
      <sheetName val="EXA-Infra"/>
      <sheetName val="EXA-VMClusters"/>
      <sheetName val="SDDCs"/>
      <sheetName val="SDDCs-Network"/>
      <sheetName val="Buckets"/>
      <sheetName val="KMS"/>
      <sheetName val="Database_Dropdown"/>
      <sheetName val="LB Rule Set Dropdown"/>
      <sheetName val="drop_down_rule_set"/>
      <sheetName val="drop_down_rule_com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row r="2">
          <cell r="E2">
            <v>301</v>
          </cell>
          <cell r="F2">
            <v>8</v>
          </cell>
        </row>
        <row r="3">
          <cell r="E3">
            <v>302</v>
          </cell>
          <cell r="F3">
            <v>16</v>
          </cell>
        </row>
        <row r="4">
          <cell r="E4">
            <v>303</v>
          </cell>
          <cell r="F4">
            <v>32</v>
          </cell>
        </row>
        <row r="5">
          <cell r="E5">
            <v>307</v>
          </cell>
          <cell r="F5">
            <v>64</v>
          </cell>
        </row>
        <row r="6">
          <cell r="E6">
            <v>308</v>
          </cell>
        </row>
      </sheetData>
      <sheetData sheetId="43"/>
      <sheetData sheetId="44"/>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B Rule Set Dropdown"/>
      <sheetName val="Release-Info"/>
      <sheetName val="Compartments"/>
      <sheetName val="Groups"/>
      <sheetName val="Policies"/>
      <sheetName val="Tags"/>
      <sheetName val="VCNs"/>
      <sheetName val="DRGs"/>
      <sheetName val="VCN Info"/>
      <sheetName val="DHCP"/>
      <sheetName val="Subnets"/>
      <sheetName val="Subnets (2)"/>
      <sheetName val="DRGRouteRulesinOCI"/>
      <sheetName val="RouteRulesinOCI"/>
      <sheetName val="SecRulesinOCI"/>
      <sheetName val="NSGs"/>
      <sheetName val="OKE(creation)"/>
      <sheetName val="OKE"/>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rop_down_rule_set"/>
      <sheetName val="drop_down_rule_comp"/>
      <sheetName val="Subnets(4)"/>
      <sheetName val="Subnets (3)"/>
    </sheetNames>
    <sheetDataSet>
      <sheetData sheetId="0" refreshError="1">
        <row r="2">
          <cell r="E2">
            <v>301</v>
          </cell>
          <cell r="F2">
            <v>8</v>
          </cell>
        </row>
        <row r="3">
          <cell r="E3">
            <v>302</v>
          </cell>
          <cell r="F3">
            <v>16</v>
          </cell>
        </row>
        <row r="4">
          <cell r="E4">
            <v>303</v>
          </cell>
          <cell r="F4">
            <v>32</v>
          </cell>
        </row>
        <row r="5">
          <cell r="E5">
            <v>307</v>
          </cell>
          <cell r="F5">
            <v>64</v>
          </cell>
        </row>
        <row r="6">
          <cell r="E6">
            <v>308</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mailto:suruchi.single@oracle.com"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8.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printerSettings" Target="../printerSettings/printerSettings19.bin"/><Relationship Id="rId1" Type="http://schemas.openxmlformats.org/officeDocument/2006/relationships/hyperlink" Target="mailto:AppDev@workload_cluster_block" TargetMode="External"/><Relationship Id="rId4" Type="http://schemas.openxmlformats.org/officeDocument/2006/relationships/comments" Target="../comments4.xml"/></Relationships>
</file>

<file path=xl/worksheets/_rels/sheet39.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A2"/>
  <sheetViews>
    <sheetView tabSelected="1" zoomScale="109" zoomScaleNormal="109" workbookViewId="0">
      <selection activeCell="A2" sqref="A2"/>
    </sheetView>
  </sheetViews>
  <sheetFormatPr baseColWidth="10" defaultColWidth="8.83203125" defaultRowHeight="15" x14ac:dyDescent="0.2"/>
  <cols>
    <col min="1" max="1" width="167.1640625" customWidth="1"/>
  </cols>
  <sheetData>
    <row r="1" spans="1:1" ht="16" thickBot="1" x14ac:dyDescent="0.25"/>
    <row r="2" spans="1:1" ht="59.25" customHeight="1" thickBot="1" x14ac:dyDescent="0.25">
      <c r="A2" s="80" t="s">
        <v>1526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tint="0.59999389629810485"/>
  </sheetPr>
  <dimension ref="A1:E15"/>
  <sheetViews>
    <sheetView workbookViewId="0">
      <selection sqref="A1:E1"/>
    </sheetView>
  </sheetViews>
  <sheetFormatPr baseColWidth="10" defaultColWidth="8.83203125" defaultRowHeight="15" x14ac:dyDescent="0.2"/>
  <cols>
    <col min="1" max="1" width="9.1640625" customWidth="1"/>
    <col min="2" max="2" width="22.5" customWidth="1"/>
    <col min="3" max="3" width="40.83203125" bestFit="1" customWidth="1"/>
    <col min="4" max="4" width="32.5" customWidth="1"/>
    <col min="5" max="5" width="25.83203125" customWidth="1"/>
  </cols>
  <sheetData>
    <row r="1" spans="1:5" s="40" customFormat="1" ht="108" customHeight="1" x14ac:dyDescent="0.2">
      <c r="A1" s="149" t="s">
        <v>1025</v>
      </c>
      <c r="B1" s="149"/>
      <c r="C1" s="149"/>
      <c r="D1" s="149"/>
      <c r="E1" s="149"/>
    </row>
    <row r="2" spans="1:5" x14ac:dyDescent="0.2">
      <c r="A2" s="26" t="s">
        <v>0</v>
      </c>
      <c r="B2" s="26" t="s">
        <v>1</v>
      </c>
      <c r="C2" s="26" t="s">
        <v>2</v>
      </c>
      <c r="D2" s="26" t="s">
        <v>3</v>
      </c>
      <c r="E2" s="26" t="s">
        <v>417</v>
      </c>
    </row>
    <row r="3" spans="1:5" ht="43.5" customHeight="1" x14ac:dyDescent="0.2">
      <c r="A3" s="32" t="s">
        <v>5</v>
      </c>
      <c r="B3" s="32" t="s">
        <v>548</v>
      </c>
      <c r="C3" s="32" t="s">
        <v>1262</v>
      </c>
      <c r="D3" s="32" t="s">
        <v>394</v>
      </c>
      <c r="E3" s="33"/>
    </row>
    <row r="4" spans="1:5" ht="29.25" customHeight="1" x14ac:dyDescent="0.2">
      <c r="A4" s="32" t="s">
        <v>5</v>
      </c>
      <c r="B4" s="32" t="s">
        <v>549</v>
      </c>
      <c r="C4" s="32" t="s">
        <v>1263</v>
      </c>
      <c r="D4" s="32" t="s">
        <v>394</v>
      </c>
      <c r="E4" s="33"/>
    </row>
    <row r="5" spans="1:5" ht="45" customHeight="1" x14ac:dyDescent="0.2">
      <c r="A5" s="32" t="s">
        <v>5</v>
      </c>
      <c r="B5" s="32" t="s">
        <v>347</v>
      </c>
      <c r="C5" s="32" t="s">
        <v>1264</v>
      </c>
      <c r="D5" s="32" t="s">
        <v>394</v>
      </c>
      <c r="E5" s="33"/>
    </row>
    <row r="6" spans="1:5" ht="28.5" customHeight="1" x14ac:dyDescent="0.2">
      <c r="A6" s="32" t="s">
        <v>5</v>
      </c>
      <c r="B6" s="32" t="s">
        <v>550</v>
      </c>
      <c r="C6" s="32" t="s">
        <v>1265</v>
      </c>
      <c r="D6" s="32" t="s">
        <v>394</v>
      </c>
      <c r="E6" s="33"/>
    </row>
    <row r="7" spans="1:5" x14ac:dyDescent="0.2">
      <c r="A7" s="33" t="s">
        <v>4</v>
      </c>
      <c r="B7" s="33"/>
      <c r="C7" s="33"/>
      <c r="D7" s="32"/>
      <c r="E7" s="33"/>
    </row>
    <row r="8" spans="1:5" x14ac:dyDescent="0.2">
      <c r="A8" s="53" t="s">
        <v>5</v>
      </c>
      <c r="B8" s="53" t="s">
        <v>347</v>
      </c>
      <c r="C8" s="53" t="s">
        <v>348</v>
      </c>
      <c r="D8" s="53"/>
      <c r="E8" s="53"/>
    </row>
    <row r="9" spans="1:5" ht="15.75" customHeight="1" x14ac:dyDescent="0.2">
      <c r="A9" s="53" t="s">
        <v>5</v>
      </c>
      <c r="B9" s="53" t="s">
        <v>349</v>
      </c>
      <c r="C9" s="53" t="s">
        <v>350</v>
      </c>
      <c r="D9" s="53" t="s">
        <v>347</v>
      </c>
      <c r="E9" s="53"/>
    </row>
    <row r="10" spans="1:5" x14ac:dyDescent="0.2">
      <c r="A10" s="53" t="s">
        <v>5</v>
      </c>
      <c r="B10" s="53" t="s">
        <v>351</v>
      </c>
      <c r="C10" s="53" t="s">
        <v>352</v>
      </c>
      <c r="D10" s="53" t="s">
        <v>347</v>
      </c>
      <c r="E10" s="53"/>
    </row>
    <row r="11" spans="1:5" x14ac:dyDescent="0.2">
      <c r="A11" s="53" t="s">
        <v>5</v>
      </c>
      <c r="B11" s="53" t="s">
        <v>353</v>
      </c>
      <c r="C11" s="53" t="s">
        <v>354</v>
      </c>
      <c r="D11" s="53"/>
      <c r="E11" s="53"/>
    </row>
    <row r="12" spans="1:5" x14ac:dyDescent="0.2">
      <c r="A12" s="53" t="s">
        <v>5</v>
      </c>
      <c r="B12" s="53" t="s">
        <v>349</v>
      </c>
      <c r="C12" s="53" t="s">
        <v>355</v>
      </c>
      <c r="D12" s="53" t="s">
        <v>353</v>
      </c>
      <c r="E12" s="53"/>
    </row>
    <row r="13" spans="1:5" x14ac:dyDescent="0.2">
      <c r="A13" s="53" t="s">
        <v>5</v>
      </c>
      <c r="B13" s="53" t="s">
        <v>318</v>
      </c>
      <c r="C13" s="53" t="s">
        <v>356</v>
      </c>
      <c r="D13" s="53" t="s">
        <v>357</v>
      </c>
      <c r="E13" s="53"/>
    </row>
    <row r="14" spans="1:5" x14ac:dyDescent="0.2">
      <c r="A14" s="53" t="s">
        <v>5</v>
      </c>
      <c r="B14" s="53" t="s">
        <v>351</v>
      </c>
      <c r="C14" s="53" t="s">
        <v>358</v>
      </c>
      <c r="D14" s="53" t="s">
        <v>353</v>
      </c>
      <c r="E14" s="53"/>
    </row>
    <row r="15" spans="1:5" ht="32" x14ac:dyDescent="0.2">
      <c r="A15" s="53" t="s">
        <v>5</v>
      </c>
      <c r="B15" s="53" t="s">
        <v>359</v>
      </c>
      <c r="C15" s="53" t="s">
        <v>360</v>
      </c>
      <c r="D15" s="53" t="s">
        <v>361</v>
      </c>
      <c r="E15" s="54" t="s">
        <v>426</v>
      </c>
    </row>
  </sheetData>
  <dataConsolidate/>
  <mergeCells count="1">
    <mergeCell ref="A1:E1"/>
  </mergeCells>
  <dataValidations count="1">
    <dataValidation allowBlank="1" sqref="A1:B2 B3:B1048576 C1:XFD1048576" xr:uid="{90ACC2A5-31B6-2447-B6DE-3D1EDC507CAD}"/>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56247D25-907C-B746-BC88-69FDA2C38A8E}">
          <x14:formula1>
            <xm:f>drop_down_rule_set!$L$2:$L$54</xm:f>
          </x14:formula1>
          <xm:sqref>A3:A1048576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tint="0.59999389629810485"/>
  </sheetPr>
  <dimension ref="A1:G17"/>
  <sheetViews>
    <sheetView workbookViewId="0">
      <selection sqref="A1:G1"/>
    </sheetView>
  </sheetViews>
  <sheetFormatPr baseColWidth="10" defaultColWidth="8.83203125" defaultRowHeight="15" x14ac:dyDescent="0.2"/>
  <cols>
    <col min="1" max="1" width="9.1640625" customWidth="1"/>
    <col min="2" max="2" width="16.5" bestFit="1" customWidth="1"/>
    <col min="3" max="3" width="32" customWidth="1"/>
    <col min="4" max="4" width="17.33203125" customWidth="1"/>
    <col min="5" max="5" width="13.33203125" customWidth="1"/>
    <col min="6" max="6" width="20.6640625" customWidth="1"/>
    <col min="7" max="7" width="17.1640625" customWidth="1"/>
  </cols>
  <sheetData>
    <row r="1" spans="1:7" s="40" customFormat="1" ht="105.75" customHeight="1" x14ac:dyDescent="0.2">
      <c r="A1" s="150" t="s">
        <v>1236</v>
      </c>
      <c r="B1" s="151"/>
      <c r="C1" s="151"/>
      <c r="D1" s="151"/>
      <c r="E1" s="151"/>
      <c r="F1" s="151"/>
      <c r="G1" s="152"/>
    </row>
    <row r="2" spans="1:7" x14ac:dyDescent="0.2">
      <c r="A2" s="109" t="s">
        <v>0</v>
      </c>
      <c r="B2" s="110" t="s">
        <v>1</v>
      </c>
      <c r="C2" s="110" t="s">
        <v>2</v>
      </c>
      <c r="D2" s="111" t="s">
        <v>1134</v>
      </c>
      <c r="E2" s="111" t="s">
        <v>1237</v>
      </c>
      <c r="F2" s="132" t="s">
        <v>422</v>
      </c>
      <c r="G2" s="111" t="s">
        <v>417</v>
      </c>
    </row>
    <row r="3" spans="1:7" ht="48" x14ac:dyDescent="0.2">
      <c r="A3" s="32" t="s">
        <v>5</v>
      </c>
      <c r="B3" s="32" t="s">
        <v>551</v>
      </c>
      <c r="C3" s="32" t="s">
        <v>1266</v>
      </c>
      <c r="D3" s="32"/>
      <c r="E3" s="33"/>
      <c r="F3" s="33"/>
      <c r="G3" s="33"/>
    </row>
    <row r="4" spans="1:7" ht="32" x14ac:dyDescent="0.2">
      <c r="A4" s="32" t="s">
        <v>5</v>
      </c>
      <c r="B4" s="32" t="s">
        <v>826</v>
      </c>
      <c r="C4" s="32" t="s">
        <v>1267</v>
      </c>
      <c r="D4" s="32"/>
      <c r="E4" s="33"/>
      <c r="F4" s="33"/>
      <c r="G4" s="33"/>
    </row>
    <row r="5" spans="1:7" ht="15" customHeight="1" x14ac:dyDescent="0.2">
      <c r="A5" s="32" t="s">
        <v>5</v>
      </c>
      <c r="B5" s="32" t="s">
        <v>552</v>
      </c>
      <c r="C5" s="32" t="s">
        <v>553</v>
      </c>
      <c r="D5" s="32"/>
      <c r="E5" s="33"/>
      <c r="F5" s="33"/>
      <c r="G5" s="33"/>
    </row>
    <row r="6" spans="1:7" ht="32" x14ac:dyDescent="0.2">
      <c r="A6" s="32" t="s">
        <v>5</v>
      </c>
      <c r="B6" s="32" t="s">
        <v>554</v>
      </c>
      <c r="C6" s="32" t="s">
        <v>1268</v>
      </c>
      <c r="D6" s="32"/>
      <c r="E6" s="33"/>
      <c r="F6" s="33"/>
      <c r="G6" s="33"/>
    </row>
    <row r="7" spans="1:7" ht="32" x14ac:dyDescent="0.2">
      <c r="A7" s="55" t="s">
        <v>5</v>
      </c>
      <c r="B7" s="32" t="s">
        <v>555</v>
      </c>
      <c r="C7" s="32" t="s">
        <v>1269</v>
      </c>
      <c r="D7" s="32"/>
      <c r="E7" s="19"/>
      <c r="F7" s="33"/>
      <c r="G7" s="33"/>
    </row>
    <row r="8" spans="1:7" ht="16" customHeight="1" x14ac:dyDescent="0.2">
      <c r="A8" s="32" t="s">
        <v>5</v>
      </c>
      <c r="B8" s="55" t="s">
        <v>556</v>
      </c>
      <c r="C8" s="55" t="s">
        <v>1270</v>
      </c>
      <c r="D8" s="19"/>
      <c r="E8" s="32"/>
      <c r="F8" s="33"/>
      <c r="G8" s="33"/>
    </row>
    <row r="9" spans="1:7" ht="28" customHeight="1" x14ac:dyDescent="0.2">
      <c r="A9" s="32" t="s">
        <v>5</v>
      </c>
      <c r="B9" s="32" t="s">
        <v>557</v>
      </c>
      <c r="C9" s="32" t="s">
        <v>1271</v>
      </c>
      <c r="D9" s="32"/>
      <c r="E9" s="32"/>
      <c r="F9" s="33"/>
      <c r="G9" s="33"/>
    </row>
    <row r="10" spans="1:7" ht="28" customHeight="1" x14ac:dyDescent="0.2">
      <c r="A10" s="32" t="s">
        <v>5</v>
      </c>
      <c r="B10" s="32" t="s">
        <v>623</v>
      </c>
      <c r="C10" s="32" t="s">
        <v>624</v>
      </c>
      <c r="D10" s="32"/>
      <c r="E10" s="32"/>
      <c r="F10" s="33"/>
      <c r="G10" s="33"/>
    </row>
    <row r="11" spans="1:7" ht="28" customHeight="1" x14ac:dyDescent="0.2">
      <c r="A11" s="32" t="s">
        <v>5</v>
      </c>
      <c r="B11" s="32" t="s">
        <v>642</v>
      </c>
      <c r="C11" s="32" t="s">
        <v>1272</v>
      </c>
      <c r="D11" s="32"/>
      <c r="E11" s="32"/>
      <c r="F11" s="33"/>
      <c r="G11" s="33"/>
    </row>
    <row r="12" spans="1:7" ht="16" x14ac:dyDescent="0.2">
      <c r="A12" s="32" t="s">
        <v>5</v>
      </c>
      <c r="B12" s="32" t="s">
        <v>738</v>
      </c>
      <c r="C12" s="32" t="s">
        <v>739</v>
      </c>
      <c r="D12" s="32"/>
      <c r="E12" s="33"/>
      <c r="F12" s="33"/>
      <c r="G12" s="33"/>
    </row>
    <row r="13" spans="1:7" ht="16" x14ac:dyDescent="0.2">
      <c r="A13" s="32" t="s">
        <v>4</v>
      </c>
      <c r="B13" s="33"/>
      <c r="C13" s="33"/>
      <c r="D13" s="33"/>
      <c r="E13" s="33"/>
      <c r="F13" s="33"/>
      <c r="G13" s="33"/>
    </row>
    <row r="14" spans="1:7" ht="80" x14ac:dyDescent="0.2">
      <c r="A14" s="33" t="s">
        <v>5</v>
      </c>
      <c r="B14" s="18" t="s">
        <v>827</v>
      </c>
      <c r="C14" s="18" t="s">
        <v>1273</v>
      </c>
      <c r="D14" s="33"/>
      <c r="E14" s="6"/>
      <c r="F14" s="32" t="s">
        <v>828</v>
      </c>
      <c r="G14" s="33"/>
    </row>
    <row r="15" spans="1:7" ht="64" x14ac:dyDescent="0.2">
      <c r="A15" s="33" t="s">
        <v>5</v>
      </c>
      <c r="B15" s="32" t="s">
        <v>829</v>
      </c>
      <c r="C15" s="32" t="s">
        <v>1274</v>
      </c>
      <c r="D15" s="33"/>
      <c r="E15" s="33"/>
      <c r="F15" s="32" t="s">
        <v>830</v>
      </c>
      <c r="G15" s="33"/>
    </row>
    <row r="16" spans="1:7" ht="64" x14ac:dyDescent="0.2">
      <c r="A16" s="33" t="s">
        <v>5</v>
      </c>
      <c r="B16" s="32" t="s">
        <v>831</v>
      </c>
      <c r="C16" s="32" t="s">
        <v>1275</v>
      </c>
      <c r="D16" s="33"/>
      <c r="E16" s="33"/>
      <c r="F16" s="32" t="s">
        <v>832</v>
      </c>
      <c r="G16" s="33"/>
    </row>
    <row r="17" spans="1:7" ht="64" x14ac:dyDescent="0.2">
      <c r="A17" s="33" t="s">
        <v>5</v>
      </c>
      <c r="B17" s="32" t="s">
        <v>833</v>
      </c>
      <c r="C17" s="32" t="s">
        <v>834</v>
      </c>
      <c r="D17" s="33"/>
      <c r="E17" s="33"/>
      <c r="F17" s="32" t="s">
        <v>835</v>
      </c>
      <c r="G17" s="33"/>
    </row>
  </sheetData>
  <mergeCells count="1">
    <mergeCell ref="A1:G1"/>
  </mergeCells>
  <dataValidations count="3">
    <dataValidation allowBlank="1" sqref="B3:D13 B18:D1048576 B14:C17 F14:F17" xr:uid="{F66C6A56-BEB1-0043-9690-D10B6214C259}"/>
    <dataValidation allowBlank="1" prompt="Specify the defined tag key and its value in the format - &lt;Namespace&gt;.&lt;TagKey&gt;=&lt;Value&gt; else leave it empty._x000a_Multiple Tag Key , Values can be specified using semi colon (;) as the delimeter. _x000a_Example: Operations.CostCenter=01;Users.Name=user01" sqref="E3:E1048576" xr:uid="{51928DBF-5F07-5B4A-84C1-3CF6B1EE8425}"/>
    <dataValidation showInputMessage="1" showErrorMessage="1" sqref="H1:XFD2" xr:uid="{E8358A93-D65E-6A49-B538-E0AF40DA6625}"/>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B0487BCD-D4CA-1442-B82F-DD1A846539F7}">
          <x14:formula1>
            <xm:f>drop_down_rule_set!$L$2:$L$54</xm:f>
          </x14:formula1>
          <xm:sqref>A3:A1048576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15AC4-231B-E24B-9231-25D1F24B46F9}">
  <sheetPr>
    <tabColor theme="4" tint="0.59999389629810485"/>
  </sheetPr>
  <dimension ref="A1:H105"/>
  <sheetViews>
    <sheetView workbookViewId="0">
      <selection sqref="A1:H1"/>
    </sheetView>
  </sheetViews>
  <sheetFormatPr baseColWidth="10" defaultColWidth="8.83203125" defaultRowHeight="156.75" customHeight="1" x14ac:dyDescent="0.2"/>
  <cols>
    <col min="1" max="1" width="9.1640625" customWidth="1"/>
    <col min="2" max="2" width="16.5" bestFit="1" customWidth="1"/>
    <col min="3" max="3" width="32" customWidth="1"/>
    <col min="4" max="4" width="31.33203125" customWidth="1"/>
    <col min="5" max="6" width="23.6640625" customWidth="1"/>
    <col min="7" max="7" width="23.83203125" customWidth="1"/>
    <col min="8" max="8" width="13" style="33" customWidth="1"/>
  </cols>
  <sheetData>
    <row r="1" spans="1:8" s="40" customFormat="1" ht="166" customHeight="1" x14ac:dyDescent="0.2">
      <c r="A1" s="149" t="s">
        <v>1276</v>
      </c>
      <c r="B1" s="151"/>
      <c r="C1" s="151"/>
      <c r="D1" s="151"/>
      <c r="E1" s="151"/>
      <c r="F1" s="151"/>
      <c r="G1" s="151"/>
      <c r="H1" s="152"/>
    </row>
    <row r="2" spans="1:8" ht="14.5" customHeight="1" x14ac:dyDescent="0.2">
      <c r="A2" s="26" t="s">
        <v>0</v>
      </c>
      <c r="B2" s="26" t="s">
        <v>919</v>
      </c>
      <c r="C2" s="26" t="s">
        <v>1238</v>
      </c>
      <c r="D2" s="26" t="s">
        <v>2</v>
      </c>
      <c r="E2" s="4" t="s">
        <v>1239</v>
      </c>
      <c r="F2" s="4" t="s">
        <v>1240</v>
      </c>
      <c r="G2" s="133" t="s">
        <v>1134</v>
      </c>
      <c r="H2" s="26" t="s">
        <v>417</v>
      </c>
    </row>
    <row r="3" spans="1:8" ht="15" x14ac:dyDescent="0.2">
      <c r="A3" s="33"/>
      <c r="B3" s="33"/>
      <c r="C3" s="33"/>
      <c r="D3" s="33"/>
      <c r="E3" s="33"/>
      <c r="F3" s="33"/>
      <c r="G3" s="73"/>
    </row>
    <row r="4" spans="1:8" ht="14.5" customHeight="1" x14ac:dyDescent="0.2">
      <c r="A4" s="33"/>
      <c r="B4" s="33"/>
      <c r="C4" s="33"/>
      <c r="D4" s="33"/>
      <c r="E4" s="33"/>
      <c r="F4" s="33"/>
      <c r="G4" s="73"/>
    </row>
    <row r="5" spans="1:8" ht="14.5" customHeight="1" x14ac:dyDescent="0.2">
      <c r="A5" s="33"/>
      <c r="B5" s="33"/>
      <c r="C5" s="33"/>
      <c r="D5" s="33"/>
      <c r="E5" s="33"/>
      <c r="F5" s="33"/>
      <c r="G5" s="73"/>
    </row>
    <row r="6" spans="1:8" ht="14.5" customHeight="1" x14ac:dyDescent="0.2">
      <c r="A6" s="33"/>
      <c r="B6" s="33"/>
      <c r="C6" s="33"/>
      <c r="D6" s="33"/>
      <c r="E6" s="33"/>
      <c r="F6" s="33"/>
      <c r="G6" s="73"/>
    </row>
    <row r="7" spans="1:8" ht="14.5" customHeight="1" x14ac:dyDescent="0.2">
      <c r="A7" s="33"/>
      <c r="B7" s="33"/>
      <c r="C7" s="33"/>
      <c r="D7" s="33"/>
      <c r="E7" s="33"/>
      <c r="F7" s="33"/>
      <c r="G7" s="73"/>
    </row>
    <row r="8" spans="1:8" ht="14.5" customHeight="1" x14ac:dyDescent="0.2">
      <c r="A8" s="33"/>
      <c r="B8" s="33"/>
      <c r="C8" s="33"/>
      <c r="D8" s="33"/>
      <c r="E8" s="33"/>
      <c r="F8" s="33"/>
      <c r="G8" s="73"/>
    </row>
    <row r="9" spans="1:8" ht="14.5" customHeight="1" x14ac:dyDescent="0.2">
      <c r="A9" s="33"/>
      <c r="B9" s="33"/>
      <c r="C9" s="33"/>
      <c r="D9" s="33"/>
      <c r="E9" s="33"/>
      <c r="F9" s="33"/>
      <c r="G9" s="73"/>
    </row>
    <row r="10" spans="1:8" ht="14.5" customHeight="1" x14ac:dyDescent="0.2">
      <c r="A10" s="33"/>
      <c r="B10" s="33"/>
      <c r="C10" s="33"/>
      <c r="D10" s="33"/>
      <c r="E10" s="33"/>
      <c r="F10" s="33"/>
      <c r="G10" s="73"/>
    </row>
    <row r="11" spans="1:8" ht="14.5" customHeight="1" x14ac:dyDescent="0.2">
      <c r="A11" s="33"/>
      <c r="B11" s="33"/>
      <c r="C11" s="33"/>
      <c r="D11" s="33"/>
      <c r="E11" s="33"/>
      <c r="F11" s="33"/>
      <c r="G11" s="73"/>
    </row>
    <row r="12" spans="1:8" ht="14.5" customHeight="1" x14ac:dyDescent="0.2">
      <c r="A12" s="33"/>
      <c r="B12" s="33"/>
      <c r="C12" s="33"/>
      <c r="D12" s="33"/>
      <c r="E12" s="33"/>
      <c r="F12" s="33"/>
      <c r="G12" s="73"/>
    </row>
    <row r="13" spans="1:8" ht="14.5" customHeight="1" x14ac:dyDescent="0.2">
      <c r="A13" s="33"/>
      <c r="B13" s="33"/>
      <c r="C13" s="33"/>
      <c r="D13" s="33"/>
      <c r="E13" s="33"/>
      <c r="F13" s="33"/>
      <c r="G13" s="73"/>
    </row>
    <row r="14" spans="1:8" ht="14.5" customHeight="1" x14ac:dyDescent="0.2">
      <c r="A14" s="33"/>
      <c r="B14" s="33"/>
      <c r="C14" s="33"/>
      <c r="D14" s="33"/>
      <c r="E14" s="33"/>
      <c r="F14" s="33"/>
      <c r="G14" s="73"/>
    </row>
    <row r="15" spans="1:8" ht="14.5" customHeight="1" x14ac:dyDescent="0.2">
      <c r="A15" s="33"/>
      <c r="B15" s="33"/>
      <c r="C15" s="33"/>
      <c r="D15" s="33"/>
      <c r="E15" s="33"/>
      <c r="F15" s="33"/>
      <c r="G15" s="73"/>
    </row>
    <row r="16" spans="1:8" ht="14.5" customHeight="1" x14ac:dyDescent="0.2">
      <c r="A16" s="33"/>
      <c r="B16" s="33"/>
      <c r="C16" s="33"/>
      <c r="D16" s="33"/>
      <c r="E16" s="33"/>
      <c r="F16" s="33"/>
      <c r="G16" s="73"/>
    </row>
    <row r="17" spans="1:7" ht="14.5" customHeight="1" x14ac:dyDescent="0.2">
      <c r="A17" s="33"/>
      <c r="B17" s="33"/>
      <c r="C17" s="33"/>
      <c r="D17" s="33"/>
      <c r="E17" s="33"/>
      <c r="F17" s="33"/>
      <c r="G17" s="73"/>
    </row>
    <row r="18" spans="1:7" ht="14.5" customHeight="1" x14ac:dyDescent="0.2">
      <c r="A18" s="33"/>
      <c r="B18" s="33"/>
      <c r="C18" s="33"/>
      <c r="D18" s="33"/>
      <c r="E18" s="33"/>
      <c r="F18" s="33"/>
      <c r="G18" s="73"/>
    </row>
    <row r="19" spans="1:7" ht="14.5" customHeight="1" x14ac:dyDescent="0.2">
      <c r="A19" s="33"/>
      <c r="B19" s="33"/>
      <c r="C19" s="33"/>
      <c r="D19" s="33"/>
      <c r="E19" s="33"/>
      <c r="F19" s="33"/>
      <c r="G19" s="73"/>
    </row>
    <row r="20" spans="1:7" ht="14.5" customHeight="1" x14ac:dyDescent="0.2">
      <c r="A20" s="33"/>
      <c r="B20" s="33"/>
      <c r="C20" s="33"/>
      <c r="D20" s="33"/>
      <c r="E20" s="33"/>
      <c r="F20" s="33"/>
      <c r="G20" s="73"/>
    </row>
    <row r="21" spans="1:7" ht="14.5" customHeight="1" x14ac:dyDescent="0.2">
      <c r="A21" s="33"/>
      <c r="B21" s="33"/>
      <c r="C21" s="33"/>
      <c r="D21" s="33"/>
      <c r="E21" s="33"/>
      <c r="F21" s="33"/>
      <c r="G21" s="73"/>
    </row>
    <row r="22" spans="1:7" ht="14.5" customHeight="1" x14ac:dyDescent="0.2">
      <c r="A22" s="33"/>
      <c r="B22" s="33"/>
      <c r="C22" s="33"/>
      <c r="D22" s="33"/>
      <c r="E22" s="33"/>
      <c r="F22" s="33"/>
      <c r="G22" s="73"/>
    </row>
    <row r="23" spans="1:7" ht="14.5" customHeight="1" x14ac:dyDescent="0.2">
      <c r="A23" s="33"/>
      <c r="B23" s="33"/>
      <c r="C23" s="33"/>
      <c r="D23" s="33"/>
      <c r="E23" s="33"/>
      <c r="F23" s="33"/>
      <c r="G23" s="73"/>
    </row>
    <row r="24" spans="1:7" ht="14.5" customHeight="1" x14ac:dyDescent="0.2">
      <c r="A24" s="33"/>
      <c r="B24" s="33"/>
      <c r="C24" s="33"/>
      <c r="D24" s="33"/>
      <c r="E24" s="33"/>
      <c r="F24" s="33"/>
      <c r="G24" s="73"/>
    </row>
    <row r="25" spans="1:7" ht="14.5" customHeight="1" x14ac:dyDescent="0.2">
      <c r="A25" s="33"/>
      <c r="B25" s="33"/>
      <c r="C25" s="33"/>
      <c r="D25" s="33"/>
      <c r="E25" s="33"/>
      <c r="F25" s="33"/>
      <c r="G25" s="73"/>
    </row>
    <row r="26" spans="1:7" ht="14.5" customHeight="1" x14ac:dyDescent="0.2">
      <c r="A26" s="33"/>
      <c r="B26" s="33"/>
      <c r="C26" s="33"/>
      <c r="D26" s="33"/>
      <c r="E26" s="33"/>
      <c r="F26" s="33"/>
      <c r="G26" s="73"/>
    </row>
    <row r="27" spans="1:7" ht="14.5" customHeight="1" x14ac:dyDescent="0.2">
      <c r="A27" s="33"/>
      <c r="B27" s="33"/>
      <c r="C27" s="33"/>
      <c r="D27" s="33"/>
      <c r="E27" s="33"/>
      <c r="F27" s="33"/>
      <c r="G27" s="73"/>
    </row>
    <row r="28" spans="1:7" ht="14.5" customHeight="1" x14ac:dyDescent="0.2">
      <c r="A28" s="33"/>
      <c r="B28" s="33"/>
      <c r="C28" s="33"/>
      <c r="D28" s="33"/>
      <c r="E28" s="33"/>
      <c r="F28" s="33"/>
      <c r="G28" s="73"/>
    </row>
    <row r="29" spans="1:7" ht="14.5" customHeight="1" x14ac:dyDescent="0.2">
      <c r="A29" s="33"/>
      <c r="B29" s="33"/>
      <c r="C29" s="33"/>
      <c r="D29" s="33"/>
      <c r="E29" s="33"/>
      <c r="F29" s="33"/>
      <c r="G29" s="73"/>
    </row>
    <row r="30" spans="1:7" ht="14.5" customHeight="1" x14ac:dyDescent="0.2">
      <c r="A30" s="33"/>
      <c r="B30" s="33"/>
      <c r="C30" s="33"/>
      <c r="D30" s="33"/>
      <c r="E30" s="33"/>
      <c r="F30" s="33"/>
      <c r="G30" s="73"/>
    </row>
    <row r="31" spans="1:7" ht="14.5" customHeight="1" x14ac:dyDescent="0.2">
      <c r="A31" s="33"/>
      <c r="B31" s="33"/>
      <c r="C31" s="33"/>
      <c r="D31" s="33"/>
      <c r="E31" s="33"/>
      <c r="F31" s="33"/>
      <c r="G31" s="73"/>
    </row>
    <row r="32" spans="1:7" ht="14.5" customHeight="1" x14ac:dyDescent="0.2">
      <c r="A32" s="33"/>
      <c r="B32" s="33"/>
      <c r="C32" s="33"/>
      <c r="D32" s="33"/>
      <c r="E32" s="33"/>
      <c r="F32" s="33"/>
      <c r="G32" s="73"/>
    </row>
    <row r="33" spans="1:7" ht="14.5" customHeight="1" x14ac:dyDescent="0.2">
      <c r="A33" s="33"/>
      <c r="B33" s="33"/>
      <c r="C33" s="33"/>
      <c r="D33" s="33"/>
      <c r="E33" s="33"/>
      <c r="F33" s="33"/>
      <c r="G33" s="73"/>
    </row>
    <row r="34" spans="1:7" ht="14.5" customHeight="1" x14ac:dyDescent="0.2">
      <c r="A34" s="33"/>
      <c r="B34" s="33"/>
      <c r="C34" s="33"/>
      <c r="D34" s="33"/>
      <c r="E34" s="33"/>
      <c r="F34" s="33"/>
      <c r="G34" s="73"/>
    </row>
    <row r="35" spans="1:7" ht="14.5" customHeight="1" x14ac:dyDescent="0.2">
      <c r="A35" s="33"/>
      <c r="B35" s="33"/>
      <c r="C35" s="33"/>
      <c r="D35" s="33"/>
      <c r="E35" s="33"/>
      <c r="F35" s="33"/>
      <c r="G35" s="73"/>
    </row>
    <row r="36" spans="1:7" ht="14.5" customHeight="1" x14ac:dyDescent="0.2">
      <c r="A36" s="33"/>
      <c r="B36" s="33"/>
      <c r="C36" s="33"/>
      <c r="D36" s="33"/>
      <c r="E36" s="33"/>
      <c r="F36" s="33"/>
      <c r="G36" s="73"/>
    </row>
    <row r="37" spans="1:7" ht="14.5" customHeight="1" x14ac:dyDescent="0.2">
      <c r="A37" s="33"/>
      <c r="B37" s="33"/>
      <c r="C37" s="33"/>
      <c r="D37" s="33"/>
      <c r="E37" s="33"/>
      <c r="F37" s="33"/>
      <c r="G37" s="73"/>
    </row>
    <row r="38" spans="1:7" ht="14.5" customHeight="1" x14ac:dyDescent="0.2">
      <c r="A38" s="33"/>
      <c r="B38" s="33"/>
      <c r="C38" s="33"/>
      <c r="D38" s="33"/>
      <c r="E38" s="33"/>
      <c r="F38" s="33"/>
      <c r="G38" s="73"/>
    </row>
    <row r="39" spans="1:7" ht="14.5" customHeight="1" x14ac:dyDescent="0.2">
      <c r="A39" s="33"/>
      <c r="B39" s="33"/>
      <c r="C39" s="33"/>
      <c r="D39" s="33"/>
      <c r="E39" s="33"/>
      <c r="F39" s="33"/>
      <c r="G39" s="73"/>
    </row>
    <row r="40" spans="1:7" ht="14.5" customHeight="1" x14ac:dyDescent="0.2">
      <c r="A40" s="33"/>
      <c r="B40" s="33"/>
      <c r="C40" s="33"/>
      <c r="D40" s="33"/>
      <c r="E40" s="33"/>
      <c r="F40" s="33"/>
      <c r="G40" s="73"/>
    </row>
    <row r="41" spans="1:7" ht="14.5" customHeight="1" x14ac:dyDescent="0.2">
      <c r="A41" s="33"/>
      <c r="B41" s="33"/>
      <c r="C41" s="33"/>
      <c r="D41" s="33"/>
      <c r="E41" s="33"/>
      <c r="F41" s="33"/>
      <c r="G41" s="73"/>
    </row>
    <row r="42" spans="1:7" ht="14.5" customHeight="1" x14ac:dyDescent="0.2">
      <c r="A42" s="33"/>
      <c r="B42" s="33"/>
      <c r="C42" s="33"/>
      <c r="D42" s="33"/>
      <c r="E42" s="33"/>
      <c r="F42" s="33"/>
      <c r="G42" s="73"/>
    </row>
    <row r="43" spans="1:7" ht="14.5" customHeight="1" x14ac:dyDescent="0.2">
      <c r="A43" s="33"/>
      <c r="B43" s="33"/>
      <c r="C43" s="33"/>
      <c r="D43" s="33"/>
      <c r="E43" s="33"/>
      <c r="F43" s="33"/>
      <c r="G43" s="73"/>
    </row>
    <row r="44" spans="1:7" ht="14.5" customHeight="1" x14ac:dyDescent="0.2">
      <c r="A44" s="33"/>
      <c r="B44" s="33"/>
      <c r="C44" s="33"/>
      <c r="D44" s="33"/>
      <c r="E44" s="33"/>
      <c r="F44" s="33"/>
      <c r="G44" s="73"/>
    </row>
    <row r="45" spans="1:7" ht="14.5" customHeight="1" x14ac:dyDescent="0.2">
      <c r="A45" s="33"/>
      <c r="B45" s="33"/>
      <c r="C45" s="33"/>
      <c r="D45" s="33"/>
      <c r="E45" s="33"/>
      <c r="F45" s="33"/>
      <c r="G45" s="73"/>
    </row>
    <row r="46" spans="1:7" ht="14.5" customHeight="1" x14ac:dyDescent="0.2">
      <c r="A46" s="33"/>
      <c r="B46" s="33"/>
      <c r="C46" s="33"/>
      <c r="D46" s="33"/>
      <c r="E46" s="33"/>
      <c r="F46" s="33"/>
      <c r="G46" s="73"/>
    </row>
    <row r="47" spans="1:7" ht="14.5" customHeight="1" x14ac:dyDescent="0.2">
      <c r="A47" s="33"/>
      <c r="B47" s="33"/>
      <c r="C47" s="33"/>
      <c r="D47" s="33"/>
      <c r="E47" s="33"/>
      <c r="F47" s="33"/>
      <c r="G47" s="73"/>
    </row>
    <row r="48" spans="1:7" ht="14.5" customHeight="1" x14ac:dyDescent="0.2">
      <c r="A48" s="33"/>
      <c r="B48" s="33"/>
      <c r="C48" s="33"/>
      <c r="D48" s="33"/>
      <c r="E48" s="33"/>
      <c r="F48" s="33"/>
      <c r="G48" s="73"/>
    </row>
    <row r="49" spans="1:7" ht="14.5" customHeight="1" x14ac:dyDescent="0.2">
      <c r="A49" s="33"/>
      <c r="B49" s="33"/>
      <c r="C49" s="33"/>
      <c r="D49" s="33"/>
      <c r="E49" s="33"/>
      <c r="F49" s="33"/>
      <c r="G49" s="73"/>
    </row>
    <row r="50" spans="1:7" ht="14.5" customHeight="1" x14ac:dyDescent="0.2">
      <c r="A50" s="33"/>
      <c r="B50" s="33"/>
      <c r="C50" s="33"/>
      <c r="D50" s="33"/>
      <c r="E50" s="33"/>
      <c r="F50" s="33"/>
      <c r="G50" s="73"/>
    </row>
    <row r="51" spans="1:7" ht="14.5" customHeight="1" x14ac:dyDescent="0.2">
      <c r="A51" s="33"/>
      <c r="B51" s="33"/>
      <c r="C51" s="33"/>
      <c r="D51" s="33"/>
      <c r="E51" s="33"/>
      <c r="F51" s="33"/>
      <c r="G51" s="73"/>
    </row>
    <row r="52" spans="1:7" ht="14.5" customHeight="1" x14ac:dyDescent="0.2">
      <c r="A52" s="33"/>
      <c r="B52" s="33"/>
      <c r="C52" s="33"/>
      <c r="D52" s="33"/>
      <c r="E52" s="33"/>
      <c r="F52" s="33"/>
      <c r="G52" s="73"/>
    </row>
    <row r="53" spans="1:7" ht="14.5" customHeight="1" x14ac:dyDescent="0.2">
      <c r="A53" s="33"/>
      <c r="B53" s="33"/>
      <c r="C53" s="33"/>
      <c r="D53" s="33"/>
      <c r="E53" s="33"/>
      <c r="F53" s="33"/>
      <c r="G53" s="73"/>
    </row>
    <row r="54" spans="1:7" ht="14.5" customHeight="1" x14ac:dyDescent="0.2">
      <c r="A54" s="33"/>
      <c r="B54" s="33"/>
      <c r="C54" s="33"/>
      <c r="D54" s="33"/>
      <c r="E54" s="33"/>
      <c r="F54" s="33"/>
      <c r="G54" s="73"/>
    </row>
    <row r="55" spans="1:7" ht="14.5" customHeight="1" x14ac:dyDescent="0.2">
      <c r="A55" s="33"/>
      <c r="B55" s="33"/>
      <c r="C55" s="33"/>
      <c r="D55" s="33"/>
      <c r="E55" s="33"/>
      <c r="F55" s="33"/>
      <c r="G55" s="73"/>
    </row>
    <row r="56" spans="1:7" ht="14.5" customHeight="1" x14ac:dyDescent="0.2">
      <c r="A56" s="33"/>
      <c r="B56" s="33"/>
      <c r="C56" s="33"/>
      <c r="D56" s="33"/>
      <c r="E56" s="33"/>
      <c r="F56" s="33"/>
      <c r="G56" s="73"/>
    </row>
    <row r="57" spans="1:7" ht="14.5" customHeight="1" x14ac:dyDescent="0.2">
      <c r="A57" s="33"/>
      <c r="B57" s="33"/>
      <c r="C57" s="33"/>
      <c r="D57" s="33"/>
      <c r="E57" s="33"/>
      <c r="F57" s="33"/>
      <c r="G57" s="73"/>
    </row>
    <row r="58" spans="1:7" ht="14.5" customHeight="1" x14ac:dyDescent="0.2">
      <c r="A58" s="33"/>
      <c r="B58" s="33"/>
      <c r="C58" s="33"/>
      <c r="D58" s="33"/>
      <c r="E58" s="33"/>
      <c r="F58" s="33"/>
      <c r="G58" s="73"/>
    </row>
    <row r="59" spans="1:7" ht="14.5" customHeight="1" x14ac:dyDescent="0.2">
      <c r="A59" s="33"/>
      <c r="B59" s="33"/>
      <c r="C59" s="33"/>
      <c r="D59" s="33"/>
      <c r="E59" s="33"/>
      <c r="F59" s="33"/>
      <c r="G59" s="73"/>
    </row>
    <row r="60" spans="1:7" ht="14.5" customHeight="1" x14ac:dyDescent="0.2">
      <c r="A60" s="33"/>
      <c r="B60" s="33"/>
      <c r="C60" s="33"/>
      <c r="D60" s="33"/>
      <c r="E60" s="33"/>
      <c r="F60" s="33"/>
      <c r="G60" s="73"/>
    </row>
    <row r="61" spans="1:7" ht="14.5" customHeight="1" x14ac:dyDescent="0.2">
      <c r="A61" s="33"/>
      <c r="B61" s="33"/>
      <c r="C61" s="33"/>
      <c r="D61" s="33"/>
      <c r="E61" s="33"/>
      <c r="F61" s="33"/>
      <c r="G61" s="73"/>
    </row>
    <row r="62" spans="1:7" ht="14.5" customHeight="1" x14ac:dyDescent="0.2">
      <c r="A62" s="33"/>
      <c r="B62" s="33"/>
      <c r="C62" s="33"/>
      <c r="D62" s="33"/>
      <c r="E62" s="33"/>
      <c r="F62" s="33"/>
      <c r="G62" s="73"/>
    </row>
    <row r="63" spans="1:7" ht="14.5" customHeight="1" x14ac:dyDescent="0.2">
      <c r="A63" s="33"/>
      <c r="B63" s="33"/>
      <c r="C63" s="33"/>
      <c r="D63" s="33"/>
      <c r="E63" s="33"/>
      <c r="F63" s="33"/>
      <c r="G63" s="73"/>
    </row>
    <row r="64" spans="1:7" ht="14.5" customHeight="1" x14ac:dyDescent="0.2">
      <c r="A64" s="33"/>
      <c r="B64" s="33"/>
      <c r="C64" s="33"/>
      <c r="D64" s="33"/>
      <c r="E64" s="33"/>
      <c r="F64" s="33"/>
      <c r="G64" s="73"/>
    </row>
    <row r="65" spans="1:7" ht="14.5" customHeight="1" x14ac:dyDescent="0.2">
      <c r="A65" s="33"/>
      <c r="B65" s="33"/>
      <c r="C65" s="33"/>
      <c r="D65" s="33"/>
      <c r="E65" s="33"/>
      <c r="F65" s="33"/>
      <c r="G65" s="73"/>
    </row>
    <row r="66" spans="1:7" ht="14.5" customHeight="1" x14ac:dyDescent="0.2">
      <c r="A66" s="33"/>
      <c r="B66" s="33"/>
      <c r="C66" s="33"/>
      <c r="D66" s="33"/>
      <c r="E66" s="33"/>
      <c r="F66" s="33"/>
      <c r="G66" s="73"/>
    </row>
    <row r="67" spans="1:7" ht="14.5" customHeight="1" x14ac:dyDescent="0.2">
      <c r="A67" s="33"/>
      <c r="B67" s="33"/>
      <c r="C67" s="33"/>
      <c r="D67" s="33"/>
      <c r="E67" s="33"/>
      <c r="F67" s="33"/>
      <c r="G67" s="73"/>
    </row>
    <row r="68" spans="1:7" ht="14.5" customHeight="1" x14ac:dyDescent="0.2">
      <c r="A68" s="33"/>
      <c r="B68" s="33"/>
      <c r="C68" s="33"/>
      <c r="D68" s="33"/>
      <c r="E68" s="33"/>
      <c r="F68" s="33"/>
      <c r="G68" s="73"/>
    </row>
    <row r="69" spans="1:7" ht="14.5" customHeight="1" x14ac:dyDescent="0.2">
      <c r="A69" s="33"/>
      <c r="B69" s="33"/>
      <c r="C69" s="33"/>
      <c r="D69" s="33"/>
      <c r="E69" s="33"/>
      <c r="F69" s="33"/>
      <c r="G69" s="73"/>
    </row>
    <row r="70" spans="1:7" ht="14.5" customHeight="1" x14ac:dyDescent="0.2">
      <c r="A70" s="33"/>
      <c r="B70" s="33"/>
      <c r="C70" s="33"/>
      <c r="D70" s="33"/>
      <c r="E70" s="33"/>
      <c r="F70" s="33"/>
      <c r="G70" s="73"/>
    </row>
    <row r="71" spans="1:7" ht="14.5" customHeight="1" x14ac:dyDescent="0.2">
      <c r="A71" s="33"/>
      <c r="B71" s="33"/>
      <c r="C71" s="33"/>
      <c r="D71" s="33"/>
      <c r="E71" s="33"/>
      <c r="F71" s="33"/>
      <c r="G71" s="73"/>
    </row>
    <row r="72" spans="1:7" ht="14.5" customHeight="1" x14ac:dyDescent="0.2">
      <c r="A72" s="33"/>
      <c r="B72" s="33"/>
      <c r="C72" s="33"/>
      <c r="D72" s="33"/>
      <c r="E72" s="33"/>
      <c r="F72" s="33"/>
      <c r="G72" s="73"/>
    </row>
    <row r="73" spans="1:7" ht="14.5" customHeight="1" x14ac:dyDescent="0.2">
      <c r="A73" s="33"/>
      <c r="B73" s="33"/>
      <c r="C73" s="33"/>
      <c r="D73" s="33"/>
      <c r="E73" s="33"/>
      <c r="F73" s="33"/>
      <c r="G73" s="73"/>
    </row>
    <row r="74" spans="1:7" ht="14.5" customHeight="1" x14ac:dyDescent="0.2">
      <c r="A74" s="33"/>
      <c r="B74" s="33"/>
      <c r="C74" s="33"/>
      <c r="D74" s="33"/>
      <c r="E74" s="33"/>
      <c r="F74" s="33"/>
      <c r="G74" s="73"/>
    </row>
    <row r="75" spans="1:7" ht="14.5" customHeight="1" x14ac:dyDescent="0.2">
      <c r="A75" s="33"/>
      <c r="B75" s="33"/>
      <c r="C75" s="33"/>
      <c r="D75" s="33"/>
      <c r="E75" s="33"/>
      <c r="F75" s="33"/>
      <c r="G75" s="73"/>
    </row>
    <row r="76" spans="1:7" ht="14.5" customHeight="1" x14ac:dyDescent="0.2">
      <c r="A76" s="33"/>
      <c r="B76" s="33"/>
      <c r="C76" s="33"/>
      <c r="D76" s="33"/>
      <c r="E76" s="33"/>
      <c r="F76" s="33"/>
      <c r="G76" s="73"/>
    </row>
    <row r="77" spans="1:7" ht="14.5" customHeight="1" x14ac:dyDescent="0.2">
      <c r="A77" s="33"/>
      <c r="B77" s="33"/>
      <c r="C77" s="33"/>
      <c r="D77" s="33"/>
      <c r="E77" s="33"/>
      <c r="F77" s="33"/>
      <c r="G77" s="73"/>
    </row>
    <row r="78" spans="1:7" ht="14.5" customHeight="1" x14ac:dyDescent="0.2">
      <c r="A78" s="33"/>
      <c r="B78" s="33"/>
      <c r="C78" s="33"/>
      <c r="D78" s="33"/>
      <c r="E78" s="33"/>
      <c r="F78" s="33"/>
      <c r="G78" s="73"/>
    </row>
    <row r="79" spans="1:7" ht="14.5" customHeight="1" x14ac:dyDescent="0.2">
      <c r="A79" s="33"/>
      <c r="B79" s="33"/>
      <c r="C79" s="33"/>
      <c r="D79" s="33"/>
      <c r="E79" s="33"/>
      <c r="F79" s="33"/>
      <c r="G79" s="73"/>
    </row>
    <row r="80" spans="1:7" ht="14.5" customHeight="1" x14ac:dyDescent="0.2">
      <c r="A80" s="33"/>
      <c r="B80" s="33"/>
      <c r="C80" s="33"/>
      <c r="D80" s="33"/>
      <c r="E80" s="33"/>
      <c r="F80" s="33"/>
      <c r="G80" s="73"/>
    </row>
    <row r="81" spans="1:7" ht="14.5" customHeight="1" x14ac:dyDescent="0.2">
      <c r="A81" s="33"/>
      <c r="B81" s="33"/>
      <c r="C81" s="33"/>
      <c r="D81" s="33"/>
      <c r="E81" s="33"/>
      <c r="F81" s="33"/>
      <c r="G81" s="73"/>
    </row>
    <row r="82" spans="1:7" ht="14.5" customHeight="1" x14ac:dyDescent="0.2">
      <c r="A82" s="33"/>
      <c r="B82" s="33"/>
      <c r="C82" s="33"/>
      <c r="D82" s="33"/>
      <c r="E82" s="33"/>
      <c r="F82" s="33"/>
      <c r="G82" s="73"/>
    </row>
    <row r="83" spans="1:7" ht="14.5" customHeight="1" x14ac:dyDescent="0.2">
      <c r="A83" s="33"/>
      <c r="B83" s="33"/>
      <c r="C83" s="33"/>
      <c r="D83" s="33"/>
      <c r="E83" s="33"/>
      <c r="F83" s="33"/>
      <c r="G83" s="73"/>
    </row>
    <row r="84" spans="1:7" ht="14.5" customHeight="1" x14ac:dyDescent="0.2">
      <c r="A84" s="33"/>
      <c r="B84" s="33"/>
      <c r="C84" s="33"/>
      <c r="D84" s="33"/>
      <c r="E84" s="33"/>
      <c r="F84" s="33"/>
      <c r="G84" s="73"/>
    </row>
    <row r="85" spans="1:7" ht="14.5" customHeight="1" x14ac:dyDescent="0.2">
      <c r="A85" s="33"/>
      <c r="B85" s="33"/>
      <c r="C85" s="33"/>
      <c r="D85" s="33"/>
      <c r="E85" s="33"/>
      <c r="F85" s="33"/>
      <c r="G85" s="73"/>
    </row>
    <row r="86" spans="1:7" ht="14.5" customHeight="1" x14ac:dyDescent="0.2">
      <c r="A86" s="33"/>
      <c r="B86" s="33"/>
      <c r="C86" s="33"/>
      <c r="D86" s="33"/>
      <c r="E86" s="33"/>
      <c r="F86" s="33"/>
      <c r="G86" s="73"/>
    </row>
    <row r="87" spans="1:7" ht="14.5" customHeight="1" x14ac:dyDescent="0.2">
      <c r="A87" s="33"/>
      <c r="B87" s="33"/>
      <c r="C87" s="33"/>
      <c r="D87" s="33"/>
      <c r="E87" s="33"/>
      <c r="F87" s="33"/>
      <c r="G87" s="73"/>
    </row>
    <row r="88" spans="1:7" ht="14.5" customHeight="1" x14ac:dyDescent="0.2">
      <c r="A88" s="33"/>
      <c r="B88" s="33"/>
      <c r="C88" s="33"/>
      <c r="D88" s="33"/>
      <c r="E88" s="33"/>
      <c r="F88" s="33"/>
      <c r="G88" s="73"/>
    </row>
    <row r="89" spans="1:7" ht="14.5" customHeight="1" x14ac:dyDescent="0.2">
      <c r="A89" s="33"/>
      <c r="B89" s="33"/>
      <c r="C89" s="33"/>
      <c r="D89" s="33"/>
      <c r="E89" s="33"/>
      <c r="F89" s="33"/>
      <c r="G89" s="73"/>
    </row>
    <row r="90" spans="1:7" ht="14.5" customHeight="1" x14ac:dyDescent="0.2">
      <c r="A90" s="33"/>
      <c r="B90" s="33"/>
      <c r="C90" s="33"/>
      <c r="D90" s="33"/>
      <c r="E90" s="33"/>
      <c r="F90" s="33"/>
      <c r="G90" s="73"/>
    </row>
    <row r="91" spans="1:7" ht="14.5" customHeight="1" x14ac:dyDescent="0.2">
      <c r="A91" s="33"/>
      <c r="B91" s="33"/>
      <c r="C91" s="33"/>
      <c r="D91" s="33"/>
      <c r="E91" s="33"/>
      <c r="F91" s="33"/>
      <c r="G91" s="73"/>
    </row>
    <row r="92" spans="1:7" ht="14.5" customHeight="1" x14ac:dyDescent="0.2">
      <c r="A92" s="33"/>
      <c r="B92" s="33"/>
      <c r="C92" s="33"/>
      <c r="D92" s="33"/>
      <c r="E92" s="33"/>
      <c r="F92" s="33"/>
      <c r="G92" s="73"/>
    </row>
    <row r="93" spans="1:7" ht="14.5" customHeight="1" x14ac:dyDescent="0.2">
      <c r="A93" s="33"/>
      <c r="B93" s="33"/>
      <c r="C93" s="33"/>
      <c r="D93" s="33"/>
      <c r="E93" s="33"/>
      <c r="F93" s="33"/>
      <c r="G93" s="73"/>
    </row>
    <row r="94" spans="1:7" ht="14.5" customHeight="1" x14ac:dyDescent="0.2">
      <c r="A94" s="33"/>
      <c r="B94" s="33"/>
      <c r="C94" s="33"/>
      <c r="D94" s="33"/>
      <c r="E94" s="33"/>
      <c r="F94" s="33"/>
      <c r="G94" s="73"/>
    </row>
    <row r="95" spans="1:7" ht="14.5" customHeight="1" x14ac:dyDescent="0.2">
      <c r="A95" s="33"/>
      <c r="B95" s="33"/>
      <c r="C95" s="33"/>
      <c r="D95" s="33"/>
      <c r="E95" s="33"/>
      <c r="F95" s="33"/>
      <c r="G95" s="73"/>
    </row>
    <row r="96" spans="1:7" ht="14.5" customHeight="1" x14ac:dyDescent="0.2">
      <c r="A96" s="33"/>
      <c r="B96" s="33"/>
      <c r="C96" s="33"/>
      <c r="D96" s="33"/>
      <c r="E96" s="33"/>
      <c r="F96" s="33"/>
      <c r="G96" s="73"/>
    </row>
    <row r="97" spans="1:7" ht="14.5" customHeight="1" x14ac:dyDescent="0.2">
      <c r="A97" s="33"/>
      <c r="B97" s="33"/>
      <c r="C97" s="33"/>
      <c r="D97" s="33"/>
      <c r="E97" s="33"/>
      <c r="F97" s="33"/>
      <c r="G97" s="73"/>
    </row>
    <row r="98" spans="1:7" ht="14.5" customHeight="1" x14ac:dyDescent="0.2">
      <c r="A98" s="33"/>
      <c r="B98" s="33"/>
      <c r="C98" s="33"/>
      <c r="D98" s="33"/>
      <c r="E98" s="33"/>
      <c r="F98" s="33"/>
      <c r="G98" s="73"/>
    </row>
    <row r="99" spans="1:7" ht="14.5" customHeight="1" x14ac:dyDescent="0.2">
      <c r="A99" s="33"/>
      <c r="B99" s="33"/>
      <c r="C99" s="33"/>
      <c r="D99" s="33"/>
      <c r="E99" s="33"/>
      <c r="F99" s="33"/>
      <c r="G99" s="73"/>
    </row>
    <row r="100" spans="1:7" ht="14.5" customHeight="1" x14ac:dyDescent="0.2">
      <c r="A100" s="33"/>
      <c r="B100" s="33"/>
      <c r="C100" s="33"/>
      <c r="D100" s="33"/>
      <c r="E100" s="33"/>
      <c r="F100" s="33"/>
      <c r="G100" s="73"/>
    </row>
    <row r="101" spans="1:7" ht="14.5" customHeight="1" x14ac:dyDescent="0.2">
      <c r="A101" s="33"/>
      <c r="B101" s="33"/>
      <c r="C101" s="33"/>
      <c r="D101" s="33"/>
      <c r="E101" s="33"/>
      <c r="F101" s="33"/>
      <c r="G101" s="73"/>
    </row>
    <row r="102" spans="1:7" ht="14.5" customHeight="1" x14ac:dyDescent="0.2"/>
    <row r="103" spans="1:7" ht="14.5" customHeight="1" x14ac:dyDescent="0.2"/>
    <row r="104" spans="1:7" ht="14.5" customHeight="1" x14ac:dyDescent="0.2"/>
    <row r="105" spans="1:7" ht="14.5" customHeight="1" x14ac:dyDescent="0.2"/>
  </sheetData>
  <mergeCells count="1">
    <mergeCell ref="A1:H1"/>
  </mergeCells>
  <dataValidations count="1">
    <dataValidation allowBlank="1" sqref="B3:XFD1048576" xr:uid="{50DDCA29-FB51-5F42-97DE-E8614C20C80F}"/>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9A74CEB6-9D08-984C-BFE9-B77FF6428DE0}">
          <x14:formula1>
            <xm:f>drop_down_rule_set!$L$2:$L$54</xm:f>
          </x14:formula1>
          <xm:sqref>A3:A1048576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489ADD-68C6-334D-9323-15AA57AD40CF}">
  <sheetPr>
    <tabColor theme="4" tint="0.59999389629810485"/>
  </sheetPr>
  <dimension ref="A1:F2"/>
  <sheetViews>
    <sheetView workbookViewId="0">
      <selection sqref="A1:F1"/>
    </sheetView>
  </sheetViews>
  <sheetFormatPr baseColWidth="10" defaultColWidth="8.83203125" defaultRowHeight="15" x14ac:dyDescent="0.2"/>
  <cols>
    <col min="1" max="1" width="8.83203125" customWidth="1"/>
    <col min="2" max="2" width="14.5" customWidth="1"/>
    <col min="3" max="3" width="17.1640625" customWidth="1"/>
    <col min="4" max="4" width="22.83203125" customWidth="1"/>
    <col min="5" max="5" width="25.1640625" customWidth="1"/>
    <col min="6" max="6" width="23.33203125" customWidth="1"/>
  </cols>
  <sheetData>
    <row r="1" spans="1:6" s="40" customFormat="1" ht="134.25" customHeight="1" x14ac:dyDescent="0.2">
      <c r="A1" s="149" t="s">
        <v>1062</v>
      </c>
      <c r="B1" s="151"/>
      <c r="C1" s="151"/>
      <c r="D1" s="151"/>
      <c r="E1" s="151"/>
      <c r="F1" s="152"/>
    </row>
    <row r="2" spans="1:6" x14ac:dyDescent="0.2">
      <c r="A2" s="26" t="s">
        <v>0</v>
      </c>
      <c r="B2" s="26" t="s">
        <v>1</v>
      </c>
      <c r="C2" s="26" t="s">
        <v>2</v>
      </c>
      <c r="D2" s="26" t="s">
        <v>920</v>
      </c>
      <c r="E2" s="26" t="s">
        <v>921</v>
      </c>
      <c r="F2" s="26" t="s">
        <v>417</v>
      </c>
    </row>
  </sheetData>
  <mergeCells count="1">
    <mergeCell ref="A1:F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20694388-44F2-2A4E-B6CA-815A8878D810}">
          <x14:formula1>
            <xm:f>drop_down_rule_set!$L$2:$L$54</xm:f>
          </x14:formula1>
          <xm:sqref>A3:A1048576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4" tint="0.59999389629810485"/>
  </sheetPr>
  <dimension ref="A1:I271"/>
  <sheetViews>
    <sheetView workbookViewId="0">
      <selection sqref="A1:H1"/>
    </sheetView>
  </sheetViews>
  <sheetFormatPr baseColWidth="10" defaultColWidth="8.83203125" defaultRowHeight="15" x14ac:dyDescent="0.2"/>
  <cols>
    <col min="1" max="1" width="9.1640625" customWidth="1"/>
    <col min="2" max="2" width="17.1640625" bestFit="1" customWidth="1"/>
    <col min="3" max="3" width="26.5" customWidth="1"/>
    <col min="4" max="4" width="19.83203125" customWidth="1"/>
    <col min="5" max="5" width="49.5" customWidth="1"/>
    <col min="6" max="7" width="28.5" bestFit="1" customWidth="1"/>
    <col min="8" max="8" width="24.5" customWidth="1"/>
  </cols>
  <sheetData>
    <row r="1" spans="1:9" s="40" customFormat="1" ht="120" customHeight="1" x14ac:dyDescent="0.2">
      <c r="A1" s="153" t="s">
        <v>1277</v>
      </c>
      <c r="B1" s="154"/>
      <c r="C1" s="154"/>
      <c r="D1" s="154"/>
      <c r="E1" s="154"/>
      <c r="F1" s="154"/>
      <c r="G1" s="154"/>
      <c r="H1" s="155"/>
      <c r="I1" s="135"/>
    </row>
    <row r="2" spans="1:9" s="40" customFormat="1" x14ac:dyDescent="0.2">
      <c r="A2" s="136" t="s">
        <v>0</v>
      </c>
      <c r="B2" s="132" t="s">
        <v>1</v>
      </c>
      <c r="C2" s="111" t="s">
        <v>6</v>
      </c>
      <c r="D2" s="111" t="s">
        <v>2</v>
      </c>
      <c r="E2" s="111" t="s">
        <v>7</v>
      </c>
      <c r="F2" s="111" t="s">
        <v>8</v>
      </c>
      <c r="G2" s="111" t="s">
        <v>9</v>
      </c>
      <c r="H2" s="132" t="s">
        <v>417</v>
      </c>
      <c r="I2" s="135"/>
    </row>
    <row r="3" spans="1:9" ht="69.75" customHeight="1" x14ac:dyDescent="0.2">
      <c r="A3" s="137" t="s">
        <v>5</v>
      </c>
      <c r="B3" s="138" t="s">
        <v>625</v>
      </c>
      <c r="C3" s="138" t="s">
        <v>394</v>
      </c>
      <c r="D3" s="138" t="s">
        <v>626</v>
      </c>
      <c r="E3" s="138" t="s">
        <v>1278</v>
      </c>
      <c r="F3" s="138"/>
      <c r="G3" s="138"/>
      <c r="H3" s="140"/>
      <c r="I3" s="139"/>
    </row>
    <row r="4" spans="1:9" ht="69.75" customHeight="1" x14ac:dyDescent="0.2">
      <c r="A4" s="141"/>
      <c r="B4" s="140"/>
      <c r="C4" s="140"/>
      <c r="D4" s="140"/>
      <c r="E4" s="140" t="s">
        <v>1279</v>
      </c>
      <c r="F4" s="140"/>
      <c r="G4" s="140"/>
      <c r="H4" s="140"/>
      <c r="I4" s="139"/>
    </row>
    <row r="5" spans="1:9" ht="102.75" customHeight="1" x14ac:dyDescent="0.2">
      <c r="A5" s="141" t="s">
        <v>5</v>
      </c>
      <c r="B5" s="142" t="s">
        <v>558</v>
      </c>
      <c r="C5" s="140" t="s">
        <v>394</v>
      </c>
      <c r="D5" s="140" t="s">
        <v>559</v>
      </c>
      <c r="E5" s="140" t="s">
        <v>1280</v>
      </c>
      <c r="F5" s="140"/>
      <c r="G5" s="140"/>
      <c r="H5" s="140"/>
      <c r="I5" s="139"/>
    </row>
    <row r="6" spans="1:9" ht="29.25" customHeight="1" x14ac:dyDescent="0.2">
      <c r="A6" s="141"/>
      <c r="B6" s="140"/>
      <c r="C6" s="140"/>
      <c r="D6" s="140"/>
      <c r="E6" s="140" t="s">
        <v>1281</v>
      </c>
      <c r="F6" s="140"/>
      <c r="G6" s="140"/>
      <c r="H6" s="140"/>
      <c r="I6" s="139"/>
    </row>
    <row r="7" spans="1:9" ht="29.25" customHeight="1" x14ac:dyDescent="0.2">
      <c r="A7" s="141"/>
      <c r="B7" s="140"/>
      <c r="C7" s="140"/>
      <c r="D7" s="140"/>
      <c r="E7" s="140" t="s">
        <v>1282</v>
      </c>
      <c r="F7" s="140"/>
      <c r="G7" s="140"/>
      <c r="H7" s="140"/>
      <c r="I7" s="139"/>
    </row>
    <row r="8" spans="1:9" ht="29.25" customHeight="1" x14ac:dyDescent="0.2">
      <c r="A8" s="141"/>
      <c r="B8" s="140"/>
      <c r="C8" s="140"/>
      <c r="D8" s="140"/>
      <c r="E8" s="140" t="s">
        <v>1283</v>
      </c>
      <c r="F8" s="140"/>
      <c r="G8" s="140"/>
      <c r="H8" s="140"/>
      <c r="I8" s="139"/>
    </row>
    <row r="9" spans="1:9" ht="29.25" customHeight="1" x14ac:dyDescent="0.2">
      <c r="A9" s="141"/>
      <c r="B9" s="140"/>
      <c r="C9" s="140"/>
      <c r="D9" s="140"/>
      <c r="E9" s="140" t="s">
        <v>1284</v>
      </c>
      <c r="F9" s="140"/>
      <c r="G9" s="140"/>
      <c r="H9" s="140"/>
      <c r="I9" s="139"/>
    </row>
    <row r="10" spans="1:9" ht="29.25" customHeight="1" x14ac:dyDescent="0.2">
      <c r="A10" s="141"/>
      <c r="B10" s="140"/>
      <c r="C10" s="140"/>
      <c r="D10" s="140"/>
      <c r="E10" s="140" t="s">
        <v>1285</v>
      </c>
      <c r="F10" s="140"/>
      <c r="G10" s="140"/>
      <c r="H10" s="140"/>
      <c r="I10" s="139"/>
    </row>
    <row r="11" spans="1:9" ht="29.25" customHeight="1" x14ac:dyDescent="0.2">
      <c r="A11" s="141"/>
      <c r="B11" s="140"/>
      <c r="C11" s="140"/>
      <c r="D11" s="140"/>
      <c r="E11" s="140" t="s">
        <v>1286</v>
      </c>
      <c r="F11" s="140"/>
      <c r="G11" s="140"/>
      <c r="H11" s="140"/>
      <c r="I11" s="139"/>
    </row>
    <row r="12" spans="1:9" ht="29.25" customHeight="1" x14ac:dyDescent="0.2">
      <c r="A12" s="141"/>
      <c r="B12" s="140"/>
      <c r="C12" s="140"/>
      <c r="D12" s="140"/>
      <c r="E12" s="140" t="s">
        <v>1287</v>
      </c>
      <c r="F12" s="140"/>
      <c r="G12" s="140"/>
      <c r="H12" s="140"/>
      <c r="I12" s="139"/>
    </row>
    <row r="13" spans="1:9" ht="29.25" customHeight="1" x14ac:dyDescent="0.2">
      <c r="A13" s="141"/>
      <c r="B13" s="140"/>
      <c r="C13" s="140"/>
      <c r="D13" s="140"/>
      <c r="E13" s="140" t="s">
        <v>1288</v>
      </c>
      <c r="F13" s="140"/>
      <c r="G13" s="140"/>
      <c r="H13" s="140"/>
      <c r="I13" s="139"/>
    </row>
    <row r="14" spans="1:9" ht="29.25" customHeight="1" x14ac:dyDescent="0.2">
      <c r="A14" s="141"/>
      <c r="B14" s="140"/>
      <c r="C14" s="140"/>
      <c r="D14" s="140"/>
      <c r="E14" s="140" t="s">
        <v>1289</v>
      </c>
      <c r="F14" s="140"/>
      <c r="G14" s="140"/>
      <c r="H14" s="140"/>
      <c r="I14" s="139"/>
    </row>
    <row r="15" spans="1:9" ht="80" x14ac:dyDescent="0.2">
      <c r="A15" s="141"/>
      <c r="B15" s="140"/>
      <c r="C15" s="140"/>
      <c r="D15" s="140"/>
      <c r="E15" s="140" t="s">
        <v>1290</v>
      </c>
      <c r="F15" s="140"/>
      <c r="G15" s="140"/>
      <c r="H15" s="140"/>
      <c r="I15" s="139"/>
    </row>
    <row r="16" spans="1:9" ht="48" x14ac:dyDescent="0.2">
      <c r="A16" s="141"/>
      <c r="B16" s="140"/>
      <c r="C16" s="140"/>
      <c r="D16" s="140"/>
      <c r="E16" s="140" t="s">
        <v>1291</v>
      </c>
      <c r="F16" s="140"/>
      <c r="G16" s="140"/>
      <c r="H16" s="140"/>
      <c r="I16" s="139"/>
    </row>
    <row r="17" spans="1:9" ht="29.25" customHeight="1" x14ac:dyDescent="0.2">
      <c r="A17" s="141"/>
      <c r="B17" s="140"/>
      <c r="C17" s="140"/>
      <c r="D17" s="140"/>
      <c r="E17" s="140" t="s">
        <v>1292</v>
      </c>
      <c r="F17" s="140"/>
      <c r="G17" s="140"/>
      <c r="H17" s="140"/>
      <c r="I17" s="139"/>
    </row>
    <row r="18" spans="1:9" ht="29.25" customHeight="1" x14ac:dyDescent="0.2">
      <c r="A18" s="141"/>
      <c r="B18" s="140"/>
      <c r="C18" s="140"/>
      <c r="D18" s="140"/>
      <c r="E18" s="140" t="s">
        <v>1293</v>
      </c>
      <c r="F18" s="140"/>
      <c r="G18" s="140"/>
      <c r="H18" s="140"/>
      <c r="I18" s="139"/>
    </row>
    <row r="19" spans="1:9" ht="29.25" customHeight="1" x14ac:dyDescent="0.2">
      <c r="A19" s="141"/>
      <c r="B19" s="140"/>
      <c r="C19" s="140"/>
      <c r="D19" s="140"/>
      <c r="E19" s="140" t="s">
        <v>1294</v>
      </c>
      <c r="F19" s="140"/>
      <c r="G19" s="140"/>
      <c r="H19" s="140"/>
      <c r="I19" s="139"/>
    </row>
    <row r="20" spans="1:9" ht="29.25" customHeight="1" x14ac:dyDescent="0.2">
      <c r="A20" s="141"/>
      <c r="B20" s="140"/>
      <c r="C20" s="140"/>
      <c r="D20" s="140"/>
      <c r="E20" s="140" t="s">
        <v>1295</v>
      </c>
      <c r="F20" s="140"/>
      <c r="G20" s="140"/>
      <c r="H20" s="140"/>
      <c r="I20" s="139"/>
    </row>
    <row r="21" spans="1:9" ht="29.25" customHeight="1" x14ac:dyDescent="0.2">
      <c r="A21" s="141"/>
      <c r="B21" s="140"/>
      <c r="C21" s="140"/>
      <c r="D21" s="140"/>
      <c r="E21" s="140" t="s">
        <v>1296</v>
      </c>
      <c r="F21" s="140"/>
      <c r="G21" s="140"/>
      <c r="H21" s="140"/>
      <c r="I21" s="139"/>
    </row>
    <row r="22" spans="1:9" ht="32" x14ac:dyDescent="0.2">
      <c r="A22" s="141"/>
      <c r="B22" s="140"/>
      <c r="C22" s="140"/>
      <c r="D22" s="140"/>
      <c r="E22" s="140" t="s">
        <v>1297</v>
      </c>
      <c r="F22" s="140"/>
      <c r="G22" s="140"/>
      <c r="H22" s="140"/>
      <c r="I22" s="139"/>
    </row>
    <row r="23" spans="1:9" ht="29.25" customHeight="1" x14ac:dyDescent="0.2">
      <c r="A23" s="141"/>
      <c r="B23" s="140"/>
      <c r="C23" s="140"/>
      <c r="D23" s="140"/>
      <c r="E23" s="140" t="s">
        <v>1298</v>
      </c>
      <c r="F23" s="140"/>
      <c r="G23" s="140"/>
      <c r="H23" s="140"/>
      <c r="I23" s="139"/>
    </row>
    <row r="24" spans="1:9" ht="29.25" customHeight="1" x14ac:dyDescent="0.2">
      <c r="A24" s="141"/>
      <c r="B24" s="140"/>
      <c r="C24" s="140"/>
      <c r="D24" s="140"/>
      <c r="E24" s="140" t="s">
        <v>1299</v>
      </c>
      <c r="F24" s="140"/>
      <c r="G24" s="140"/>
      <c r="H24" s="140"/>
      <c r="I24" s="139"/>
    </row>
    <row r="25" spans="1:9" ht="29.25" customHeight="1" x14ac:dyDescent="0.2">
      <c r="A25" s="141"/>
      <c r="B25" s="140"/>
      <c r="C25" s="140"/>
      <c r="D25" s="140"/>
      <c r="E25" s="140" t="s">
        <v>1300</v>
      </c>
      <c r="F25" s="140"/>
      <c r="G25" s="140"/>
      <c r="H25" s="140"/>
      <c r="I25" s="139"/>
    </row>
    <row r="26" spans="1:9" ht="29.25" customHeight="1" x14ac:dyDescent="0.2">
      <c r="A26" s="141"/>
      <c r="B26" s="140"/>
      <c r="C26" s="140"/>
      <c r="D26" s="140"/>
      <c r="E26" s="140" t="s">
        <v>1301</v>
      </c>
      <c r="F26" s="140"/>
      <c r="G26" s="140"/>
      <c r="H26" s="140"/>
      <c r="I26" s="139"/>
    </row>
    <row r="27" spans="1:9" ht="29.25" customHeight="1" x14ac:dyDescent="0.2">
      <c r="A27" s="141"/>
      <c r="B27" s="140"/>
      <c r="C27" s="140"/>
      <c r="D27" s="140"/>
      <c r="E27" s="140" t="s">
        <v>1302</v>
      </c>
      <c r="F27" s="140"/>
      <c r="G27" s="140"/>
      <c r="H27" s="140"/>
      <c r="I27" s="139"/>
    </row>
    <row r="28" spans="1:9" ht="29.25" customHeight="1" x14ac:dyDescent="0.2">
      <c r="A28" s="141"/>
      <c r="B28" s="140"/>
      <c r="C28" s="140"/>
      <c r="D28" s="140"/>
      <c r="E28" s="140" t="s">
        <v>1303</v>
      </c>
      <c r="F28" s="140"/>
      <c r="G28" s="140"/>
      <c r="H28" s="140"/>
      <c r="I28" s="139"/>
    </row>
    <row r="29" spans="1:9" ht="32" x14ac:dyDescent="0.2">
      <c r="A29" s="141"/>
      <c r="B29" s="140"/>
      <c r="C29" s="140"/>
      <c r="D29" s="140"/>
      <c r="E29" s="140" t="s">
        <v>1304</v>
      </c>
      <c r="F29" s="140"/>
      <c r="G29" s="140"/>
      <c r="H29" s="140"/>
      <c r="I29" s="139"/>
    </row>
    <row r="30" spans="1:9" ht="32" x14ac:dyDescent="0.2">
      <c r="A30" s="141"/>
      <c r="B30" s="140"/>
      <c r="C30" s="140"/>
      <c r="D30" s="140"/>
      <c r="E30" s="140" t="s">
        <v>1305</v>
      </c>
      <c r="F30" s="140"/>
      <c r="G30" s="140"/>
      <c r="H30" s="140"/>
      <c r="I30" s="139"/>
    </row>
    <row r="31" spans="1:9" ht="29.25" customHeight="1" x14ac:dyDescent="0.2">
      <c r="A31" s="141"/>
      <c r="B31" s="140"/>
      <c r="C31" s="140"/>
      <c r="D31" s="140"/>
      <c r="E31" s="140" t="s">
        <v>1306</v>
      </c>
      <c r="F31" s="140"/>
      <c r="G31" s="140"/>
      <c r="H31" s="140"/>
      <c r="I31" s="139"/>
    </row>
    <row r="32" spans="1:9" ht="29.25" customHeight="1" x14ac:dyDescent="0.2">
      <c r="A32" s="141"/>
      <c r="B32" s="140"/>
      <c r="C32" s="140"/>
      <c r="D32" s="140"/>
      <c r="E32" s="140" t="s">
        <v>1307</v>
      </c>
      <c r="F32" s="140"/>
      <c r="G32" s="140"/>
      <c r="H32" s="140"/>
      <c r="I32" s="139"/>
    </row>
    <row r="33" spans="1:9" ht="29.25" customHeight="1" x14ac:dyDescent="0.2">
      <c r="A33" s="141"/>
      <c r="B33" s="140"/>
      <c r="C33" s="140"/>
      <c r="D33" s="140"/>
      <c r="E33" s="140" t="s">
        <v>1308</v>
      </c>
      <c r="F33" s="140"/>
      <c r="G33" s="140"/>
      <c r="H33" s="140"/>
      <c r="I33" s="139"/>
    </row>
    <row r="34" spans="1:9" ht="32" x14ac:dyDescent="0.2">
      <c r="A34" s="141"/>
      <c r="B34" s="140"/>
      <c r="C34" s="140"/>
      <c r="D34" s="140"/>
      <c r="E34" s="140" t="s">
        <v>1309</v>
      </c>
      <c r="F34" s="140"/>
      <c r="G34" s="140"/>
      <c r="H34" s="140"/>
      <c r="I34" s="139"/>
    </row>
    <row r="35" spans="1:9" ht="32" x14ac:dyDescent="0.2">
      <c r="A35" s="141"/>
      <c r="B35" s="140"/>
      <c r="C35" s="140"/>
      <c r="D35" s="140"/>
      <c r="E35" s="140" t="s">
        <v>1310</v>
      </c>
      <c r="F35" s="140"/>
      <c r="G35" s="140"/>
      <c r="H35" s="140"/>
      <c r="I35" s="139"/>
    </row>
    <row r="36" spans="1:9" ht="32" x14ac:dyDescent="0.2">
      <c r="A36" s="141"/>
      <c r="B36" s="140"/>
      <c r="C36" s="140"/>
      <c r="D36" s="140"/>
      <c r="E36" s="140" t="s">
        <v>1311</v>
      </c>
      <c r="F36" s="140"/>
      <c r="G36" s="140"/>
      <c r="H36" s="140"/>
      <c r="I36" s="139"/>
    </row>
    <row r="37" spans="1:9" ht="32" x14ac:dyDescent="0.2">
      <c r="A37" s="141"/>
      <c r="B37" s="140"/>
      <c r="C37" s="140"/>
      <c r="D37" s="140"/>
      <c r="E37" s="140" t="s">
        <v>1312</v>
      </c>
      <c r="F37" s="140"/>
      <c r="G37" s="140"/>
      <c r="H37" s="140"/>
      <c r="I37" s="139"/>
    </row>
    <row r="38" spans="1:9" ht="32" x14ac:dyDescent="0.2">
      <c r="A38" s="141"/>
      <c r="B38" s="140"/>
      <c r="C38" s="140"/>
      <c r="D38" s="140"/>
      <c r="E38" s="140" t="s">
        <v>1313</v>
      </c>
      <c r="F38" s="140"/>
      <c r="G38" s="140"/>
      <c r="H38" s="140"/>
      <c r="I38" s="139"/>
    </row>
    <row r="39" spans="1:9" ht="32" x14ac:dyDescent="0.2">
      <c r="A39" s="141"/>
      <c r="B39" s="140"/>
      <c r="C39" s="140"/>
      <c r="D39" s="140"/>
      <c r="E39" s="140" t="s">
        <v>1314</v>
      </c>
      <c r="F39" s="140"/>
      <c r="G39" s="140"/>
      <c r="H39" s="140"/>
      <c r="I39" s="139"/>
    </row>
    <row r="40" spans="1:9" ht="32" x14ac:dyDescent="0.2">
      <c r="A40" s="141"/>
      <c r="B40" s="140"/>
      <c r="C40" s="140"/>
      <c r="D40" s="140"/>
      <c r="E40" s="140" t="s">
        <v>1315</v>
      </c>
      <c r="F40" s="140"/>
      <c r="G40" s="140"/>
      <c r="H40" s="140"/>
      <c r="I40" s="139"/>
    </row>
    <row r="41" spans="1:9" ht="32" x14ac:dyDescent="0.2">
      <c r="A41" s="141"/>
      <c r="B41" s="140"/>
      <c r="C41" s="140"/>
      <c r="D41" s="140"/>
      <c r="E41" s="140" t="s">
        <v>1316</v>
      </c>
      <c r="F41" s="140"/>
      <c r="G41" s="140"/>
      <c r="H41" s="140"/>
      <c r="I41" s="139"/>
    </row>
    <row r="42" spans="1:9" ht="32" x14ac:dyDescent="0.2">
      <c r="A42" s="141"/>
      <c r="B42" s="140"/>
      <c r="C42" s="140"/>
      <c r="D42" s="140"/>
      <c r="E42" s="140" t="s">
        <v>1317</v>
      </c>
      <c r="F42" s="140"/>
      <c r="G42" s="140"/>
      <c r="H42" s="140"/>
      <c r="I42" s="139"/>
    </row>
    <row r="43" spans="1:9" ht="32" x14ac:dyDescent="0.2">
      <c r="A43" s="141"/>
      <c r="B43" s="140"/>
      <c r="C43" s="140"/>
      <c r="D43" s="140"/>
      <c r="E43" s="140" t="s">
        <v>1318</v>
      </c>
      <c r="F43" s="140"/>
      <c r="G43" s="140"/>
      <c r="H43" s="140"/>
      <c r="I43" s="139"/>
    </row>
    <row r="44" spans="1:9" ht="32" x14ac:dyDescent="0.2">
      <c r="A44" s="141"/>
      <c r="B44" s="140"/>
      <c r="C44" s="140"/>
      <c r="D44" s="140"/>
      <c r="E44" s="140" t="s">
        <v>1319</v>
      </c>
      <c r="F44" s="140"/>
      <c r="G44" s="140"/>
      <c r="H44" s="140"/>
      <c r="I44" s="139"/>
    </row>
    <row r="45" spans="1:9" ht="16" x14ac:dyDescent="0.2">
      <c r="A45" s="141"/>
      <c r="B45" s="140"/>
      <c r="C45" s="140"/>
      <c r="D45" s="140"/>
      <c r="E45" s="140" t="s">
        <v>1320</v>
      </c>
      <c r="F45" s="140"/>
      <c r="G45" s="140"/>
      <c r="H45" s="140"/>
      <c r="I45" s="139"/>
    </row>
    <row r="46" spans="1:9" ht="16" x14ac:dyDescent="0.2">
      <c r="A46" s="141"/>
      <c r="B46" s="140"/>
      <c r="C46" s="140"/>
      <c r="D46" s="140"/>
      <c r="E46" s="140" t="s">
        <v>1321</v>
      </c>
      <c r="F46" s="140"/>
      <c r="G46" s="140"/>
      <c r="H46" s="140"/>
      <c r="I46" s="139"/>
    </row>
    <row r="47" spans="1:9" ht="43.5" customHeight="1" x14ac:dyDescent="0.2">
      <c r="A47" s="141" t="s">
        <v>5</v>
      </c>
      <c r="B47" s="142" t="s">
        <v>560</v>
      </c>
      <c r="C47" s="140" t="s">
        <v>394</v>
      </c>
      <c r="D47" s="140" t="s">
        <v>561</v>
      </c>
      <c r="E47" s="140" t="s">
        <v>1322</v>
      </c>
      <c r="F47" s="140"/>
      <c r="G47" s="140"/>
      <c r="H47" s="140"/>
      <c r="I47" s="139"/>
    </row>
    <row r="48" spans="1:9" ht="16" x14ac:dyDescent="0.2">
      <c r="A48" s="141"/>
      <c r="B48" s="140"/>
      <c r="C48" s="140"/>
      <c r="D48" s="140"/>
      <c r="E48" s="140" t="s">
        <v>1323</v>
      </c>
      <c r="F48" s="140"/>
      <c r="G48" s="140"/>
      <c r="H48" s="140"/>
      <c r="I48" s="139"/>
    </row>
    <row r="49" spans="1:9" ht="16" x14ac:dyDescent="0.2">
      <c r="A49" s="141"/>
      <c r="B49" s="140"/>
      <c r="C49" s="140"/>
      <c r="D49" s="140"/>
      <c r="E49" s="140" t="s">
        <v>1324</v>
      </c>
      <c r="F49" s="140"/>
      <c r="G49" s="140"/>
      <c r="H49" s="140"/>
      <c r="I49" s="139"/>
    </row>
    <row r="50" spans="1:9" ht="16" x14ac:dyDescent="0.2">
      <c r="A50" s="141"/>
      <c r="B50" s="140"/>
      <c r="C50" s="140"/>
      <c r="D50" s="140"/>
      <c r="E50" s="140" t="s">
        <v>1325</v>
      </c>
      <c r="F50" s="140"/>
      <c r="G50" s="140"/>
      <c r="H50" s="140"/>
      <c r="I50" s="139"/>
    </row>
    <row r="51" spans="1:9" ht="16" x14ac:dyDescent="0.2">
      <c r="A51" s="141"/>
      <c r="B51" s="140"/>
      <c r="C51" s="140"/>
      <c r="D51" s="140"/>
      <c r="E51" s="140" t="s">
        <v>1326</v>
      </c>
      <c r="F51" s="140"/>
      <c r="G51" s="140"/>
      <c r="H51" s="140"/>
      <c r="I51" s="139"/>
    </row>
    <row r="52" spans="1:9" ht="16" x14ac:dyDescent="0.2">
      <c r="A52" s="141"/>
      <c r="B52" s="140"/>
      <c r="C52" s="140"/>
      <c r="D52" s="140"/>
      <c r="E52" s="140" t="s">
        <v>1327</v>
      </c>
      <c r="F52" s="140"/>
      <c r="G52" s="140"/>
      <c r="H52" s="140"/>
      <c r="I52" s="139"/>
    </row>
    <row r="53" spans="1:9" ht="16" x14ac:dyDescent="0.2">
      <c r="A53" s="141"/>
      <c r="B53" s="140"/>
      <c r="C53" s="140"/>
      <c r="D53" s="140"/>
      <c r="E53" s="140" t="s">
        <v>1328</v>
      </c>
      <c r="F53" s="140"/>
      <c r="G53" s="140"/>
      <c r="H53" s="140"/>
      <c r="I53" s="139"/>
    </row>
    <row r="54" spans="1:9" ht="29.25" customHeight="1" x14ac:dyDescent="0.2">
      <c r="A54" s="141"/>
      <c r="B54" s="140"/>
      <c r="C54" s="140"/>
      <c r="D54" s="140"/>
      <c r="E54" s="140" t="s">
        <v>1329</v>
      </c>
      <c r="F54" s="140"/>
      <c r="G54" s="140"/>
      <c r="H54" s="140"/>
      <c r="I54" s="139"/>
    </row>
    <row r="55" spans="1:9" ht="29.25" customHeight="1" x14ac:dyDescent="0.2">
      <c r="A55" s="141"/>
      <c r="B55" s="140"/>
      <c r="C55" s="140"/>
      <c r="D55" s="140"/>
      <c r="E55" s="140" t="s">
        <v>1330</v>
      </c>
      <c r="F55" s="140"/>
      <c r="G55" s="140"/>
      <c r="H55" s="140"/>
      <c r="I55" s="139"/>
    </row>
    <row r="56" spans="1:9" ht="29.25" customHeight="1" x14ac:dyDescent="0.2">
      <c r="A56" s="141"/>
      <c r="B56" s="140"/>
      <c r="C56" s="140"/>
      <c r="D56" s="140"/>
      <c r="E56" s="140" t="s">
        <v>1331</v>
      </c>
      <c r="F56" s="140"/>
      <c r="G56" s="140"/>
      <c r="H56" s="140"/>
      <c r="I56" s="139"/>
    </row>
    <row r="57" spans="1:9" ht="29.25" customHeight="1" x14ac:dyDescent="0.2">
      <c r="A57" s="141"/>
      <c r="B57" s="140"/>
      <c r="C57" s="140"/>
      <c r="D57" s="140"/>
      <c r="E57" s="140" t="s">
        <v>1332</v>
      </c>
      <c r="F57" s="140"/>
      <c r="G57" s="140"/>
      <c r="H57" s="140"/>
      <c r="I57" s="139"/>
    </row>
    <row r="58" spans="1:9" ht="16" x14ac:dyDescent="0.2">
      <c r="A58" s="141"/>
      <c r="B58" s="140"/>
      <c r="C58" s="140"/>
      <c r="D58" s="140"/>
      <c r="E58" s="140" t="s">
        <v>1333</v>
      </c>
      <c r="F58" s="140"/>
      <c r="G58" s="140"/>
      <c r="H58" s="140"/>
      <c r="I58" s="139"/>
    </row>
    <row r="59" spans="1:9" ht="16" x14ac:dyDescent="0.2">
      <c r="A59" s="141"/>
      <c r="B59" s="140"/>
      <c r="C59" s="140"/>
      <c r="D59" s="140"/>
      <c r="E59" s="140" t="s">
        <v>1334</v>
      </c>
      <c r="F59" s="140"/>
      <c r="G59" s="140"/>
      <c r="H59" s="140"/>
      <c r="I59" s="139"/>
    </row>
    <row r="60" spans="1:9" ht="16" x14ac:dyDescent="0.2">
      <c r="A60" s="141"/>
      <c r="B60" s="140"/>
      <c r="C60" s="140"/>
      <c r="D60" s="140"/>
      <c r="E60" s="140" t="s">
        <v>1335</v>
      </c>
      <c r="F60" s="140"/>
      <c r="G60" s="140"/>
      <c r="H60" s="140"/>
      <c r="I60" s="139"/>
    </row>
    <row r="61" spans="1:9" ht="16" x14ac:dyDescent="0.2">
      <c r="A61" s="141"/>
      <c r="B61" s="140"/>
      <c r="C61" s="140"/>
      <c r="D61" s="140"/>
      <c r="E61" s="140" t="s">
        <v>1336</v>
      </c>
      <c r="F61" s="140"/>
      <c r="G61" s="140"/>
      <c r="H61" s="140"/>
      <c r="I61" s="139"/>
    </row>
    <row r="62" spans="1:9" ht="16" x14ac:dyDescent="0.2">
      <c r="A62" s="141"/>
      <c r="B62" s="140"/>
      <c r="C62" s="140"/>
      <c r="D62" s="140"/>
      <c r="E62" s="140" t="s">
        <v>1337</v>
      </c>
      <c r="F62" s="140"/>
      <c r="G62" s="140"/>
      <c r="H62" s="140"/>
      <c r="I62" s="139"/>
    </row>
    <row r="63" spans="1:9" ht="16" x14ac:dyDescent="0.2">
      <c r="A63" s="141"/>
      <c r="B63" s="140"/>
      <c r="C63" s="140"/>
      <c r="D63" s="140"/>
      <c r="E63" s="140" t="s">
        <v>1338</v>
      </c>
      <c r="F63" s="140"/>
      <c r="G63" s="140"/>
      <c r="H63" s="140"/>
      <c r="I63" s="139"/>
    </row>
    <row r="64" spans="1:9" ht="48" x14ac:dyDescent="0.2">
      <c r="A64" s="141" t="s">
        <v>5</v>
      </c>
      <c r="B64" s="140" t="s">
        <v>1069</v>
      </c>
      <c r="C64" s="140" t="s">
        <v>394</v>
      </c>
      <c r="D64" s="140" t="s">
        <v>1070</v>
      </c>
      <c r="E64" s="140" t="s">
        <v>1339</v>
      </c>
      <c r="F64" s="140"/>
      <c r="G64" s="140"/>
      <c r="H64" s="140"/>
      <c r="I64" s="139"/>
    </row>
    <row r="65" spans="1:9" ht="48" x14ac:dyDescent="0.2">
      <c r="A65" s="141"/>
      <c r="B65" s="140"/>
      <c r="C65" s="140"/>
      <c r="D65" s="140"/>
      <c r="E65" s="140" t="s">
        <v>1340</v>
      </c>
      <c r="F65" s="140"/>
      <c r="G65" s="140"/>
      <c r="H65" s="140"/>
      <c r="I65" s="139"/>
    </row>
    <row r="66" spans="1:9" ht="48" x14ac:dyDescent="0.2">
      <c r="A66" s="141"/>
      <c r="B66" s="140"/>
      <c r="C66" s="140"/>
      <c r="D66" s="140"/>
      <c r="E66" s="140" t="s">
        <v>1341</v>
      </c>
      <c r="F66" s="140"/>
      <c r="G66" s="140"/>
      <c r="H66" s="140"/>
      <c r="I66" s="139"/>
    </row>
    <row r="67" spans="1:9" ht="64" x14ac:dyDescent="0.2">
      <c r="A67" s="141"/>
      <c r="B67" s="140"/>
      <c r="C67" s="140"/>
      <c r="D67" s="140"/>
      <c r="E67" s="140" t="s">
        <v>1342</v>
      </c>
      <c r="F67" s="140"/>
      <c r="G67" s="140"/>
      <c r="H67" s="140"/>
      <c r="I67" s="139"/>
    </row>
    <row r="68" spans="1:9" ht="32" x14ac:dyDescent="0.2">
      <c r="A68" s="141" t="s">
        <v>5</v>
      </c>
      <c r="B68" s="140" t="s">
        <v>643</v>
      </c>
      <c r="C68" s="140" t="s">
        <v>394</v>
      </c>
      <c r="D68" s="140" t="s">
        <v>913</v>
      </c>
      <c r="E68" s="140" t="s">
        <v>1343</v>
      </c>
      <c r="F68" s="140"/>
      <c r="G68" s="140"/>
      <c r="H68" s="140"/>
      <c r="I68" s="139"/>
    </row>
    <row r="69" spans="1:9" ht="16" x14ac:dyDescent="0.2">
      <c r="A69" s="141"/>
      <c r="B69" s="140"/>
      <c r="C69" s="140"/>
      <c r="D69" s="140"/>
      <c r="E69" s="140" t="s">
        <v>1344</v>
      </c>
      <c r="F69" s="140"/>
      <c r="G69" s="140"/>
      <c r="H69" s="140"/>
      <c r="I69" s="139"/>
    </row>
    <row r="70" spans="1:9" ht="208" x14ac:dyDescent="0.2">
      <c r="A70" s="141"/>
      <c r="B70" s="140"/>
      <c r="C70" s="140"/>
      <c r="D70" s="140"/>
      <c r="E70" s="140" t="s">
        <v>1345</v>
      </c>
      <c r="F70" s="140"/>
      <c r="G70" s="140"/>
      <c r="H70" s="140"/>
      <c r="I70" s="139"/>
    </row>
    <row r="71" spans="1:9" ht="16" x14ac:dyDescent="0.2">
      <c r="A71" s="141"/>
      <c r="B71" s="140"/>
      <c r="C71" s="140"/>
      <c r="D71" s="140"/>
      <c r="E71" s="140" t="s">
        <v>1346</v>
      </c>
      <c r="F71" s="140"/>
      <c r="G71" s="140"/>
      <c r="H71" s="140"/>
      <c r="I71" s="139"/>
    </row>
    <row r="72" spans="1:9" ht="64" x14ac:dyDescent="0.2">
      <c r="A72" s="141" t="s">
        <v>5</v>
      </c>
      <c r="B72" s="140" t="s">
        <v>912</v>
      </c>
      <c r="C72" s="140" t="s">
        <v>394</v>
      </c>
      <c r="D72" s="140" t="s">
        <v>836</v>
      </c>
      <c r="E72" s="140" t="s">
        <v>1347</v>
      </c>
      <c r="F72" s="140"/>
      <c r="G72" s="140"/>
      <c r="H72" s="140"/>
      <c r="I72" s="139"/>
    </row>
    <row r="73" spans="1:9" ht="29.25" customHeight="1" x14ac:dyDescent="0.2">
      <c r="A73" s="141"/>
      <c r="B73" s="140"/>
      <c r="C73" s="140"/>
      <c r="D73" s="140"/>
      <c r="E73" s="140" t="s">
        <v>1348</v>
      </c>
      <c r="F73" s="140"/>
      <c r="G73" s="140"/>
      <c r="H73" s="140"/>
      <c r="I73" s="139"/>
    </row>
    <row r="74" spans="1:9" ht="29.25" customHeight="1" x14ac:dyDescent="0.2">
      <c r="A74" s="141"/>
      <c r="B74" s="140"/>
      <c r="C74" s="140"/>
      <c r="D74" s="140"/>
      <c r="E74" s="140" t="s">
        <v>1063</v>
      </c>
      <c r="F74" s="140"/>
      <c r="G74" s="140"/>
      <c r="H74" s="140"/>
      <c r="I74" s="139"/>
    </row>
    <row r="75" spans="1:9" ht="29.25" customHeight="1" x14ac:dyDescent="0.2">
      <c r="A75" s="141"/>
      <c r="B75" s="140"/>
      <c r="C75" s="140"/>
      <c r="D75" s="140"/>
      <c r="E75" s="140" t="s">
        <v>1064</v>
      </c>
      <c r="F75" s="140"/>
      <c r="G75" s="140"/>
      <c r="H75" s="140"/>
      <c r="I75" s="139"/>
    </row>
    <row r="76" spans="1:9" ht="29.25" customHeight="1" x14ac:dyDescent="0.2">
      <c r="A76" s="141"/>
      <c r="B76" s="140"/>
      <c r="C76" s="140"/>
      <c r="D76" s="140"/>
      <c r="E76" s="140" t="s">
        <v>1065</v>
      </c>
      <c r="F76" s="140"/>
      <c r="G76" s="140"/>
      <c r="H76" s="140"/>
      <c r="I76" s="139"/>
    </row>
    <row r="77" spans="1:9" ht="29.25" customHeight="1" x14ac:dyDescent="0.2">
      <c r="A77" s="141"/>
      <c r="B77" s="140"/>
      <c r="C77" s="140"/>
      <c r="D77" s="140"/>
      <c r="E77" s="140" t="s">
        <v>1066</v>
      </c>
      <c r="F77" s="140"/>
      <c r="G77" s="140"/>
      <c r="H77" s="140"/>
      <c r="I77" s="139"/>
    </row>
    <row r="78" spans="1:9" ht="29.25" customHeight="1" x14ac:dyDescent="0.2">
      <c r="A78" s="141"/>
      <c r="B78" s="140"/>
      <c r="C78" s="140"/>
      <c r="D78" s="140"/>
      <c r="E78" s="140" t="s">
        <v>1067</v>
      </c>
      <c r="F78" s="140"/>
      <c r="G78" s="140"/>
      <c r="H78" s="140"/>
      <c r="I78" s="139"/>
    </row>
    <row r="79" spans="1:9" ht="16" x14ac:dyDescent="0.2">
      <c r="A79" s="141"/>
      <c r="B79" s="140"/>
      <c r="C79" s="140"/>
      <c r="D79" s="140"/>
      <c r="E79" s="140" t="s">
        <v>1349</v>
      </c>
      <c r="F79" s="140"/>
      <c r="G79" s="140"/>
      <c r="H79" s="140"/>
      <c r="I79" s="139"/>
    </row>
    <row r="80" spans="1:9" ht="32" x14ac:dyDescent="0.2">
      <c r="A80" s="141"/>
      <c r="B80" s="140"/>
      <c r="C80" s="140"/>
      <c r="D80" s="140"/>
      <c r="E80" s="140" t="s">
        <v>1068</v>
      </c>
      <c r="F80" s="108"/>
      <c r="G80" s="141"/>
      <c r="H80" s="140"/>
      <c r="I80" s="139"/>
    </row>
    <row r="81" spans="1:9" ht="87" customHeight="1" x14ac:dyDescent="0.2">
      <c r="A81" s="141" t="s">
        <v>5</v>
      </c>
      <c r="B81" s="142" t="s">
        <v>562</v>
      </c>
      <c r="C81" s="140" t="s">
        <v>394</v>
      </c>
      <c r="D81" s="140" t="s">
        <v>837</v>
      </c>
      <c r="E81" s="140" t="s">
        <v>1350</v>
      </c>
      <c r="F81" s="138"/>
      <c r="G81" s="140"/>
      <c r="H81" s="140"/>
      <c r="I81" s="139"/>
    </row>
    <row r="82" spans="1:9" ht="29.25" customHeight="1" x14ac:dyDescent="0.2">
      <c r="A82" s="141"/>
      <c r="B82" s="140"/>
      <c r="C82" s="140"/>
      <c r="D82" s="140"/>
      <c r="E82" s="140" t="s">
        <v>1351</v>
      </c>
      <c r="F82" s="140"/>
      <c r="G82" s="140"/>
      <c r="H82" s="140"/>
      <c r="I82" s="139"/>
    </row>
    <row r="83" spans="1:9" ht="29.25" customHeight="1" x14ac:dyDescent="0.2">
      <c r="A83" s="141"/>
      <c r="B83" s="140"/>
      <c r="C83" s="140"/>
      <c r="D83" s="140"/>
      <c r="E83" s="140" t="s">
        <v>1352</v>
      </c>
      <c r="F83" s="140"/>
      <c r="G83" s="140"/>
      <c r="H83" s="140"/>
      <c r="I83" s="139"/>
    </row>
    <row r="84" spans="1:9" ht="29.25" customHeight="1" x14ac:dyDescent="0.2">
      <c r="A84" s="141"/>
      <c r="B84" s="140"/>
      <c r="C84" s="140"/>
      <c r="D84" s="140"/>
      <c r="E84" s="143" t="s">
        <v>1353</v>
      </c>
      <c r="F84" s="140"/>
      <c r="G84" s="140"/>
      <c r="H84" s="140"/>
      <c r="I84" s="139"/>
    </row>
    <row r="85" spans="1:9" ht="29.25" customHeight="1" x14ac:dyDescent="0.2">
      <c r="A85" s="141"/>
      <c r="B85" s="140"/>
      <c r="C85" s="140"/>
      <c r="D85" s="140"/>
      <c r="E85" s="143" t="s">
        <v>1354</v>
      </c>
      <c r="F85" s="140"/>
      <c r="G85" s="140"/>
      <c r="H85" s="140"/>
      <c r="I85" s="139"/>
    </row>
    <row r="86" spans="1:9" ht="29.25" customHeight="1" x14ac:dyDescent="0.2">
      <c r="A86" s="141"/>
      <c r="B86" s="140"/>
      <c r="C86" s="140"/>
      <c r="D86" s="140"/>
      <c r="E86" s="143" t="s">
        <v>1355</v>
      </c>
      <c r="F86" s="140"/>
      <c r="G86" s="140"/>
      <c r="H86" s="140"/>
      <c r="I86" s="139"/>
    </row>
    <row r="87" spans="1:9" ht="29.25" customHeight="1" x14ac:dyDescent="0.2">
      <c r="A87" s="141"/>
      <c r="B87" s="140"/>
      <c r="C87" s="140"/>
      <c r="D87" s="140"/>
      <c r="E87" s="143" t="s">
        <v>1356</v>
      </c>
      <c r="F87" s="140"/>
      <c r="G87" s="140"/>
      <c r="H87" s="140"/>
      <c r="I87" s="139"/>
    </row>
    <row r="88" spans="1:9" ht="32" x14ac:dyDescent="0.2">
      <c r="A88" s="141"/>
      <c r="B88" s="140"/>
      <c r="C88" s="140"/>
      <c r="D88" s="140"/>
      <c r="E88" s="143" t="s">
        <v>1357</v>
      </c>
      <c r="F88" s="140"/>
      <c r="G88" s="140"/>
      <c r="H88" s="140"/>
      <c r="I88" s="139"/>
    </row>
    <row r="89" spans="1:9" ht="29.25" customHeight="1" x14ac:dyDescent="0.2">
      <c r="A89" s="141"/>
      <c r="B89" s="140"/>
      <c r="C89" s="140"/>
      <c r="D89" s="140"/>
      <c r="E89" s="143" t="s">
        <v>1358</v>
      </c>
      <c r="F89" s="140"/>
      <c r="G89" s="140"/>
      <c r="H89" s="140"/>
      <c r="I89" s="139"/>
    </row>
    <row r="90" spans="1:9" ht="29.25" customHeight="1" x14ac:dyDescent="0.2">
      <c r="A90" s="141"/>
      <c r="B90" s="140"/>
      <c r="C90" s="140"/>
      <c r="D90" s="140"/>
      <c r="E90" s="143" t="s">
        <v>1359</v>
      </c>
      <c r="F90" s="140"/>
      <c r="G90" s="140"/>
      <c r="H90" s="140"/>
      <c r="I90" s="139"/>
    </row>
    <row r="91" spans="1:9" ht="80" x14ac:dyDescent="0.2">
      <c r="A91" s="141"/>
      <c r="B91" s="140"/>
      <c r="C91" s="140"/>
      <c r="D91" s="140"/>
      <c r="E91" s="143" t="s">
        <v>1360</v>
      </c>
      <c r="F91" s="140"/>
      <c r="G91" s="140"/>
      <c r="H91" s="140"/>
      <c r="I91" s="139"/>
    </row>
    <row r="92" spans="1:9" ht="112" x14ac:dyDescent="0.2">
      <c r="A92" s="141"/>
      <c r="B92" s="140"/>
      <c r="C92" s="140"/>
      <c r="D92" s="140"/>
      <c r="E92" s="143" t="s">
        <v>1361</v>
      </c>
      <c r="F92" s="140"/>
      <c r="G92" s="140"/>
      <c r="H92" s="140"/>
      <c r="I92" s="139"/>
    </row>
    <row r="93" spans="1:9" ht="29.25" customHeight="1" x14ac:dyDescent="0.2">
      <c r="A93" s="141"/>
      <c r="B93" s="140"/>
      <c r="C93" s="140"/>
      <c r="D93" s="140"/>
      <c r="E93" s="143" t="s">
        <v>1362</v>
      </c>
      <c r="F93" s="140"/>
      <c r="G93" s="140"/>
      <c r="H93" s="140"/>
      <c r="I93" s="139"/>
    </row>
    <row r="94" spans="1:9" ht="29.25" customHeight="1" x14ac:dyDescent="0.2">
      <c r="A94" s="141"/>
      <c r="B94" s="140"/>
      <c r="C94" s="140"/>
      <c r="D94" s="140"/>
      <c r="E94" s="143" t="s">
        <v>1363</v>
      </c>
      <c r="F94" s="140"/>
      <c r="G94" s="140"/>
      <c r="H94" s="140"/>
      <c r="I94" s="139"/>
    </row>
    <row r="95" spans="1:9" ht="29.25" customHeight="1" x14ac:dyDescent="0.2">
      <c r="A95" s="141"/>
      <c r="B95" s="140"/>
      <c r="C95" s="140"/>
      <c r="D95" s="140"/>
      <c r="E95" s="143" t="s">
        <v>1364</v>
      </c>
      <c r="F95" s="140"/>
      <c r="G95" s="140"/>
      <c r="H95" s="140"/>
      <c r="I95" s="139"/>
    </row>
    <row r="96" spans="1:9" ht="29.25" customHeight="1" x14ac:dyDescent="0.2">
      <c r="A96" s="141"/>
      <c r="B96" s="140"/>
      <c r="C96" s="140"/>
      <c r="D96" s="140"/>
      <c r="E96" s="143" t="s">
        <v>1365</v>
      </c>
      <c r="F96" s="140"/>
      <c r="G96" s="140"/>
      <c r="H96" s="140"/>
      <c r="I96" s="139"/>
    </row>
    <row r="97" spans="1:9" ht="29.25" customHeight="1" x14ac:dyDescent="0.2">
      <c r="A97" s="141"/>
      <c r="B97" s="140"/>
      <c r="C97" s="140"/>
      <c r="D97" s="140"/>
      <c r="E97" s="143" t="s">
        <v>1366</v>
      </c>
      <c r="F97" s="140"/>
      <c r="G97" s="140"/>
      <c r="H97" s="140"/>
      <c r="I97" s="139"/>
    </row>
    <row r="98" spans="1:9" ht="29.25" customHeight="1" x14ac:dyDescent="0.2">
      <c r="A98" s="141"/>
      <c r="B98" s="140"/>
      <c r="C98" s="140"/>
      <c r="D98" s="140"/>
      <c r="E98" s="143" t="s">
        <v>1367</v>
      </c>
      <c r="F98" s="140"/>
      <c r="G98" s="140"/>
      <c r="H98" s="140"/>
      <c r="I98" s="139"/>
    </row>
    <row r="99" spans="1:9" ht="32" x14ac:dyDescent="0.2">
      <c r="A99" s="141"/>
      <c r="B99" s="140"/>
      <c r="C99" s="140"/>
      <c r="D99" s="140"/>
      <c r="E99" s="143" t="s">
        <v>1368</v>
      </c>
      <c r="F99" s="140"/>
      <c r="G99" s="140"/>
      <c r="H99" s="140"/>
      <c r="I99" s="139"/>
    </row>
    <row r="100" spans="1:9" ht="32" x14ac:dyDescent="0.2">
      <c r="A100" s="141"/>
      <c r="B100" s="140"/>
      <c r="C100" s="140"/>
      <c r="D100" s="140"/>
      <c r="E100" s="143" t="s">
        <v>1369</v>
      </c>
      <c r="F100" s="140"/>
      <c r="G100" s="140"/>
      <c r="H100" s="140"/>
      <c r="I100" s="139"/>
    </row>
    <row r="101" spans="1:9" ht="32" x14ac:dyDescent="0.2">
      <c r="A101" s="141"/>
      <c r="B101" s="140"/>
      <c r="C101" s="140"/>
      <c r="D101" s="140"/>
      <c r="E101" s="143" t="s">
        <v>1370</v>
      </c>
      <c r="F101" s="140"/>
      <c r="G101" s="140"/>
      <c r="H101" s="140"/>
      <c r="I101" s="139"/>
    </row>
    <row r="102" spans="1:9" ht="32" x14ac:dyDescent="0.2">
      <c r="A102" s="141"/>
      <c r="B102" s="140"/>
      <c r="C102" s="140"/>
      <c r="D102" s="140"/>
      <c r="E102" s="143" t="s">
        <v>1371</v>
      </c>
      <c r="F102" s="140"/>
      <c r="G102" s="140"/>
      <c r="H102" s="140"/>
      <c r="I102" s="139"/>
    </row>
    <row r="103" spans="1:9" ht="32" x14ac:dyDescent="0.2">
      <c r="A103" s="141"/>
      <c r="B103" s="140"/>
      <c r="C103" s="140"/>
      <c r="D103" s="140"/>
      <c r="E103" s="143" t="s">
        <v>1372</v>
      </c>
      <c r="F103" s="140"/>
      <c r="G103" s="140"/>
      <c r="H103" s="140"/>
      <c r="I103" s="139"/>
    </row>
    <row r="104" spans="1:9" ht="32" x14ac:dyDescent="0.2">
      <c r="A104" s="141"/>
      <c r="B104" s="140"/>
      <c r="C104" s="140"/>
      <c r="D104" s="140"/>
      <c r="E104" s="143" t="s">
        <v>1373</v>
      </c>
      <c r="F104" s="140"/>
      <c r="G104" s="140"/>
      <c r="H104" s="140"/>
      <c r="I104" s="139"/>
    </row>
    <row r="105" spans="1:9" ht="32" x14ac:dyDescent="0.2">
      <c r="A105" s="141"/>
      <c r="B105" s="140"/>
      <c r="C105" s="140"/>
      <c r="D105" s="140"/>
      <c r="E105" s="143" t="s">
        <v>1374</v>
      </c>
      <c r="F105" s="140"/>
      <c r="G105" s="140"/>
      <c r="H105" s="140"/>
      <c r="I105" s="139"/>
    </row>
    <row r="106" spans="1:9" ht="32" x14ac:dyDescent="0.2">
      <c r="A106" s="141"/>
      <c r="B106" s="140"/>
      <c r="C106" s="140"/>
      <c r="D106" s="140"/>
      <c r="E106" s="143" t="s">
        <v>1375</v>
      </c>
      <c r="F106" s="140"/>
      <c r="G106" s="140"/>
      <c r="H106" s="140"/>
      <c r="I106" s="139"/>
    </row>
    <row r="107" spans="1:9" ht="32" x14ac:dyDescent="0.2">
      <c r="A107" s="141"/>
      <c r="B107" s="140"/>
      <c r="C107" s="140"/>
      <c r="D107" s="140"/>
      <c r="E107" s="143" t="s">
        <v>1376</v>
      </c>
      <c r="F107" s="140"/>
      <c r="G107" s="140"/>
      <c r="H107" s="140"/>
      <c r="I107" s="139"/>
    </row>
    <row r="108" spans="1:9" ht="32" x14ac:dyDescent="0.2">
      <c r="A108" s="141"/>
      <c r="B108" s="140"/>
      <c r="C108" s="140"/>
      <c r="D108" s="140"/>
      <c r="E108" s="143" t="s">
        <v>1377</v>
      </c>
      <c r="F108" s="140"/>
      <c r="G108" s="140"/>
      <c r="H108" s="140"/>
      <c r="I108" s="139"/>
    </row>
    <row r="109" spans="1:9" ht="32" x14ac:dyDescent="0.2">
      <c r="A109" s="141"/>
      <c r="B109" s="140"/>
      <c r="C109" s="140"/>
      <c r="D109" s="140"/>
      <c r="E109" s="143" t="s">
        <v>1378</v>
      </c>
      <c r="F109" s="140"/>
      <c r="G109" s="140"/>
      <c r="H109" s="140"/>
      <c r="I109" s="139"/>
    </row>
    <row r="110" spans="1:9" ht="32" x14ac:dyDescent="0.2">
      <c r="A110" s="141"/>
      <c r="B110" s="140"/>
      <c r="C110" s="140"/>
      <c r="D110" s="140"/>
      <c r="E110" s="143" t="s">
        <v>1379</v>
      </c>
      <c r="F110" s="140"/>
      <c r="G110" s="140"/>
      <c r="H110" s="140"/>
      <c r="I110" s="139"/>
    </row>
    <row r="111" spans="1:9" ht="32" x14ac:dyDescent="0.2">
      <c r="A111" s="141"/>
      <c r="B111" s="140"/>
      <c r="C111" s="140"/>
      <c r="D111" s="140"/>
      <c r="E111" s="143" t="s">
        <v>1380</v>
      </c>
      <c r="F111" s="140"/>
      <c r="G111" s="140"/>
      <c r="H111" s="140"/>
      <c r="I111" s="139"/>
    </row>
    <row r="112" spans="1:9" ht="32" x14ac:dyDescent="0.2">
      <c r="A112" s="141"/>
      <c r="B112" s="140"/>
      <c r="C112" s="140"/>
      <c r="D112" s="140"/>
      <c r="E112" s="143" t="s">
        <v>1381</v>
      </c>
      <c r="F112" s="140"/>
      <c r="G112" s="140"/>
      <c r="H112" s="140"/>
      <c r="I112" s="139"/>
    </row>
    <row r="113" spans="1:9" ht="32" x14ac:dyDescent="0.2">
      <c r="A113" s="141"/>
      <c r="B113" s="140"/>
      <c r="C113" s="140"/>
      <c r="D113" s="140"/>
      <c r="E113" s="143" t="s">
        <v>1382</v>
      </c>
      <c r="F113" s="140"/>
      <c r="G113" s="140"/>
      <c r="H113" s="140"/>
      <c r="I113" s="139"/>
    </row>
    <row r="114" spans="1:9" ht="32" x14ac:dyDescent="0.2">
      <c r="A114" s="141"/>
      <c r="B114" s="140"/>
      <c r="C114" s="140"/>
      <c r="D114" s="140"/>
      <c r="E114" s="143" t="s">
        <v>1383</v>
      </c>
      <c r="F114" s="140"/>
      <c r="G114" s="140"/>
      <c r="H114" s="140"/>
      <c r="I114" s="139"/>
    </row>
    <row r="115" spans="1:9" ht="32" x14ac:dyDescent="0.2">
      <c r="A115" s="141"/>
      <c r="B115" s="140"/>
      <c r="C115" s="140"/>
      <c r="D115" s="140"/>
      <c r="E115" s="143" t="s">
        <v>1384</v>
      </c>
      <c r="F115" s="140"/>
      <c r="G115" s="140"/>
      <c r="H115" s="140"/>
      <c r="I115" s="139"/>
    </row>
    <row r="116" spans="1:9" ht="32" x14ac:dyDescent="0.2">
      <c r="A116" s="141"/>
      <c r="B116" s="140"/>
      <c r="C116" s="140"/>
      <c r="D116" s="140"/>
      <c r="E116" s="143" t="s">
        <v>1385</v>
      </c>
      <c r="F116" s="140"/>
      <c r="G116" s="140"/>
      <c r="H116" s="140"/>
      <c r="I116" s="139"/>
    </row>
    <row r="117" spans="1:9" ht="32" x14ac:dyDescent="0.2">
      <c r="A117" s="141"/>
      <c r="B117" s="140"/>
      <c r="C117" s="140"/>
      <c r="D117" s="140"/>
      <c r="E117" s="140" t="s">
        <v>1386</v>
      </c>
      <c r="F117" s="140"/>
      <c r="G117" s="140"/>
      <c r="H117" s="140"/>
      <c r="I117" s="139"/>
    </row>
    <row r="118" spans="1:9" ht="32" x14ac:dyDescent="0.2">
      <c r="A118" s="141"/>
      <c r="B118" s="140"/>
      <c r="C118" s="140"/>
      <c r="D118" s="140"/>
      <c r="E118" s="140" t="s">
        <v>1387</v>
      </c>
      <c r="F118" s="140"/>
      <c r="G118" s="140"/>
      <c r="H118" s="140"/>
      <c r="I118" s="139"/>
    </row>
    <row r="119" spans="1:9" ht="32" x14ac:dyDescent="0.2">
      <c r="A119" s="141"/>
      <c r="B119" s="140"/>
      <c r="C119" s="140"/>
      <c r="D119" s="140"/>
      <c r="E119" s="140" t="s">
        <v>1388</v>
      </c>
      <c r="F119" s="140"/>
      <c r="G119" s="140"/>
      <c r="H119" s="140"/>
      <c r="I119" s="139"/>
    </row>
    <row r="120" spans="1:9" ht="32" x14ac:dyDescent="0.2">
      <c r="A120" s="141"/>
      <c r="B120" s="140"/>
      <c r="C120" s="140"/>
      <c r="D120" s="140"/>
      <c r="E120" s="140" t="s">
        <v>1389</v>
      </c>
      <c r="F120" s="140"/>
      <c r="G120" s="140"/>
      <c r="H120" s="140"/>
      <c r="I120" s="139"/>
    </row>
    <row r="121" spans="1:9" ht="32" x14ac:dyDescent="0.2">
      <c r="A121" s="141"/>
      <c r="B121" s="140"/>
      <c r="C121" s="140"/>
      <c r="D121" s="140"/>
      <c r="E121" s="143" t="s">
        <v>1371</v>
      </c>
      <c r="F121" s="140"/>
      <c r="G121" s="140"/>
      <c r="H121" s="140"/>
      <c r="I121" s="139"/>
    </row>
    <row r="122" spans="1:9" ht="101.5" customHeight="1" x14ac:dyDescent="0.2">
      <c r="A122" s="141" t="s">
        <v>5</v>
      </c>
      <c r="B122" s="142" t="s">
        <v>563</v>
      </c>
      <c r="C122" s="140" t="s">
        <v>394</v>
      </c>
      <c r="D122" s="140" t="s">
        <v>564</v>
      </c>
      <c r="E122" s="142" t="s">
        <v>1390</v>
      </c>
      <c r="F122" s="140"/>
      <c r="G122" s="140"/>
      <c r="H122" s="140"/>
      <c r="I122" s="139"/>
    </row>
    <row r="123" spans="1:9" ht="16" x14ac:dyDescent="0.2">
      <c r="A123" s="141"/>
      <c r="B123" s="140"/>
      <c r="C123" s="140"/>
      <c r="D123" s="140"/>
      <c r="E123" s="142" t="s">
        <v>1391</v>
      </c>
      <c r="F123" s="140"/>
      <c r="G123" s="140"/>
      <c r="H123" s="140"/>
      <c r="I123" s="139"/>
    </row>
    <row r="124" spans="1:9" ht="29.25" customHeight="1" x14ac:dyDescent="0.2">
      <c r="A124" s="141"/>
      <c r="B124" s="140"/>
      <c r="C124" s="140"/>
      <c r="D124" s="140"/>
      <c r="E124" s="140" t="s">
        <v>1392</v>
      </c>
      <c r="F124" s="140"/>
      <c r="G124" s="140"/>
      <c r="H124" s="140"/>
      <c r="I124" s="139"/>
    </row>
    <row r="125" spans="1:9" ht="192" x14ac:dyDescent="0.2">
      <c r="A125" s="141"/>
      <c r="B125" s="140"/>
      <c r="C125" s="140"/>
      <c r="D125" s="140"/>
      <c r="E125" s="140" t="s">
        <v>1393</v>
      </c>
      <c r="F125" s="140"/>
      <c r="G125" s="140"/>
      <c r="H125" s="140"/>
      <c r="I125" s="139"/>
    </row>
    <row r="126" spans="1:9" ht="16" x14ac:dyDescent="0.2">
      <c r="A126" s="141"/>
      <c r="B126" s="140"/>
      <c r="C126" s="140"/>
      <c r="D126" s="140"/>
      <c r="E126" s="140" t="s">
        <v>1394</v>
      </c>
      <c r="F126" s="140"/>
      <c r="G126" s="140"/>
      <c r="H126" s="140"/>
      <c r="I126" s="139"/>
    </row>
    <row r="127" spans="1:9" ht="29.25" customHeight="1" x14ac:dyDescent="0.2">
      <c r="A127" s="141"/>
      <c r="B127" s="140"/>
      <c r="C127" s="140"/>
      <c r="D127" s="140"/>
      <c r="E127" s="140" t="s">
        <v>1395</v>
      </c>
      <c r="F127" s="140"/>
      <c r="G127" s="140"/>
      <c r="H127" s="140"/>
      <c r="I127" s="139"/>
    </row>
    <row r="128" spans="1:9" ht="48" x14ac:dyDescent="0.2">
      <c r="A128" s="141"/>
      <c r="B128" s="140"/>
      <c r="C128" s="140"/>
      <c r="D128" s="140"/>
      <c r="E128" s="140" t="s">
        <v>1396</v>
      </c>
      <c r="F128" s="140"/>
      <c r="G128" s="140"/>
      <c r="H128" s="140"/>
      <c r="I128" s="139"/>
    </row>
    <row r="129" spans="1:9" ht="32" x14ac:dyDescent="0.2">
      <c r="A129" s="141"/>
      <c r="B129" s="140"/>
      <c r="C129" s="140"/>
      <c r="D129" s="140"/>
      <c r="E129" s="140" t="s">
        <v>1397</v>
      </c>
      <c r="F129" s="140"/>
      <c r="G129" s="140"/>
      <c r="H129" s="140"/>
      <c r="I129" s="139"/>
    </row>
    <row r="130" spans="1:9" ht="64" x14ac:dyDescent="0.2">
      <c r="A130" s="141"/>
      <c r="B130" s="140"/>
      <c r="C130" s="140"/>
      <c r="D130" s="140"/>
      <c r="E130" s="140" t="s">
        <v>1398</v>
      </c>
      <c r="F130" s="140"/>
      <c r="G130" s="140"/>
      <c r="H130" s="140"/>
      <c r="I130" s="139"/>
    </row>
    <row r="131" spans="1:9" ht="29.25" customHeight="1" x14ac:dyDescent="0.2">
      <c r="A131" s="141"/>
      <c r="B131" s="140"/>
      <c r="C131" s="140"/>
      <c r="D131" s="140"/>
      <c r="E131" s="140" t="s">
        <v>1399</v>
      </c>
      <c r="F131" s="140"/>
      <c r="G131" s="140"/>
      <c r="H131" s="140"/>
      <c r="I131" s="139"/>
    </row>
    <row r="132" spans="1:9" ht="29.25" customHeight="1" x14ac:dyDescent="0.2">
      <c r="A132" s="141"/>
      <c r="B132" s="140"/>
      <c r="C132" s="140"/>
      <c r="D132" s="140"/>
      <c r="E132" s="140" t="s">
        <v>1400</v>
      </c>
      <c r="F132" s="140"/>
      <c r="G132" s="140"/>
      <c r="H132" s="140"/>
      <c r="I132" s="139"/>
    </row>
    <row r="133" spans="1:9" ht="32" x14ac:dyDescent="0.2">
      <c r="A133" s="141"/>
      <c r="B133" s="140"/>
      <c r="C133" s="140"/>
      <c r="D133" s="140"/>
      <c r="E133" s="140" t="s">
        <v>1401</v>
      </c>
      <c r="F133" s="140"/>
      <c r="G133" s="140"/>
      <c r="H133" s="140"/>
      <c r="I133" s="139"/>
    </row>
    <row r="134" spans="1:9" ht="29.25" customHeight="1" x14ac:dyDescent="0.2">
      <c r="A134" s="141"/>
      <c r="B134" s="140"/>
      <c r="C134" s="140"/>
      <c r="D134" s="140"/>
      <c r="E134" s="140" t="s">
        <v>1402</v>
      </c>
      <c r="F134" s="140"/>
      <c r="G134" s="140"/>
      <c r="H134" s="140"/>
      <c r="I134" s="139"/>
    </row>
    <row r="135" spans="1:9" ht="16" x14ac:dyDescent="0.2">
      <c r="A135" s="141"/>
      <c r="B135" s="140"/>
      <c r="C135" s="140"/>
      <c r="D135" s="140"/>
      <c r="E135" s="140" t="s">
        <v>1403</v>
      </c>
      <c r="F135" s="140"/>
      <c r="G135" s="140"/>
      <c r="H135" s="140"/>
      <c r="I135" s="139"/>
    </row>
    <row r="136" spans="1:9" ht="16" x14ac:dyDescent="0.2">
      <c r="A136" s="141"/>
      <c r="B136" s="140"/>
      <c r="C136" s="140"/>
      <c r="D136" s="140"/>
      <c r="E136" s="140" t="s">
        <v>1404</v>
      </c>
      <c r="F136" s="140"/>
      <c r="G136" s="140"/>
      <c r="H136" s="140"/>
      <c r="I136" s="139"/>
    </row>
    <row r="137" spans="1:9" ht="16" x14ac:dyDescent="0.2">
      <c r="A137" s="141"/>
      <c r="B137" s="140"/>
      <c r="C137" s="140"/>
      <c r="D137" s="140"/>
      <c r="E137" s="140" t="s">
        <v>1405</v>
      </c>
      <c r="F137" s="140"/>
      <c r="G137" s="140"/>
      <c r="H137" s="140"/>
      <c r="I137" s="139"/>
    </row>
    <row r="138" spans="1:9" ht="36" customHeight="1" x14ac:dyDescent="0.2">
      <c r="A138" s="141"/>
      <c r="B138" s="140"/>
      <c r="C138" s="140"/>
      <c r="D138" s="140"/>
      <c r="E138" s="140" t="s">
        <v>1406</v>
      </c>
      <c r="F138" s="140"/>
      <c r="G138" s="140"/>
      <c r="H138" s="140"/>
      <c r="I138" s="139"/>
    </row>
    <row r="139" spans="1:9" ht="16" x14ac:dyDescent="0.2">
      <c r="A139" s="141"/>
      <c r="B139" s="140"/>
      <c r="C139" s="140"/>
      <c r="D139" s="140"/>
      <c r="E139" s="140" t="s">
        <v>1407</v>
      </c>
      <c r="F139" s="140"/>
      <c r="G139" s="140"/>
      <c r="H139" s="140"/>
      <c r="I139" s="139"/>
    </row>
    <row r="140" spans="1:9" ht="16" x14ac:dyDescent="0.2">
      <c r="A140" s="141"/>
      <c r="B140" s="140"/>
      <c r="C140" s="140"/>
      <c r="D140" s="140"/>
      <c r="E140" s="140" t="s">
        <v>1408</v>
      </c>
      <c r="F140" s="140"/>
      <c r="G140" s="140"/>
      <c r="H140" s="140"/>
      <c r="I140" s="139"/>
    </row>
    <row r="141" spans="1:9" ht="32" x14ac:dyDescent="0.2">
      <c r="A141" s="141"/>
      <c r="B141" s="140"/>
      <c r="C141" s="140"/>
      <c r="D141" s="140"/>
      <c r="E141" s="140" t="s">
        <v>1409</v>
      </c>
      <c r="F141" s="140"/>
      <c r="G141" s="140"/>
      <c r="H141" s="140"/>
      <c r="I141" s="139"/>
    </row>
    <row r="142" spans="1:9" ht="101.5" customHeight="1" x14ac:dyDescent="0.2">
      <c r="A142" s="141" t="s">
        <v>5</v>
      </c>
      <c r="B142" s="142" t="s">
        <v>565</v>
      </c>
      <c r="C142" s="140" t="s">
        <v>394</v>
      </c>
      <c r="D142" s="140" t="s">
        <v>566</v>
      </c>
      <c r="E142" s="140" t="s">
        <v>1410</v>
      </c>
      <c r="F142" s="140"/>
      <c r="G142" s="140"/>
      <c r="H142" s="140"/>
      <c r="I142" s="139"/>
    </row>
    <row r="143" spans="1:9" ht="29.25" customHeight="1" x14ac:dyDescent="0.2">
      <c r="A143" s="141"/>
      <c r="B143" s="140"/>
      <c r="C143" s="140"/>
      <c r="D143" s="140"/>
      <c r="E143" s="140" t="s">
        <v>1411</v>
      </c>
      <c r="F143" s="140"/>
      <c r="G143" s="140"/>
      <c r="H143" s="140"/>
      <c r="I143" s="139"/>
    </row>
    <row r="144" spans="1:9" ht="29.25" customHeight="1" x14ac:dyDescent="0.2">
      <c r="A144" s="141"/>
      <c r="B144" s="140"/>
      <c r="C144" s="140"/>
      <c r="D144" s="140"/>
      <c r="E144" s="140" t="s">
        <v>1412</v>
      </c>
      <c r="F144" s="140"/>
      <c r="G144" s="140"/>
      <c r="H144" s="140"/>
      <c r="I144" s="139"/>
    </row>
    <row r="145" spans="1:9" ht="29.25" customHeight="1" x14ac:dyDescent="0.2">
      <c r="A145" s="141"/>
      <c r="B145" s="140"/>
      <c r="C145" s="140"/>
      <c r="D145" s="140"/>
      <c r="E145" s="140" t="s">
        <v>1413</v>
      </c>
      <c r="F145" s="140"/>
      <c r="G145" s="140"/>
      <c r="H145" s="140"/>
      <c r="I145" s="139"/>
    </row>
    <row r="146" spans="1:9" ht="29.25" customHeight="1" x14ac:dyDescent="0.2">
      <c r="A146" s="141"/>
      <c r="B146" s="140"/>
      <c r="C146" s="140"/>
      <c r="D146" s="140"/>
      <c r="E146" s="140" t="s">
        <v>1414</v>
      </c>
      <c r="F146" s="140"/>
      <c r="G146" s="140"/>
      <c r="H146" s="140"/>
      <c r="I146" s="139"/>
    </row>
    <row r="147" spans="1:9" ht="29.25" customHeight="1" x14ac:dyDescent="0.2">
      <c r="A147" s="141"/>
      <c r="B147" s="140"/>
      <c r="C147" s="140"/>
      <c r="D147" s="140"/>
      <c r="E147" s="140" t="s">
        <v>1415</v>
      </c>
      <c r="F147" s="140"/>
      <c r="G147" s="140"/>
      <c r="H147" s="140"/>
      <c r="I147" s="139"/>
    </row>
    <row r="148" spans="1:9" ht="29.25" customHeight="1" x14ac:dyDescent="0.2">
      <c r="A148" s="141"/>
      <c r="B148" s="140"/>
      <c r="C148" s="140"/>
      <c r="D148" s="140"/>
      <c r="E148" s="140" t="s">
        <v>1416</v>
      </c>
      <c r="F148" s="140"/>
      <c r="G148" s="140"/>
      <c r="H148" s="140"/>
      <c r="I148" s="139"/>
    </row>
    <row r="149" spans="1:9" ht="29.25" customHeight="1" x14ac:dyDescent="0.2">
      <c r="A149" s="141"/>
      <c r="B149" s="140"/>
      <c r="C149" s="140"/>
      <c r="D149" s="140"/>
      <c r="E149" s="140" t="s">
        <v>1417</v>
      </c>
      <c r="F149" s="140"/>
      <c r="G149" s="140"/>
      <c r="H149" s="140"/>
      <c r="I149" s="139"/>
    </row>
    <row r="150" spans="1:9" ht="29.25" customHeight="1" x14ac:dyDescent="0.2">
      <c r="A150" s="141"/>
      <c r="B150" s="140"/>
      <c r="C150" s="140"/>
      <c r="D150" s="140"/>
      <c r="E150" s="140" t="s">
        <v>1418</v>
      </c>
      <c r="F150" s="140"/>
      <c r="G150" s="140"/>
      <c r="H150" s="140"/>
      <c r="I150" s="139"/>
    </row>
    <row r="151" spans="1:9" ht="32" x14ac:dyDescent="0.2">
      <c r="A151" s="141"/>
      <c r="B151" s="140"/>
      <c r="C151" s="140"/>
      <c r="D151" s="140"/>
      <c r="E151" s="140" t="s">
        <v>1419</v>
      </c>
      <c r="F151" s="140"/>
      <c r="G151" s="140"/>
      <c r="H151" s="140"/>
      <c r="I151" s="139"/>
    </row>
    <row r="152" spans="1:9" ht="32" x14ac:dyDescent="0.2">
      <c r="A152" s="141"/>
      <c r="B152" s="140"/>
      <c r="C152" s="140"/>
      <c r="D152" s="140"/>
      <c r="E152" s="140" t="s">
        <v>1420</v>
      </c>
      <c r="F152" s="140"/>
      <c r="G152" s="140"/>
      <c r="H152" s="140"/>
      <c r="I152" s="139"/>
    </row>
    <row r="153" spans="1:9" ht="32" x14ac:dyDescent="0.2">
      <c r="A153" s="141"/>
      <c r="B153" s="140"/>
      <c r="C153" s="140"/>
      <c r="D153" s="140"/>
      <c r="E153" s="140" t="s">
        <v>1421</v>
      </c>
      <c r="F153" s="140"/>
      <c r="G153" s="140"/>
      <c r="H153" s="140"/>
      <c r="I153" s="139"/>
    </row>
    <row r="154" spans="1:9" ht="32" x14ac:dyDescent="0.2">
      <c r="A154" s="141"/>
      <c r="B154" s="140"/>
      <c r="C154" s="140"/>
      <c r="D154" s="140"/>
      <c r="E154" s="140" t="s">
        <v>1422</v>
      </c>
      <c r="F154" s="140"/>
      <c r="G154" s="140"/>
      <c r="H154" s="140"/>
      <c r="I154" s="139"/>
    </row>
    <row r="155" spans="1:9" ht="80" x14ac:dyDescent="0.2">
      <c r="A155" s="141"/>
      <c r="B155" s="140"/>
      <c r="C155" s="140"/>
      <c r="D155" s="140"/>
      <c r="E155" s="140" t="s">
        <v>1423</v>
      </c>
      <c r="F155" s="140"/>
      <c r="G155" s="140"/>
      <c r="H155" s="140"/>
      <c r="I155" s="139"/>
    </row>
    <row r="156" spans="1:9" ht="48" x14ac:dyDescent="0.2">
      <c r="A156" s="141"/>
      <c r="B156" s="140"/>
      <c r="C156" s="140"/>
      <c r="D156" s="140"/>
      <c r="E156" s="140" t="s">
        <v>1424</v>
      </c>
      <c r="F156" s="140"/>
      <c r="G156" s="140"/>
      <c r="H156" s="140"/>
      <c r="I156" s="139"/>
    </row>
    <row r="157" spans="1:9" ht="105.75" customHeight="1" x14ac:dyDescent="0.2">
      <c r="A157" s="141"/>
      <c r="B157" s="140"/>
      <c r="C157" s="140"/>
      <c r="D157" s="140"/>
      <c r="E157" s="140" t="s">
        <v>1425</v>
      </c>
      <c r="F157" s="140"/>
      <c r="G157" s="140"/>
      <c r="H157" s="140"/>
      <c r="I157" s="139"/>
    </row>
    <row r="158" spans="1:9" ht="32" x14ac:dyDescent="0.2">
      <c r="A158" s="141"/>
      <c r="B158" s="140"/>
      <c r="C158" s="140"/>
      <c r="D158" s="140"/>
      <c r="E158" s="140" t="s">
        <v>1426</v>
      </c>
      <c r="F158" s="140"/>
      <c r="G158" s="140"/>
      <c r="H158" s="140"/>
      <c r="I158" s="139"/>
    </row>
    <row r="159" spans="1:9" ht="32" x14ac:dyDescent="0.2">
      <c r="A159" s="141"/>
      <c r="B159" s="140"/>
      <c r="C159" s="140"/>
      <c r="D159" s="140"/>
      <c r="E159" s="140" t="s">
        <v>1427</v>
      </c>
      <c r="F159" s="140"/>
      <c r="G159" s="140"/>
      <c r="H159" s="140"/>
      <c r="I159" s="139"/>
    </row>
    <row r="160" spans="1:9" ht="32" x14ac:dyDescent="0.2">
      <c r="A160" s="141"/>
      <c r="B160" s="140"/>
      <c r="C160" s="140"/>
      <c r="D160" s="140"/>
      <c r="E160" s="140" t="s">
        <v>1414</v>
      </c>
      <c r="F160" s="140"/>
      <c r="G160" s="140"/>
      <c r="H160" s="140"/>
      <c r="I160" s="139"/>
    </row>
    <row r="161" spans="1:9" ht="32" x14ac:dyDescent="0.2">
      <c r="A161" s="141"/>
      <c r="B161" s="140"/>
      <c r="C161" s="140"/>
      <c r="D161" s="140"/>
      <c r="E161" s="140" t="s">
        <v>1415</v>
      </c>
      <c r="F161" s="140"/>
      <c r="G161" s="140"/>
      <c r="H161" s="140"/>
      <c r="I161" s="139"/>
    </row>
    <row r="162" spans="1:9" ht="32" x14ac:dyDescent="0.2">
      <c r="A162" s="141"/>
      <c r="B162" s="140"/>
      <c r="C162" s="140"/>
      <c r="D162" s="140"/>
      <c r="E162" s="140" t="s">
        <v>1428</v>
      </c>
      <c r="F162" s="140"/>
      <c r="G162" s="140"/>
      <c r="H162" s="140"/>
      <c r="I162" s="139"/>
    </row>
    <row r="163" spans="1:9" ht="32" x14ac:dyDescent="0.2">
      <c r="A163" s="141"/>
      <c r="B163" s="140"/>
      <c r="C163" s="140"/>
      <c r="D163" s="140"/>
      <c r="E163" s="140" t="s">
        <v>1429</v>
      </c>
      <c r="F163" s="140"/>
      <c r="G163" s="140"/>
      <c r="H163" s="140"/>
      <c r="I163" s="139"/>
    </row>
    <row r="164" spans="1:9" ht="32" x14ac:dyDescent="0.2">
      <c r="A164" s="141"/>
      <c r="B164" s="140"/>
      <c r="C164" s="140"/>
      <c r="D164" s="140"/>
      <c r="E164" s="140" t="s">
        <v>1430</v>
      </c>
      <c r="F164" s="140"/>
      <c r="G164" s="140"/>
      <c r="H164" s="140"/>
      <c r="I164" s="139"/>
    </row>
    <row r="165" spans="1:9" ht="32" x14ac:dyDescent="0.2">
      <c r="A165" s="141"/>
      <c r="B165" s="140"/>
      <c r="C165" s="140"/>
      <c r="D165" s="140"/>
      <c r="E165" s="140" t="s">
        <v>1431</v>
      </c>
      <c r="F165" s="140"/>
      <c r="G165" s="140"/>
      <c r="H165" s="140"/>
      <c r="I165" s="139"/>
    </row>
    <row r="166" spans="1:9" ht="32" x14ac:dyDescent="0.2">
      <c r="A166" s="141"/>
      <c r="B166" s="140"/>
      <c r="C166" s="140"/>
      <c r="D166" s="140"/>
      <c r="E166" s="140" t="s">
        <v>1432</v>
      </c>
      <c r="F166" s="140"/>
      <c r="G166" s="140"/>
      <c r="H166" s="140"/>
      <c r="I166" s="139"/>
    </row>
    <row r="167" spans="1:9" ht="32" x14ac:dyDescent="0.2">
      <c r="A167" s="141"/>
      <c r="B167" s="140"/>
      <c r="C167" s="140"/>
      <c r="D167" s="140"/>
      <c r="E167" s="140" t="s">
        <v>1433</v>
      </c>
      <c r="F167" s="140"/>
      <c r="G167" s="140"/>
      <c r="H167" s="140"/>
      <c r="I167" s="139"/>
    </row>
    <row r="168" spans="1:9" ht="32" x14ac:dyDescent="0.2">
      <c r="A168" s="141"/>
      <c r="B168" s="140"/>
      <c r="C168" s="140"/>
      <c r="D168" s="140"/>
      <c r="E168" s="140" t="s">
        <v>1434</v>
      </c>
      <c r="F168" s="140"/>
      <c r="G168" s="140"/>
      <c r="H168" s="140"/>
      <c r="I168" s="139"/>
    </row>
    <row r="169" spans="1:9" ht="32" x14ac:dyDescent="0.2">
      <c r="A169" s="141"/>
      <c r="B169" s="140"/>
      <c r="C169" s="140"/>
      <c r="D169" s="140"/>
      <c r="E169" s="140" t="s">
        <v>1435</v>
      </c>
      <c r="F169" s="140"/>
      <c r="G169" s="140"/>
      <c r="H169" s="140"/>
      <c r="I169" s="139"/>
    </row>
    <row r="170" spans="1:9" ht="32" x14ac:dyDescent="0.2">
      <c r="A170" s="141"/>
      <c r="B170" s="140"/>
      <c r="C170" s="140"/>
      <c r="D170" s="140"/>
      <c r="E170" s="140" t="s">
        <v>1436</v>
      </c>
      <c r="F170" s="140"/>
      <c r="G170" s="140"/>
      <c r="H170" s="140"/>
      <c r="I170" s="139"/>
    </row>
    <row r="171" spans="1:9" ht="48" x14ac:dyDescent="0.2">
      <c r="A171" s="141" t="s">
        <v>5</v>
      </c>
      <c r="B171" s="140" t="s">
        <v>736</v>
      </c>
      <c r="C171" s="140" t="s">
        <v>394</v>
      </c>
      <c r="D171" s="140" t="s">
        <v>737</v>
      </c>
      <c r="E171" s="144" t="s">
        <v>914</v>
      </c>
      <c r="F171" s="141"/>
      <c r="G171" s="140"/>
      <c r="H171" s="140"/>
      <c r="I171" s="139"/>
    </row>
    <row r="172" spans="1:9" ht="32" x14ac:dyDescent="0.2">
      <c r="A172" s="141"/>
      <c r="B172" s="140"/>
      <c r="C172" s="140"/>
      <c r="D172" s="140"/>
      <c r="E172" s="138" t="s">
        <v>838</v>
      </c>
      <c r="F172" s="140"/>
      <c r="G172" s="140"/>
      <c r="H172" s="140"/>
      <c r="I172" s="139"/>
    </row>
    <row r="173" spans="1:9" ht="16" x14ac:dyDescent="0.2">
      <c r="A173" s="141"/>
      <c r="B173" s="140"/>
      <c r="C173" s="140"/>
      <c r="D173" s="140"/>
      <c r="E173" s="140" t="s">
        <v>1437</v>
      </c>
      <c r="F173" s="140"/>
      <c r="G173" s="140"/>
      <c r="H173" s="140"/>
      <c r="I173" s="139"/>
    </row>
    <row r="174" spans="1:9" ht="16" x14ac:dyDescent="0.2">
      <c r="A174" s="141"/>
      <c r="B174" s="140"/>
      <c r="C174" s="140"/>
      <c r="D174" s="140"/>
      <c r="E174" s="140" t="s">
        <v>1438</v>
      </c>
      <c r="F174" s="140"/>
      <c r="G174" s="140"/>
      <c r="H174" s="140"/>
      <c r="I174" s="139"/>
    </row>
    <row r="175" spans="1:9" ht="101.5" customHeight="1" x14ac:dyDescent="0.2">
      <c r="A175" s="141" t="s">
        <v>5</v>
      </c>
      <c r="B175" s="140" t="s">
        <v>567</v>
      </c>
      <c r="C175" s="140" t="s">
        <v>394</v>
      </c>
      <c r="D175" s="140" t="s">
        <v>568</v>
      </c>
      <c r="E175" s="140" t="s">
        <v>1439</v>
      </c>
      <c r="F175" s="140"/>
      <c r="G175" s="140"/>
      <c r="H175" s="140"/>
      <c r="I175" s="139"/>
    </row>
    <row r="176" spans="1:9" ht="29.25" customHeight="1" x14ac:dyDescent="0.2">
      <c r="A176" s="141"/>
      <c r="B176" s="140"/>
      <c r="C176" s="140"/>
      <c r="D176" s="140"/>
      <c r="E176" s="140" t="s">
        <v>1440</v>
      </c>
      <c r="F176" s="140"/>
      <c r="G176" s="140"/>
      <c r="H176" s="140"/>
      <c r="I176" s="139"/>
    </row>
    <row r="177" spans="1:9" ht="16" x14ac:dyDescent="0.2">
      <c r="A177" s="141"/>
      <c r="B177" s="140"/>
      <c r="C177" s="140"/>
      <c r="D177" s="140"/>
      <c r="E177" s="140" t="s">
        <v>1441</v>
      </c>
      <c r="F177" s="140"/>
      <c r="G177" s="140"/>
      <c r="H177" s="140"/>
      <c r="I177" s="139"/>
    </row>
    <row r="178" spans="1:9" ht="29.25" customHeight="1" x14ac:dyDescent="0.2">
      <c r="A178" s="141"/>
      <c r="B178" s="140"/>
      <c r="C178" s="140"/>
      <c r="D178" s="140"/>
      <c r="E178" s="140" t="s">
        <v>1442</v>
      </c>
      <c r="F178" s="140"/>
      <c r="G178" s="140"/>
      <c r="H178" s="140"/>
      <c r="I178" s="139"/>
    </row>
    <row r="179" spans="1:9" ht="29.25" customHeight="1" x14ac:dyDescent="0.2">
      <c r="A179" s="141"/>
      <c r="B179" s="140"/>
      <c r="C179" s="140"/>
      <c r="D179" s="140"/>
      <c r="E179" s="140" t="s">
        <v>1443</v>
      </c>
      <c r="F179" s="140"/>
      <c r="G179" s="140"/>
      <c r="H179" s="140"/>
      <c r="I179" s="139"/>
    </row>
    <row r="180" spans="1:9" ht="29.25" customHeight="1" x14ac:dyDescent="0.2">
      <c r="A180" s="141"/>
      <c r="B180" s="140"/>
      <c r="C180" s="140"/>
      <c r="D180" s="140"/>
      <c r="E180" s="140" t="s">
        <v>1444</v>
      </c>
      <c r="F180" s="140"/>
      <c r="G180" s="140"/>
      <c r="H180" s="140"/>
      <c r="I180" s="139"/>
    </row>
    <row r="181" spans="1:9" ht="29.25" customHeight="1" x14ac:dyDescent="0.2">
      <c r="A181" s="141"/>
      <c r="B181" s="140"/>
      <c r="C181" s="140"/>
      <c r="D181" s="140"/>
      <c r="E181" s="140" t="s">
        <v>1445</v>
      </c>
      <c r="F181" s="140"/>
      <c r="G181" s="140"/>
      <c r="H181" s="140"/>
      <c r="I181" s="139"/>
    </row>
    <row r="182" spans="1:9" ht="29.25" customHeight="1" x14ac:dyDescent="0.2">
      <c r="A182" s="141"/>
      <c r="B182" s="140"/>
      <c r="C182" s="140"/>
      <c r="D182" s="140"/>
      <c r="E182" s="140" t="s">
        <v>1446</v>
      </c>
      <c r="F182" s="140"/>
      <c r="G182" s="140"/>
      <c r="H182" s="140"/>
      <c r="I182" s="139"/>
    </row>
    <row r="183" spans="1:9" ht="29.25" customHeight="1" x14ac:dyDescent="0.2">
      <c r="A183" s="141"/>
      <c r="B183" s="140"/>
      <c r="C183" s="140"/>
      <c r="D183" s="140"/>
      <c r="E183" s="140" t="s">
        <v>1447</v>
      </c>
      <c r="F183" s="140"/>
      <c r="G183" s="140"/>
      <c r="H183" s="140"/>
      <c r="I183" s="139"/>
    </row>
    <row r="184" spans="1:9" ht="80" x14ac:dyDescent="0.2">
      <c r="A184" s="141"/>
      <c r="B184" s="140"/>
      <c r="C184" s="140"/>
      <c r="D184" s="140"/>
      <c r="E184" s="140" t="s">
        <v>1448</v>
      </c>
      <c r="F184" s="140"/>
      <c r="G184" s="140"/>
      <c r="H184" s="140"/>
      <c r="I184" s="139"/>
    </row>
    <row r="185" spans="1:9" ht="48" x14ac:dyDescent="0.2">
      <c r="A185" s="141"/>
      <c r="B185" s="140"/>
      <c r="C185" s="140"/>
      <c r="D185" s="140"/>
      <c r="E185" s="140" t="s">
        <v>1449</v>
      </c>
      <c r="F185" s="140"/>
      <c r="G185" s="140"/>
      <c r="H185" s="140"/>
      <c r="I185" s="139"/>
    </row>
    <row r="186" spans="1:9" ht="29.25" customHeight="1" x14ac:dyDescent="0.2">
      <c r="A186" s="141"/>
      <c r="B186" s="140"/>
      <c r="C186" s="140"/>
      <c r="D186" s="140"/>
      <c r="E186" s="140" t="s">
        <v>1450</v>
      </c>
      <c r="F186" s="140"/>
      <c r="G186" s="140"/>
      <c r="H186" s="140"/>
      <c r="I186" s="139"/>
    </row>
    <row r="187" spans="1:9" ht="29.25" customHeight="1" x14ac:dyDescent="0.2">
      <c r="A187" s="141"/>
      <c r="B187" s="140"/>
      <c r="C187" s="140"/>
      <c r="D187" s="140"/>
      <c r="E187" s="140" t="s">
        <v>1451</v>
      </c>
      <c r="F187" s="140"/>
      <c r="G187" s="140"/>
      <c r="H187" s="140"/>
      <c r="I187" s="139"/>
    </row>
    <row r="188" spans="1:9" ht="29.25" customHeight="1" x14ac:dyDescent="0.2">
      <c r="A188" s="141"/>
      <c r="B188" s="140"/>
      <c r="C188" s="140"/>
      <c r="D188" s="140"/>
      <c r="E188" s="140" t="s">
        <v>1452</v>
      </c>
      <c r="F188" s="140"/>
      <c r="G188" s="140"/>
      <c r="H188" s="140"/>
      <c r="I188" s="139"/>
    </row>
    <row r="189" spans="1:9" ht="29.25" customHeight="1" x14ac:dyDescent="0.2">
      <c r="A189" s="141"/>
      <c r="B189" s="140"/>
      <c r="C189" s="140"/>
      <c r="D189" s="140"/>
      <c r="E189" s="140" t="s">
        <v>1453</v>
      </c>
      <c r="F189" s="140"/>
      <c r="G189" s="140"/>
      <c r="H189" s="140"/>
      <c r="I189" s="139"/>
    </row>
    <row r="190" spans="1:9" ht="29.25" customHeight="1" x14ac:dyDescent="0.2">
      <c r="A190" s="141"/>
      <c r="B190" s="140"/>
      <c r="C190" s="140"/>
      <c r="D190" s="140"/>
      <c r="E190" s="140" t="s">
        <v>1454</v>
      </c>
      <c r="F190" s="140"/>
      <c r="G190" s="140"/>
      <c r="H190" s="140"/>
      <c r="I190" s="139"/>
    </row>
    <row r="191" spans="1:9" ht="29.25" customHeight="1" x14ac:dyDescent="0.2">
      <c r="A191" s="141"/>
      <c r="B191" s="140"/>
      <c r="C191" s="140"/>
      <c r="D191" s="140"/>
      <c r="E191" s="140" t="s">
        <v>1455</v>
      </c>
      <c r="F191" s="140"/>
      <c r="G191" s="140"/>
      <c r="H191" s="140"/>
      <c r="I191" s="139"/>
    </row>
    <row r="192" spans="1:9" ht="29.25" customHeight="1" x14ac:dyDescent="0.2">
      <c r="A192" s="141"/>
      <c r="B192" s="140"/>
      <c r="C192" s="140"/>
      <c r="D192" s="140"/>
      <c r="E192" s="140" t="s">
        <v>1456</v>
      </c>
      <c r="F192" s="140"/>
      <c r="G192" s="140"/>
      <c r="H192" s="140"/>
      <c r="I192" s="139"/>
    </row>
    <row r="193" spans="1:9" ht="29.25" customHeight="1" x14ac:dyDescent="0.2">
      <c r="A193" s="141"/>
      <c r="B193" s="140"/>
      <c r="C193" s="140"/>
      <c r="D193" s="140"/>
      <c r="E193" s="140" t="s">
        <v>1457</v>
      </c>
      <c r="F193" s="140"/>
      <c r="G193" s="140"/>
      <c r="H193" s="140"/>
      <c r="I193" s="139"/>
    </row>
    <row r="194" spans="1:9" ht="29.25" customHeight="1" x14ac:dyDescent="0.2">
      <c r="A194" s="141"/>
      <c r="B194" s="140"/>
      <c r="C194" s="140"/>
      <c r="D194" s="140"/>
      <c r="E194" s="140" t="s">
        <v>1458</v>
      </c>
      <c r="F194" s="140"/>
      <c r="G194" s="140"/>
      <c r="H194" s="140"/>
      <c r="I194" s="139"/>
    </row>
    <row r="195" spans="1:9" ht="29.25" customHeight="1" x14ac:dyDescent="0.2">
      <c r="A195" s="141"/>
      <c r="B195" s="140"/>
      <c r="C195" s="140"/>
      <c r="D195" s="140"/>
      <c r="E195" s="140" t="s">
        <v>1459</v>
      </c>
      <c r="F195" s="140"/>
      <c r="G195" s="140"/>
      <c r="H195" s="140"/>
      <c r="I195" s="139"/>
    </row>
    <row r="196" spans="1:9" ht="29.25" customHeight="1" x14ac:dyDescent="0.2">
      <c r="A196" s="141"/>
      <c r="B196" s="140"/>
      <c r="C196" s="140"/>
      <c r="D196" s="140"/>
      <c r="E196" s="140" t="s">
        <v>1460</v>
      </c>
      <c r="F196" s="140"/>
      <c r="G196" s="140"/>
      <c r="H196" s="140"/>
      <c r="I196" s="139"/>
    </row>
    <row r="197" spans="1:9" ht="32" x14ac:dyDescent="0.2">
      <c r="A197" s="141"/>
      <c r="B197" s="140"/>
      <c r="C197" s="140"/>
      <c r="D197" s="140"/>
      <c r="E197" s="140" t="s">
        <v>1461</v>
      </c>
      <c r="F197" s="140"/>
      <c r="G197" s="140"/>
      <c r="H197" s="140"/>
      <c r="I197" s="139"/>
    </row>
    <row r="198" spans="1:9" ht="32" x14ac:dyDescent="0.2">
      <c r="A198" s="141"/>
      <c r="B198" s="140"/>
      <c r="C198" s="140"/>
      <c r="D198" s="140"/>
      <c r="E198" s="140" t="s">
        <v>1462</v>
      </c>
      <c r="F198" s="140"/>
      <c r="G198" s="140"/>
      <c r="H198" s="140"/>
      <c r="I198" s="139"/>
    </row>
    <row r="199" spans="1:9" ht="29.25" customHeight="1" x14ac:dyDescent="0.2">
      <c r="A199" s="141"/>
      <c r="B199" s="140"/>
      <c r="C199" s="140"/>
      <c r="D199" s="140"/>
      <c r="E199" s="140" t="s">
        <v>1463</v>
      </c>
      <c r="F199" s="140"/>
      <c r="G199" s="140"/>
      <c r="H199" s="140"/>
      <c r="I199" s="139"/>
    </row>
    <row r="200" spans="1:9" ht="29.25" customHeight="1" x14ac:dyDescent="0.2">
      <c r="A200" s="141"/>
      <c r="B200" s="140"/>
      <c r="C200" s="140"/>
      <c r="D200" s="140"/>
      <c r="E200" s="140" t="s">
        <v>1464</v>
      </c>
      <c r="F200" s="140"/>
      <c r="G200" s="140"/>
      <c r="H200" s="140"/>
      <c r="I200" s="139"/>
    </row>
    <row r="201" spans="1:9" ht="29.25" customHeight="1" x14ac:dyDescent="0.2">
      <c r="A201" s="141"/>
      <c r="B201" s="140"/>
      <c r="C201" s="140"/>
      <c r="D201" s="140"/>
      <c r="E201" s="140" t="s">
        <v>1465</v>
      </c>
      <c r="F201" s="140"/>
      <c r="G201" s="140"/>
      <c r="H201" s="140"/>
      <c r="I201" s="139"/>
    </row>
    <row r="202" spans="1:9" ht="32" x14ac:dyDescent="0.2">
      <c r="A202" s="141"/>
      <c r="B202" s="140"/>
      <c r="C202" s="140"/>
      <c r="D202" s="140"/>
      <c r="E202" s="140" t="s">
        <v>1466</v>
      </c>
      <c r="F202" s="140"/>
      <c r="G202" s="140"/>
      <c r="H202" s="140"/>
      <c r="I202" s="139"/>
    </row>
    <row r="203" spans="1:9" ht="32" x14ac:dyDescent="0.2">
      <c r="A203" s="141"/>
      <c r="B203" s="140"/>
      <c r="C203" s="140"/>
      <c r="D203" s="140"/>
      <c r="E203" s="140" t="s">
        <v>1467</v>
      </c>
      <c r="F203" s="140"/>
      <c r="G203" s="140"/>
      <c r="H203" s="140"/>
      <c r="I203" s="139"/>
    </row>
    <row r="204" spans="1:9" ht="32" x14ac:dyDescent="0.2">
      <c r="A204" s="141"/>
      <c r="B204" s="140"/>
      <c r="C204" s="140"/>
      <c r="D204" s="140"/>
      <c r="E204" s="140" t="s">
        <v>1468</v>
      </c>
      <c r="F204" s="140"/>
      <c r="G204" s="140"/>
      <c r="H204" s="140"/>
      <c r="I204" s="139"/>
    </row>
    <row r="205" spans="1:9" ht="32" x14ac:dyDescent="0.2">
      <c r="A205" s="141"/>
      <c r="B205" s="140"/>
      <c r="C205" s="140"/>
      <c r="D205" s="140"/>
      <c r="E205" s="140" t="s">
        <v>1469</v>
      </c>
      <c r="F205" s="140"/>
      <c r="G205" s="140"/>
      <c r="H205" s="140"/>
      <c r="I205" s="139"/>
    </row>
    <row r="206" spans="1:9" ht="32" x14ac:dyDescent="0.2">
      <c r="A206" s="141"/>
      <c r="B206" s="140"/>
      <c r="C206" s="140"/>
      <c r="D206" s="140"/>
      <c r="E206" s="140" t="s">
        <v>1470</v>
      </c>
      <c r="F206" s="140"/>
      <c r="G206" s="140"/>
      <c r="H206" s="140"/>
      <c r="I206" s="139"/>
    </row>
    <row r="207" spans="1:9" ht="32" x14ac:dyDescent="0.2">
      <c r="A207" s="141"/>
      <c r="B207" s="140"/>
      <c r="C207" s="140"/>
      <c r="D207" s="140"/>
      <c r="E207" s="140" t="s">
        <v>1471</v>
      </c>
      <c r="F207" s="140"/>
      <c r="G207" s="140"/>
      <c r="H207" s="140"/>
      <c r="I207" s="139"/>
    </row>
    <row r="208" spans="1:9" ht="32" x14ac:dyDescent="0.2">
      <c r="A208" s="141"/>
      <c r="B208" s="140"/>
      <c r="C208" s="140"/>
      <c r="D208" s="140"/>
      <c r="E208" s="140" t="s">
        <v>1472</v>
      </c>
      <c r="F208" s="140"/>
      <c r="G208" s="140"/>
      <c r="H208" s="140"/>
      <c r="I208" s="139"/>
    </row>
    <row r="209" spans="1:9" ht="32" x14ac:dyDescent="0.2">
      <c r="A209" s="141"/>
      <c r="B209" s="140"/>
      <c r="C209" s="140"/>
      <c r="D209" s="140"/>
      <c r="E209" s="140" t="s">
        <v>1473</v>
      </c>
      <c r="F209" s="140"/>
      <c r="G209" s="140"/>
      <c r="H209" s="140"/>
      <c r="I209" s="139"/>
    </row>
    <row r="210" spans="1:9" ht="32" x14ac:dyDescent="0.2">
      <c r="A210" s="141"/>
      <c r="B210" s="140"/>
      <c r="C210" s="140"/>
      <c r="D210" s="140"/>
      <c r="E210" s="140" t="s">
        <v>1474</v>
      </c>
      <c r="F210" s="140"/>
      <c r="G210" s="140"/>
      <c r="H210" s="140"/>
      <c r="I210" s="139"/>
    </row>
    <row r="211" spans="1:9" ht="32" x14ac:dyDescent="0.2">
      <c r="A211" s="141"/>
      <c r="B211" s="140"/>
      <c r="C211" s="140"/>
      <c r="D211" s="140"/>
      <c r="E211" s="140" t="s">
        <v>1475</v>
      </c>
      <c r="F211" s="140"/>
      <c r="G211" s="140"/>
      <c r="H211" s="140"/>
      <c r="I211" s="139"/>
    </row>
    <row r="212" spans="1:9" ht="32" x14ac:dyDescent="0.2">
      <c r="A212" s="141"/>
      <c r="B212" s="140"/>
      <c r="C212" s="140"/>
      <c r="D212" s="140"/>
      <c r="E212" s="140" t="s">
        <v>1476</v>
      </c>
      <c r="F212" s="140"/>
      <c r="G212" s="140"/>
      <c r="H212" s="140"/>
      <c r="I212" s="139"/>
    </row>
    <row r="213" spans="1:9" ht="32" x14ac:dyDescent="0.2">
      <c r="A213" s="141"/>
      <c r="B213" s="140"/>
      <c r="C213" s="140"/>
      <c r="D213" s="140"/>
      <c r="E213" s="140" t="s">
        <v>1477</v>
      </c>
      <c r="F213" s="140"/>
      <c r="G213" s="140"/>
      <c r="H213" s="140"/>
      <c r="I213" s="139"/>
    </row>
    <row r="214" spans="1:9" ht="32" x14ac:dyDescent="0.2">
      <c r="A214" s="141"/>
      <c r="B214" s="140"/>
      <c r="C214" s="140"/>
      <c r="D214" s="140"/>
      <c r="E214" s="140" t="s">
        <v>1478</v>
      </c>
      <c r="F214" s="140"/>
      <c r="G214" s="140"/>
      <c r="H214" s="140"/>
      <c r="I214" s="139"/>
    </row>
    <row r="215" spans="1:9" ht="32" x14ac:dyDescent="0.2">
      <c r="A215" s="141"/>
      <c r="B215" s="140"/>
      <c r="C215" s="140"/>
      <c r="D215" s="140"/>
      <c r="E215" s="140" t="s">
        <v>1479</v>
      </c>
      <c r="F215" s="140"/>
      <c r="G215" s="140"/>
      <c r="H215" s="140"/>
      <c r="I215" s="139"/>
    </row>
    <row r="216" spans="1:9" ht="32" x14ac:dyDescent="0.2">
      <c r="A216" s="141"/>
      <c r="B216" s="140"/>
      <c r="C216" s="140"/>
      <c r="D216" s="140"/>
      <c r="E216" s="140" t="s">
        <v>1480</v>
      </c>
      <c r="F216" s="140"/>
      <c r="G216" s="140"/>
      <c r="H216" s="140"/>
      <c r="I216" s="139"/>
    </row>
    <row r="217" spans="1:9" ht="29.25" customHeight="1" x14ac:dyDescent="0.2">
      <c r="A217" s="141"/>
      <c r="B217" s="140"/>
      <c r="C217" s="140"/>
      <c r="D217" s="140"/>
      <c r="E217" s="140" t="s">
        <v>1481</v>
      </c>
      <c r="F217" s="140"/>
      <c r="G217" s="140"/>
      <c r="H217" s="140"/>
      <c r="I217" s="139"/>
    </row>
    <row r="218" spans="1:9" ht="29.25" customHeight="1" x14ac:dyDescent="0.2">
      <c r="A218" s="141"/>
      <c r="B218" s="140"/>
      <c r="C218" s="140"/>
      <c r="D218" s="140"/>
      <c r="E218" s="140" t="s">
        <v>1482</v>
      </c>
      <c r="F218" s="140"/>
      <c r="G218" s="140"/>
      <c r="H218" s="140"/>
      <c r="I218" s="139"/>
    </row>
    <row r="219" spans="1:9" ht="29.25" customHeight="1" x14ac:dyDescent="0.2">
      <c r="A219" s="141"/>
      <c r="B219" s="140"/>
      <c r="C219" s="140"/>
      <c r="D219" s="140"/>
      <c r="E219" s="140" t="s">
        <v>1483</v>
      </c>
      <c r="F219" s="140"/>
      <c r="G219" s="140"/>
      <c r="H219" s="140"/>
      <c r="I219" s="139"/>
    </row>
    <row r="220" spans="1:9" ht="29.25" customHeight="1" x14ac:dyDescent="0.2">
      <c r="A220" s="141"/>
      <c r="B220" s="140"/>
      <c r="C220" s="140"/>
      <c r="D220" s="140"/>
      <c r="E220" s="140" t="s">
        <v>1484</v>
      </c>
      <c r="F220" s="140"/>
      <c r="G220" s="140"/>
      <c r="H220" s="140"/>
      <c r="I220" s="139"/>
    </row>
    <row r="221" spans="1:9" ht="16" x14ac:dyDescent="0.2">
      <c r="A221" s="141"/>
      <c r="B221" s="140"/>
      <c r="C221" s="140"/>
      <c r="D221" s="140"/>
      <c r="E221" s="140" t="s">
        <v>1485</v>
      </c>
      <c r="F221" s="140"/>
      <c r="G221" s="140"/>
      <c r="H221" s="140"/>
      <c r="I221" s="139"/>
    </row>
    <row r="222" spans="1:9" s="33" customFormat="1" ht="16" x14ac:dyDescent="0.2">
      <c r="A222" s="145"/>
      <c r="B222" s="146"/>
      <c r="C222" s="146"/>
      <c r="D222" s="146"/>
      <c r="E222" s="140" t="s">
        <v>1486</v>
      </c>
      <c r="F222" s="146"/>
      <c r="G222" s="146"/>
      <c r="H222" s="146"/>
      <c r="I222" s="147"/>
    </row>
    <row r="223" spans="1:9" ht="64" x14ac:dyDescent="0.2">
      <c r="A223" s="141" t="s">
        <v>5</v>
      </c>
      <c r="B223" s="142" t="s">
        <v>839</v>
      </c>
      <c r="C223" s="140" t="s">
        <v>394</v>
      </c>
      <c r="D223" s="140" t="s">
        <v>840</v>
      </c>
      <c r="E223" s="140" t="s">
        <v>1487</v>
      </c>
      <c r="F223" s="146"/>
      <c r="G223" s="146"/>
      <c r="H223" s="146"/>
      <c r="I223" s="139"/>
    </row>
    <row r="224" spans="1:9" ht="32" x14ac:dyDescent="0.2">
      <c r="A224" s="145"/>
      <c r="B224" s="146"/>
      <c r="C224" s="146"/>
      <c r="D224" s="146"/>
      <c r="E224" s="140" t="s">
        <v>1488</v>
      </c>
      <c r="F224" s="146"/>
      <c r="G224" s="146"/>
      <c r="H224" s="146"/>
      <c r="I224" s="139"/>
    </row>
    <row r="225" spans="1:9" ht="48" x14ac:dyDescent="0.2">
      <c r="A225" s="145"/>
      <c r="B225" s="146"/>
      <c r="C225" s="146"/>
      <c r="D225" s="146"/>
      <c r="E225" s="140" t="s">
        <v>1489</v>
      </c>
      <c r="F225" s="146"/>
      <c r="G225" s="146"/>
      <c r="H225" s="146"/>
      <c r="I225" s="139"/>
    </row>
    <row r="226" spans="1:9" ht="32" x14ac:dyDescent="0.2">
      <c r="A226" s="145"/>
      <c r="B226" s="146"/>
      <c r="C226" s="146"/>
      <c r="D226" s="146"/>
      <c r="E226" s="140" t="s">
        <v>1490</v>
      </c>
      <c r="F226" s="146"/>
      <c r="G226" s="146"/>
      <c r="H226" s="146"/>
      <c r="I226" s="139"/>
    </row>
    <row r="227" spans="1:9" ht="80" x14ac:dyDescent="0.2">
      <c r="A227" s="145"/>
      <c r="B227" s="146"/>
      <c r="C227" s="146"/>
      <c r="D227" s="146"/>
      <c r="E227" s="140" t="s">
        <v>1491</v>
      </c>
      <c r="F227" s="146"/>
      <c r="G227" s="146"/>
      <c r="H227" s="146"/>
      <c r="I227" s="139"/>
    </row>
    <row r="228" spans="1:9" ht="32" x14ac:dyDescent="0.2">
      <c r="A228" s="145"/>
      <c r="B228" s="146"/>
      <c r="C228" s="146"/>
      <c r="D228" s="146"/>
      <c r="E228" s="140" t="s">
        <v>1492</v>
      </c>
      <c r="F228" s="146"/>
      <c r="G228" s="146"/>
      <c r="H228" s="146"/>
      <c r="I228" s="139"/>
    </row>
    <row r="229" spans="1:9" ht="128" x14ac:dyDescent="0.2">
      <c r="A229" s="145"/>
      <c r="B229" s="146"/>
      <c r="C229" s="146"/>
      <c r="D229" s="146"/>
      <c r="E229" s="140" t="s">
        <v>1493</v>
      </c>
      <c r="F229" s="146"/>
      <c r="G229" s="146"/>
      <c r="H229" s="146"/>
      <c r="I229" s="139"/>
    </row>
    <row r="230" spans="1:9" ht="32" x14ac:dyDescent="0.2">
      <c r="A230" s="145"/>
      <c r="B230" s="146"/>
      <c r="C230" s="146"/>
      <c r="D230" s="146"/>
      <c r="E230" s="140" t="s">
        <v>1494</v>
      </c>
      <c r="F230" s="146"/>
      <c r="G230" s="146"/>
      <c r="H230" s="146"/>
      <c r="I230" s="139"/>
    </row>
    <row r="231" spans="1:9" ht="32" x14ac:dyDescent="0.2">
      <c r="A231" s="145"/>
      <c r="B231" s="146"/>
      <c r="C231" s="146"/>
      <c r="D231" s="146"/>
      <c r="E231" s="140" t="s">
        <v>1495</v>
      </c>
      <c r="F231" s="146"/>
      <c r="G231" s="146"/>
      <c r="H231" s="146"/>
      <c r="I231" s="139"/>
    </row>
    <row r="232" spans="1:9" ht="48" x14ac:dyDescent="0.2">
      <c r="A232" s="145"/>
      <c r="B232" s="146"/>
      <c r="C232" s="146"/>
      <c r="D232" s="146"/>
      <c r="E232" s="140" t="s">
        <v>1496</v>
      </c>
      <c r="F232" s="146"/>
      <c r="G232" s="146"/>
      <c r="H232" s="146"/>
      <c r="I232" s="139"/>
    </row>
    <row r="233" spans="1:9" ht="32" x14ac:dyDescent="0.2">
      <c r="A233" s="145"/>
      <c r="B233" s="146"/>
      <c r="C233" s="146"/>
      <c r="D233" s="146"/>
      <c r="E233" s="140" t="s">
        <v>1497</v>
      </c>
      <c r="F233" s="146"/>
      <c r="G233" s="146"/>
      <c r="H233" s="146"/>
      <c r="I233" s="139"/>
    </row>
    <row r="234" spans="1:9" ht="80" x14ac:dyDescent="0.2">
      <c r="A234" s="145"/>
      <c r="B234" s="146"/>
      <c r="C234" s="146"/>
      <c r="D234" s="146"/>
      <c r="E234" s="140" t="s">
        <v>1498</v>
      </c>
      <c r="F234" s="146"/>
      <c r="G234" s="146"/>
      <c r="H234" s="146"/>
      <c r="I234" s="139"/>
    </row>
    <row r="235" spans="1:9" ht="32" x14ac:dyDescent="0.2">
      <c r="A235" s="145"/>
      <c r="B235" s="146"/>
      <c r="C235" s="146"/>
      <c r="D235" s="146"/>
      <c r="E235" s="140" t="s">
        <v>1499</v>
      </c>
      <c r="F235" s="146"/>
      <c r="G235" s="146"/>
      <c r="H235" s="146"/>
      <c r="I235" s="139"/>
    </row>
    <row r="236" spans="1:9" ht="128" x14ac:dyDescent="0.2">
      <c r="A236" s="145"/>
      <c r="B236" s="146"/>
      <c r="C236" s="146"/>
      <c r="D236" s="146"/>
      <c r="E236" s="140" t="s">
        <v>1500</v>
      </c>
      <c r="F236" s="146"/>
      <c r="G236" s="146"/>
      <c r="H236" s="146"/>
      <c r="I236" s="139"/>
    </row>
    <row r="237" spans="1:9" ht="32" x14ac:dyDescent="0.2">
      <c r="A237" s="145"/>
      <c r="B237" s="146"/>
      <c r="C237" s="146"/>
      <c r="D237" s="146"/>
      <c r="E237" s="140" t="s">
        <v>1501</v>
      </c>
      <c r="F237" s="146"/>
      <c r="G237" s="146"/>
      <c r="H237" s="146"/>
      <c r="I237" s="139"/>
    </row>
    <row r="238" spans="1:9" ht="32" x14ac:dyDescent="0.2">
      <c r="A238" s="145"/>
      <c r="B238" s="146"/>
      <c r="C238" s="146"/>
      <c r="D238" s="146"/>
      <c r="E238" s="140" t="s">
        <v>1502</v>
      </c>
      <c r="F238" s="146"/>
      <c r="G238" s="146"/>
      <c r="H238" s="146"/>
      <c r="I238" s="139"/>
    </row>
    <row r="239" spans="1:9" ht="48" x14ac:dyDescent="0.2">
      <c r="A239" s="145"/>
      <c r="B239" s="146"/>
      <c r="C239" s="146"/>
      <c r="D239" s="146"/>
      <c r="E239" s="140" t="s">
        <v>1503</v>
      </c>
      <c r="F239" s="146"/>
      <c r="G239" s="146"/>
      <c r="H239" s="146"/>
      <c r="I239" s="139"/>
    </row>
    <row r="240" spans="1:9" ht="32" x14ac:dyDescent="0.2">
      <c r="A240" s="145"/>
      <c r="B240" s="146"/>
      <c r="C240" s="146"/>
      <c r="D240" s="146"/>
      <c r="E240" s="140" t="s">
        <v>1504</v>
      </c>
      <c r="F240" s="146"/>
      <c r="G240" s="146"/>
      <c r="H240" s="146"/>
      <c r="I240" s="139"/>
    </row>
    <row r="241" spans="1:9" ht="80" x14ac:dyDescent="0.2">
      <c r="A241" s="145"/>
      <c r="B241" s="146"/>
      <c r="C241" s="146"/>
      <c r="D241" s="146"/>
      <c r="E241" s="140" t="s">
        <v>1505</v>
      </c>
      <c r="F241" s="146"/>
      <c r="G241" s="146"/>
      <c r="H241" s="146"/>
      <c r="I241" s="139"/>
    </row>
    <row r="242" spans="1:9" ht="32" x14ac:dyDescent="0.2">
      <c r="A242" s="145"/>
      <c r="B242" s="146"/>
      <c r="C242" s="146"/>
      <c r="D242" s="146"/>
      <c r="E242" s="140" t="s">
        <v>1506</v>
      </c>
      <c r="F242" s="146"/>
      <c r="G242" s="146"/>
      <c r="H242" s="146"/>
      <c r="I242" s="139"/>
    </row>
    <row r="243" spans="1:9" ht="128" x14ac:dyDescent="0.2">
      <c r="A243" s="145"/>
      <c r="B243" s="146"/>
      <c r="C243" s="146"/>
      <c r="D243" s="146"/>
      <c r="E243" s="140" t="s">
        <v>1507</v>
      </c>
      <c r="F243" s="146"/>
      <c r="G243" s="146"/>
      <c r="H243" s="146"/>
      <c r="I243" s="139"/>
    </row>
    <row r="244" spans="1:9" ht="32" x14ac:dyDescent="0.2">
      <c r="A244" s="145"/>
      <c r="B244" s="146"/>
      <c r="C244" s="146"/>
      <c r="D244" s="146"/>
      <c r="E244" s="140" t="s">
        <v>1508</v>
      </c>
      <c r="F244" s="146"/>
      <c r="G244" s="146"/>
      <c r="H244" s="146"/>
      <c r="I244" s="139"/>
    </row>
    <row r="245" spans="1:9" ht="32" x14ac:dyDescent="0.2">
      <c r="A245" s="145"/>
      <c r="B245" s="146"/>
      <c r="C245" s="146"/>
      <c r="D245" s="146"/>
      <c r="E245" s="140" t="s">
        <v>1509</v>
      </c>
      <c r="F245" s="146"/>
      <c r="G245" s="146"/>
      <c r="H245" s="146"/>
      <c r="I245" s="139"/>
    </row>
    <row r="246" spans="1:9" ht="48" x14ac:dyDescent="0.2">
      <c r="A246" s="145"/>
      <c r="B246" s="146"/>
      <c r="C246" s="146"/>
      <c r="D246" s="146"/>
      <c r="E246" s="140" t="s">
        <v>1510</v>
      </c>
      <c r="F246" s="146"/>
      <c r="G246" s="146"/>
      <c r="H246" s="146"/>
      <c r="I246" s="139"/>
    </row>
    <row r="247" spans="1:9" ht="32" x14ac:dyDescent="0.2">
      <c r="A247" s="145"/>
      <c r="B247" s="146"/>
      <c r="C247" s="146"/>
      <c r="D247" s="146"/>
      <c r="E247" s="140" t="s">
        <v>1511</v>
      </c>
      <c r="F247" s="146"/>
      <c r="G247" s="146"/>
      <c r="H247" s="146"/>
      <c r="I247" s="139"/>
    </row>
    <row r="248" spans="1:9" ht="80" x14ac:dyDescent="0.2">
      <c r="A248" s="145"/>
      <c r="B248" s="146"/>
      <c r="C248" s="146"/>
      <c r="D248" s="146"/>
      <c r="E248" s="140" t="s">
        <v>1512</v>
      </c>
      <c r="F248" s="146"/>
      <c r="G248" s="146"/>
      <c r="H248" s="146"/>
      <c r="I248" s="139"/>
    </row>
    <row r="249" spans="1:9" ht="32" x14ac:dyDescent="0.2">
      <c r="A249" s="145"/>
      <c r="B249" s="146"/>
      <c r="C249" s="146"/>
      <c r="D249" s="146"/>
      <c r="E249" s="140" t="s">
        <v>1513</v>
      </c>
      <c r="F249" s="146"/>
      <c r="G249" s="146"/>
      <c r="H249" s="146"/>
      <c r="I249" s="139"/>
    </row>
    <row r="250" spans="1:9" ht="192" x14ac:dyDescent="0.2">
      <c r="A250" s="145"/>
      <c r="B250" s="146"/>
      <c r="C250" s="146"/>
      <c r="D250" s="146"/>
      <c r="E250" s="140" t="s">
        <v>1514</v>
      </c>
      <c r="F250" s="146"/>
      <c r="G250" s="146"/>
      <c r="H250" s="146"/>
      <c r="I250" s="139"/>
    </row>
    <row r="251" spans="1:9" ht="112" x14ac:dyDescent="0.2">
      <c r="A251" s="145" t="s">
        <v>5</v>
      </c>
      <c r="B251" s="146" t="s">
        <v>1071</v>
      </c>
      <c r="C251" s="146" t="s">
        <v>394</v>
      </c>
      <c r="D251" s="140" t="s">
        <v>1072</v>
      </c>
      <c r="E251" s="140" t="s">
        <v>1515</v>
      </c>
      <c r="F251" s="146"/>
      <c r="G251" s="146"/>
      <c r="H251" s="146"/>
      <c r="I251" s="139"/>
    </row>
    <row r="252" spans="1:9" ht="32" x14ac:dyDescent="0.2">
      <c r="A252" s="145"/>
      <c r="B252" s="146"/>
      <c r="C252" s="146"/>
      <c r="D252" s="140"/>
      <c r="E252" s="140" t="s">
        <v>1516</v>
      </c>
      <c r="F252" s="146"/>
      <c r="G252" s="146"/>
      <c r="H252" s="146"/>
      <c r="I252" s="139"/>
    </row>
    <row r="253" spans="1:9" ht="48" x14ac:dyDescent="0.2">
      <c r="A253" s="145"/>
      <c r="B253" s="146"/>
      <c r="C253" s="146"/>
      <c r="D253" s="140"/>
      <c r="E253" s="140" t="s">
        <v>1517</v>
      </c>
      <c r="F253" s="146"/>
      <c r="G253" s="146"/>
      <c r="H253" s="146"/>
      <c r="I253" s="139"/>
    </row>
    <row r="254" spans="1:9" ht="32" x14ac:dyDescent="0.2">
      <c r="A254" s="145"/>
      <c r="B254" s="146"/>
      <c r="C254" s="146"/>
      <c r="D254" s="140"/>
      <c r="E254" s="140" t="s">
        <v>1518</v>
      </c>
      <c r="F254" s="146"/>
      <c r="G254" s="146"/>
      <c r="H254" s="146"/>
      <c r="I254" s="139"/>
    </row>
    <row r="255" spans="1:9" x14ac:dyDescent="0.2">
      <c r="A255" s="145" t="s">
        <v>4</v>
      </c>
      <c r="B255" s="146"/>
      <c r="C255" s="146"/>
      <c r="D255" s="146"/>
      <c r="E255" s="146"/>
      <c r="F255" s="146"/>
      <c r="G255" s="146"/>
      <c r="H255" s="146"/>
      <c r="I255" s="139"/>
    </row>
    <row r="256" spans="1:9" ht="101.5" customHeight="1" x14ac:dyDescent="0.2">
      <c r="A256" s="141" t="s">
        <v>5</v>
      </c>
      <c r="B256" s="140" t="s">
        <v>841</v>
      </c>
      <c r="C256" s="140" t="s">
        <v>394</v>
      </c>
      <c r="D256" s="140" t="s">
        <v>842</v>
      </c>
      <c r="E256" s="140" t="s">
        <v>1519</v>
      </c>
      <c r="F256" s="140"/>
      <c r="G256" s="140"/>
      <c r="H256" s="140"/>
      <c r="I256" s="139"/>
    </row>
    <row r="257" spans="1:9" ht="43.5" customHeight="1" x14ac:dyDescent="0.2">
      <c r="A257" s="141"/>
      <c r="B257" s="140"/>
      <c r="C257" s="140"/>
      <c r="D257" s="140"/>
      <c r="E257" s="140" t="s">
        <v>1520</v>
      </c>
      <c r="F257" s="140"/>
      <c r="G257" s="140"/>
      <c r="H257" s="140"/>
      <c r="I257" s="139"/>
    </row>
    <row r="258" spans="1:9" ht="43.5" customHeight="1" x14ac:dyDescent="0.2">
      <c r="A258" s="141"/>
      <c r="B258" s="140"/>
      <c r="C258" s="140"/>
      <c r="D258" s="140"/>
      <c r="E258" s="140" t="s">
        <v>1521</v>
      </c>
      <c r="F258" s="140"/>
      <c r="G258" s="140"/>
      <c r="H258" s="140"/>
      <c r="I258" s="139"/>
    </row>
    <row r="259" spans="1:9" ht="116.25" customHeight="1" x14ac:dyDescent="0.2">
      <c r="A259" s="141" t="s">
        <v>5</v>
      </c>
      <c r="B259" s="140" t="s">
        <v>843</v>
      </c>
      <c r="C259" s="140" t="s">
        <v>394</v>
      </c>
      <c r="D259" s="140" t="s">
        <v>844</v>
      </c>
      <c r="E259" s="140" t="s">
        <v>1522</v>
      </c>
      <c r="F259" s="140"/>
      <c r="G259" s="140"/>
      <c r="H259" s="140"/>
      <c r="I259" s="139"/>
    </row>
    <row r="260" spans="1:9" ht="43.5" customHeight="1" x14ac:dyDescent="0.2">
      <c r="A260" s="141"/>
      <c r="B260" s="140"/>
      <c r="C260" s="140"/>
      <c r="D260" s="140"/>
      <c r="E260" s="140" t="s">
        <v>1523</v>
      </c>
      <c r="F260" s="140"/>
      <c r="G260" s="140"/>
      <c r="H260" s="140"/>
      <c r="I260" s="139"/>
    </row>
    <row r="261" spans="1:9" ht="43.5" customHeight="1" x14ac:dyDescent="0.2">
      <c r="A261" s="141"/>
      <c r="B261" s="140"/>
      <c r="C261" s="140"/>
      <c r="D261" s="140"/>
      <c r="E261" s="140" t="s">
        <v>1524</v>
      </c>
      <c r="F261" s="140"/>
      <c r="G261" s="140"/>
      <c r="H261" s="140"/>
      <c r="I261" s="139"/>
    </row>
    <row r="262" spans="1:9" x14ac:dyDescent="0.2">
      <c r="A262" s="139"/>
      <c r="B262" s="139"/>
      <c r="C262" s="139"/>
      <c r="D262" s="139"/>
      <c r="E262" s="139"/>
      <c r="F262" s="139"/>
      <c r="G262" s="139"/>
      <c r="H262" s="139"/>
      <c r="I262" s="139"/>
    </row>
    <row r="263" spans="1:9" ht="29" customHeight="1" x14ac:dyDescent="0.2">
      <c r="A263" s="148"/>
      <c r="B263" s="147"/>
      <c r="C263" s="147"/>
      <c r="D263" s="138"/>
      <c r="E263" s="138"/>
      <c r="F263" s="147"/>
      <c r="G263" s="147"/>
      <c r="H263" s="147"/>
      <c r="I263" s="139"/>
    </row>
    <row r="264" spans="1:9" ht="29" customHeight="1" x14ac:dyDescent="0.2">
      <c r="A264" s="145"/>
      <c r="B264" s="146"/>
      <c r="C264" s="146"/>
      <c r="D264" s="140"/>
      <c r="E264" s="140"/>
      <c r="F264" s="146"/>
      <c r="G264" s="146"/>
      <c r="H264" s="146"/>
      <c r="I264" s="139"/>
    </row>
    <row r="265" spans="1:9" ht="29" customHeight="1" x14ac:dyDescent="0.2">
      <c r="A265" s="145"/>
      <c r="B265" s="146"/>
      <c r="C265" s="146"/>
      <c r="D265" s="140"/>
      <c r="E265" s="140"/>
      <c r="F265" s="146"/>
      <c r="G265" s="146"/>
      <c r="H265" s="146"/>
      <c r="I265" s="139"/>
    </row>
    <row r="266" spans="1:9" ht="29" customHeight="1" x14ac:dyDescent="0.2">
      <c r="A266" s="145"/>
      <c r="B266" s="146"/>
      <c r="C266" s="146"/>
      <c r="D266" s="140"/>
      <c r="E266" s="140"/>
      <c r="F266" s="146"/>
      <c r="G266" s="146"/>
      <c r="H266" s="146"/>
      <c r="I266" s="139"/>
    </row>
    <row r="267" spans="1:9" ht="29" customHeight="1" x14ac:dyDescent="0.2">
      <c r="A267" s="145"/>
      <c r="B267" s="146"/>
      <c r="C267" s="146"/>
      <c r="D267" s="140"/>
      <c r="E267" s="140"/>
      <c r="F267" s="146"/>
      <c r="G267" s="146"/>
      <c r="H267" s="146"/>
      <c r="I267" s="139"/>
    </row>
    <row r="268" spans="1:9" ht="29" customHeight="1" x14ac:dyDescent="0.2">
      <c r="A268" s="145"/>
      <c r="B268" s="146"/>
      <c r="C268" s="146"/>
      <c r="D268" s="140"/>
      <c r="E268" s="140"/>
      <c r="F268" s="146"/>
      <c r="G268" s="146"/>
      <c r="H268" s="146"/>
      <c r="I268" s="139"/>
    </row>
    <row r="269" spans="1:9" x14ac:dyDescent="0.2">
      <c r="A269" s="145"/>
      <c r="B269" s="146"/>
      <c r="C269" s="146"/>
      <c r="D269" s="140"/>
      <c r="E269" s="140"/>
      <c r="F269" s="146"/>
      <c r="G269" s="146"/>
      <c r="H269" s="146"/>
      <c r="I269" s="139"/>
    </row>
    <row r="270" spans="1:9" ht="29" customHeight="1" x14ac:dyDescent="0.2">
      <c r="A270" s="145"/>
      <c r="B270" s="146"/>
      <c r="C270" s="146"/>
      <c r="D270" s="140"/>
      <c r="E270" s="140"/>
      <c r="F270" s="146"/>
      <c r="G270" s="146"/>
      <c r="H270" s="146"/>
      <c r="I270" s="139"/>
    </row>
    <row r="271" spans="1:9" ht="29" customHeight="1" x14ac:dyDescent="0.2">
      <c r="A271" s="145"/>
      <c r="B271" s="146"/>
      <c r="C271" s="146"/>
      <c r="D271" s="140"/>
      <c r="E271" s="140"/>
      <c r="F271" s="146"/>
      <c r="G271" s="146"/>
      <c r="H271" s="146"/>
      <c r="I271" s="139"/>
    </row>
  </sheetData>
  <mergeCells count="1">
    <mergeCell ref="A1:H1"/>
  </mergeCells>
  <dataValidations count="1">
    <dataValidation allowBlank="1" sqref="D272:I1048576 J1:XFD1048576 B272:B1048576" xr:uid="{DE12FAC0-E66F-D747-AC5E-94B6B1CD17FA}"/>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3DFC6BA6-6633-C54A-AFCF-F151C78EEF5C}">
          <x14:formula1>
            <xm:f>drop_down_rule_set!$L$2:$L$54</xm:f>
          </x14:formula1>
          <xm:sqref>A3:A1048576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4" tint="0.59999389629810485"/>
  </sheetPr>
  <dimension ref="A1:I14"/>
  <sheetViews>
    <sheetView workbookViewId="0">
      <selection sqref="A1:F1"/>
    </sheetView>
  </sheetViews>
  <sheetFormatPr baseColWidth="10" defaultColWidth="8.83203125" defaultRowHeight="15" x14ac:dyDescent="0.2"/>
  <cols>
    <col min="1" max="1" width="8.83203125" style="3"/>
    <col min="2" max="2" width="19.1640625" customWidth="1"/>
    <col min="3" max="3" width="14.83203125" customWidth="1"/>
    <col min="4" max="4" width="20.33203125" customWidth="1"/>
    <col min="5" max="5" width="9.83203125" customWidth="1"/>
    <col min="6" max="6" width="21.83203125" customWidth="1"/>
    <col min="7" max="7" width="21.6640625" customWidth="1"/>
    <col min="8" max="8" width="31.83203125" customWidth="1"/>
    <col min="9" max="9" width="41.1640625" style="2" customWidth="1"/>
  </cols>
  <sheetData>
    <row r="1" spans="1:9" ht="168" customHeight="1" x14ac:dyDescent="0.2">
      <c r="A1" s="156" t="s">
        <v>704</v>
      </c>
      <c r="B1" s="157"/>
      <c r="C1" s="157"/>
      <c r="D1" s="157"/>
      <c r="E1" s="157"/>
      <c r="F1" s="158"/>
      <c r="G1" s="159" t="s">
        <v>1026</v>
      </c>
      <c r="H1" s="160"/>
      <c r="I1" s="161"/>
    </row>
    <row r="2" spans="1:9" x14ac:dyDescent="0.2">
      <c r="A2" s="37" t="s">
        <v>0</v>
      </c>
      <c r="B2" s="36" t="s">
        <v>6</v>
      </c>
      <c r="C2" s="36" t="s">
        <v>288</v>
      </c>
      <c r="D2" s="36" t="s">
        <v>289</v>
      </c>
      <c r="E2" s="36" t="s">
        <v>290</v>
      </c>
      <c r="F2" s="36" t="s">
        <v>291</v>
      </c>
      <c r="G2" s="36" t="s">
        <v>292</v>
      </c>
      <c r="H2" s="36" t="s">
        <v>293</v>
      </c>
      <c r="I2" s="37" t="s">
        <v>825</v>
      </c>
    </row>
    <row r="3" spans="1:9" ht="28.75" customHeight="1" x14ac:dyDescent="0.2">
      <c r="A3" s="39" t="s">
        <v>4</v>
      </c>
      <c r="B3" s="33"/>
      <c r="C3" s="33"/>
      <c r="D3" s="33"/>
      <c r="E3" s="33"/>
      <c r="F3" s="33"/>
      <c r="G3" s="33"/>
      <c r="H3" s="33"/>
      <c r="I3" s="38"/>
    </row>
    <row r="4" spans="1:9" x14ac:dyDescent="0.2">
      <c r="A4" s="53" t="s">
        <v>5</v>
      </c>
      <c r="B4" s="53" t="s">
        <v>394</v>
      </c>
      <c r="C4" s="53" t="s">
        <v>294</v>
      </c>
      <c r="D4" s="53" t="s">
        <v>295</v>
      </c>
      <c r="E4" s="53" t="s">
        <v>296</v>
      </c>
      <c r="F4" s="53"/>
      <c r="G4" s="53" t="b">
        <v>0</v>
      </c>
      <c r="H4" s="53" t="s">
        <v>297</v>
      </c>
      <c r="I4" s="53" t="s">
        <v>798</v>
      </c>
    </row>
    <row r="5" spans="1:9" x14ac:dyDescent="0.2">
      <c r="A5" s="53" t="s">
        <v>5</v>
      </c>
      <c r="B5" s="53" t="s">
        <v>394</v>
      </c>
      <c r="C5" s="53" t="s">
        <v>294</v>
      </c>
      <c r="D5" s="53" t="s">
        <v>295</v>
      </c>
      <c r="E5" s="53" t="s">
        <v>298</v>
      </c>
      <c r="F5" s="53"/>
      <c r="G5" s="53" t="b">
        <v>0</v>
      </c>
      <c r="H5" s="53" t="s">
        <v>420</v>
      </c>
      <c r="I5" s="53"/>
    </row>
    <row r="6" spans="1:9" ht="28.75" customHeight="1" x14ac:dyDescent="0.2">
      <c r="A6" s="53" t="s">
        <v>5</v>
      </c>
      <c r="B6" s="53" t="s">
        <v>394</v>
      </c>
      <c r="C6" s="53" t="s">
        <v>299</v>
      </c>
      <c r="D6" s="53"/>
      <c r="E6" s="53" t="s">
        <v>300</v>
      </c>
      <c r="F6" s="53"/>
      <c r="G6" s="53" t="b">
        <v>0</v>
      </c>
      <c r="H6" s="53"/>
      <c r="I6" s="53"/>
    </row>
    <row r="7" spans="1:9" x14ac:dyDescent="0.2">
      <c r="A7" s="53" t="s">
        <v>5</v>
      </c>
      <c r="B7" s="53" t="s">
        <v>347</v>
      </c>
      <c r="C7" s="53" t="s">
        <v>91</v>
      </c>
      <c r="D7" s="53" t="s">
        <v>414</v>
      </c>
      <c r="E7" s="53" t="s">
        <v>301</v>
      </c>
      <c r="F7" s="53"/>
      <c r="G7" s="53" t="b">
        <v>0</v>
      </c>
      <c r="H7" s="53"/>
      <c r="I7" s="53"/>
    </row>
    <row r="8" spans="1:9" ht="28.75" customHeight="1" x14ac:dyDescent="0.2">
      <c r="A8" s="53" t="s">
        <v>5</v>
      </c>
      <c r="B8" s="53" t="s">
        <v>347</v>
      </c>
      <c r="C8" s="53" t="s">
        <v>91</v>
      </c>
      <c r="D8" s="53" t="s">
        <v>414</v>
      </c>
      <c r="E8" s="53" t="s">
        <v>302</v>
      </c>
      <c r="F8" s="53"/>
      <c r="G8" s="53" t="b">
        <v>0</v>
      </c>
      <c r="H8" s="53"/>
      <c r="I8" s="53"/>
    </row>
    <row r="9" spans="1:9" ht="28.75" customHeight="1" x14ac:dyDescent="0.2">
      <c r="A9" s="53" t="s">
        <v>5</v>
      </c>
      <c r="B9" s="53" t="s">
        <v>347</v>
      </c>
      <c r="C9" s="53" t="s">
        <v>303</v>
      </c>
      <c r="D9" s="53"/>
      <c r="E9" s="53" t="s">
        <v>304</v>
      </c>
      <c r="F9" s="53" t="s">
        <v>305</v>
      </c>
      <c r="G9" s="53" t="b">
        <v>1</v>
      </c>
      <c r="H9" s="53"/>
      <c r="I9" s="53" t="s">
        <v>799</v>
      </c>
    </row>
    <row r="10" spans="1:9" x14ac:dyDescent="0.2">
      <c r="A10" s="53" t="s">
        <v>5</v>
      </c>
      <c r="B10" s="53" t="s">
        <v>347</v>
      </c>
      <c r="C10" s="53" t="s">
        <v>303</v>
      </c>
      <c r="D10" s="53"/>
      <c r="E10" s="53" t="s">
        <v>306</v>
      </c>
      <c r="F10" s="53"/>
      <c r="G10" s="53" t="b">
        <v>0</v>
      </c>
      <c r="H10" s="53"/>
      <c r="I10" s="53"/>
    </row>
    <row r="11" spans="1:9" ht="28.75" customHeight="1" x14ac:dyDescent="0.2">
      <c r="A11" s="53" t="s">
        <v>5</v>
      </c>
      <c r="B11" s="53" t="s">
        <v>347</v>
      </c>
      <c r="C11" s="53" t="s">
        <v>303</v>
      </c>
      <c r="D11" s="53"/>
      <c r="E11" s="53" t="s">
        <v>307</v>
      </c>
      <c r="F11" s="53"/>
      <c r="G11" s="53" t="b">
        <v>0</v>
      </c>
      <c r="H11" s="53"/>
      <c r="I11" s="53"/>
    </row>
    <row r="12" spans="1:9" x14ac:dyDescent="0.2">
      <c r="A12" s="53" t="s">
        <v>5</v>
      </c>
      <c r="B12" s="53" t="s">
        <v>347</v>
      </c>
      <c r="C12" s="53" t="s">
        <v>303</v>
      </c>
      <c r="D12" s="53"/>
      <c r="E12" s="53" t="s">
        <v>308</v>
      </c>
      <c r="F12" s="53"/>
      <c r="G12" s="53" t="b">
        <v>0</v>
      </c>
      <c r="H12" s="53"/>
      <c r="I12" s="53" t="s">
        <v>364</v>
      </c>
    </row>
    <row r="13" spans="1:9" x14ac:dyDescent="0.2">
      <c r="A13" s="53" t="s">
        <v>5</v>
      </c>
      <c r="B13" s="53" t="s">
        <v>394</v>
      </c>
      <c r="C13" s="53" t="s">
        <v>800</v>
      </c>
      <c r="D13" s="53" t="s">
        <v>740</v>
      </c>
      <c r="E13" s="53" t="s">
        <v>627</v>
      </c>
      <c r="F13" s="53" t="s">
        <v>628</v>
      </c>
      <c r="G13" s="53" t="b">
        <v>1</v>
      </c>
      <c r="H13" s="53"/>
      <c r="I13" s="53" t="s">
        <v>796</v>
      </c>
    </row>
    <row r="14" spans="1:9" x14ac:dyDescent="0.2">
      <c r="A14" s="53" t="s">
        <v>5</v>
      </c>
      <c r="B14" s="53" t="s">
        <v>394</v>
      </c>
      <c r="C14" s="53" t="s">
        <v>800</v>
      </c>
      <c r="D14" s="53" t="s">
        <v>740</v>
      </c>
      <c r="E14" s="53" t="s">
        <v>629</v>
      </c>
      <c r="F14" s="53" t="s">
        <v>630</v>
      </c>
      <c r="G14" s="53" t="b">
        <v>0</v>
      </c>
      <c r="H14" s="53"/>
      <c r="I14" s="53" t="s">
        <v>797</v>
      </c>
    </row>
  </sheetData>
  <mergeCells count="2">
    <mergeCell ref="A1:F1"/>
    <mergeCell ref="G1:I1"/>
  </mergeCells>
  <dataValidations count="1">
    <dataValidation allowBlank="1" sqref="C3:F1048576 H3:H1048576 A1:I1" xr:uid="{27A3690B-5BDB-E847-AF4D-99B82111B7B6}"/>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error="Not a valid option." prompt="Defaults to &quot;FALSE&quot;, if left empty." xr:uid="{7E1D9DB6-6D4F-6C46-90B3-7C8F9B416760}">
          <x14:formula1>
            <xm:f>drop_down_rule_set!$AD$2:$AD$3</xm:f>
          </x14:formula1>
          <xm:sqref>G3:G1048576</xm:sqref>
        </x14:dataValidation>
        <x14:dataValidation type="list" allowBlank="1" prompt="Specify Compartment name." xr:uid="{F7550FA5-775F-604B-8D62-109455759D3F}">
          <x14:formula1>
            <xm:f>INDIRECT("drop_down_rule_comp!$D$2:$D$"&amp;drop_down_rule_comp!$C$3+1)</xm:f>
          </x14:formula1>
          <xm:sqref>B3:B1048576</xm:sqref>
        </x14:dataValidation>
        <x14:dataValidation type="list" allowBlank="1" prompt="Specify Compartment name." xr:uid="{8EF2A675-1EB7-BA45-8EED-D2D83315641C}">
          <x14:formula1>
            <xm:f>INDIRECT("drop_down_rule_comp!$B$2:"&amp;ADDRESS(COUNTIF(drop_down_rule_comp!$B$2:I502,"*?")+1,2,1,4))</xm:f>
          </x14:formula1>
          <xm:sqref>I3:I1048576</xm:sqref>
        </x14:dataValidation>
        <x14:dataValidation type="list" allowBlank="1" xr:uid="{BD39666F-8D0D-764C-BB3D-DE0165FF848B}">
          <x14:formula1>
            <xm:f>drop_down_rule_set!$L$2:$L$54</xm:f>
          </x14:formula1>
          <xm:sqref>A3:A1048576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0C57AE-35AD-FB4A-A7BC-8789D7CE4EEF}">
  <sheetPr>
    <tabColor theme="6" tint="0.59999389629810485"/>
  </sheetPr>
  <dimension ref="A1:E3"/>
  <sheetViews>
    <sheetView workbookViewId="0">
      <selection sqref="A1:E1"/>
    </sheetView>
  </sheetViews>
  <sheetFormatPr baseColWidth="10" defaultColWidth="9.1640625" defaultRowHeight="15" x14ac:dyDescent="0.2"/>
  <cols>
    <col min="2" max="2" width="18.5" customWidth="1"/>
    <col min="3" max="3" width="27" customWidth="1"/>
    <col min="4" max="4" width="64.1640625" customWidth="1"/>
    <col min="5" max="5" width="12.5" bestFit="1" customWidth="1"/>
  </cols>
  <sheetData>
    <row r="1" spans="1:5" s="40" customFormat="1" ht="92" customHeight="1" x14ac:dyDescent="0.2">
      <c r="A1" s="149" t="s">
        <v>1086</v>
      </c>
      <c r="B1" s="149"/>
      <c r="C1" s="149"/>
      <c r="D1" s="149"/>
      <c r="E1" s="149"/>
    </row>
    <row r="2" spans="1:5" x14ac:dyDescent="0.2">
      <c r="A2" s="109" t="s">
        <v>0</v>
      </c>
      <c r="B2" s="110" t="s">
        <v>1</v>
      </c>
      <c r="C2" s="110" t="s">
        <v>2</v>
      </c>
      <c r="D2" s="110" t="s">
        <v>1087</v>
      </c>
      <c r="E2" s="111" t="s">
        <v>417</v>
      </c>
    </row>
    <row r="3" spans="1:5" ht="112" x14ac:dyDescent="0.2">
      <c r="A3" s="64" t="s">
        <v>5</v>
      </c>
      <c r="B3" s="64" t="s">
        <v>1088</v>
      </c>
      <c r="C3" s="64" t="s">
        <v>1089</v>
      </c>
      <c r="D3" s="32" t="s">
        <v>1090</v>
      </c>
      <c r="E3" s="33"/>
    </row>
  </sheetData>
  <mergeCells count="1">
    <mergeCell ref="A1:E1"/>
  </mergeCells>
  <dataValidations count="1">
    <dataValidation allowBlank="1" sqref="A1:XFD1" xr:uid="{0A595723-3462-4741-A6C2-DA1A9E5F6E9F}"/>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xr:uid="{5CF0E760-5243-094E-9A60-604A92F71052}">
          <x14:formula1>
            <xm:f>drop_down_rule_set!$L$2:$L$54</xm:f>
          </x14:formula1>
          <xm:sqref>A3:A1048576</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9A08D0-B97F-9D43-B3CF-4D68ADB48389}">
  <sheetPr>
    <tabColor theme="2" tint="-0.249977111117893"/>
  </sheetPr>
  <dimension ref="A1:N7"/>
  <sheetViews>
    <sheetView zoomScale="113" zoomScaleNormal="113" workbookViewId="0">
      <selection sqref="A1:N1"/>
    </sheetView>
  </sheetViews>
  <sheetFormatPr baseColWidth="10" defaultColWidth="9.1640625" defaultRowHeight="15" x14ac:dyDescent="0.2"/>
  <cols>
    <col min="2" max="2" width="11" bestFit="1" customWidth="1"/>
    <col min="3" max="3" width="11.6640625" customWidth="1"/>
    <col min="4" max="4" width="16.1640625" customWidth="1"/>
    <col min="5" max="5" width="21.1640625" bestFit="1" customWidth="1"/>
    <col min="6" max="6" width="11.5" bestFit="1" customWidth="1"/>
    <col min="7" max="7" width="8.1640625" bestFit="1" customWidth="1"/>
    <col min="8" max="8" width="8.83203125" style="119" bestFit="1" customWidth="1"/>
    <col min="9" max="9" width="16.5" style="120" bestFit="1" customWidth="1"/>
    <col min="10" max="10" width="15.6640625" style="120" bestFit="1" customWidth="1"/>
    <col min="11" max="11" width="15.33203125" bestFit="1" customWidth="1"/>
    <col min="12" max="13" width="65.6640625" customWidth="1"/>
    <col min="14" max="14" width="41.5" style="121" customWidth="1"/>
  </cols>
  <sheetData>
    <row r="1" spans="1:14" s="40" customFormat="1" ht="207" customHeight="1" x14ac:dyDescent="0.2">
      <c r="A1" s="149" t="s">
        <v>1198</v>
      </c>
      <c r="B1" s="151"/>
      <c r="C1" s="151"/>
      <c r="D1" s="151"/>
      <c r="E1" s="151"/>
      <c r="F1" s="151"/>
      <c r="G1" s="151"/>
      <c r="H1" s="151"/>
      <c r="I1" s="151"/>
      <c r="J1" s="151"/>
      <c r="K1" s="151"/>
      <c r="L1" s="151"/>
      <c r="M1" s="151"/>
      <c r="N1" s="152"/>
    </row>
    <row r="2" spans="1:14" ht="16" x14ac:dyDescent="0.2">
      <c r="A2" s="109" t="s">
        <v>0</v>
      </c>
      <c r="B2" s="110" t="s">
        <v>1</v>
      </c>
      <c r="C2" s="110" t="s">
        <v>2</v>
      </c>
      <c r="D2" s="110" t="s">
        <v>1091</v>
      </c>
      <c r="E2" s="111" t="s">
        <v>1092</v>
      </c>
      <c r="F2" s="111" t="s">
        <v>1093</v>
      </c>
      <c r="G2" s="111" t="s">
        <v>1094</v>
      </c>
      <c r="H2" s="112" t="s">
        <v>1095</v>
      </c>
      <c r="I2" s="113" t="s">
        <v>1096</v>
      </c>
      <c r="J2" s="113" t="s">
        <v>1097</v>
      </c>
      <c r="K2" s="111" t="s">
        <v>1098</v>
      </c>
      <c r="L2" s="111" t="s">
        <v>1099</v>
      </c>
      <c r="M2" s="111" t="s">
        <v>1100</v>
      </c>
      <c r="N2" s="114" t="s">
        <v>417</v>
      </c>
    </row>
    <row r="3" spans="1:14" ht="29" customHeight="1" x14ac:dyDescent="0.2">
      <c r="A3" s="32" t="s">
        <v>5</v>
      </c>
      <c r="B3" s="32" t="s">
        <v>1101</v>
      </c>
      <c r="C3" s="32" t="s">
        <v>1102</v>
      </c>
      <c r="D3" s="32" t="s">
        <v>1103</v>
      </c>
      <c r="E3" s="32" t="s">
        <v>394</v>
      </c>
      <c r="F3" s="32" t="s">
        <v>1104</v>
      </c>
      <c r="G3" s="32">
        <v>10</v>
      </c>
      <c r="H3" s="115"/>
      <c r="I3" s="116" t="s">
        <v>1105</v>
      </c>
      <c r="J3" s="116" t="s">
        <v>1106</v>
      </c>
      <c r="K3" s="32"/>
      <c r="L3" s="32"/>
      <c r="M3" s="32"/>
      <c r="N3" s="32"/>
    </row>
    <row r="4" spans="1:14" ht="28" customHeight="1" x14ac:dyDescent="0.2">
      <c r="A4" s="32" t="s">
        <v>5</v>
      </c>
      <c r="B4" s="32" t="s">
        <v>1107</v>
      </c>
      <c r="C4" s="32" t="s">
        <v>1108</v>
      </c>
      <c r="D4" s="32" t="s">
        <v>1109</v>
      </c>
      <c r="E4" s="32" t="s">
        <v>1110</v>
      </c>
      <c r="F4" s="32" t="s">
        <v>1111</v>
      </c>
      <c r="G4" s="32">
        <v>100</v>
      </c>
      <c r="H4" s="115">
        <v>5</v>
      </c>
      <c r="I4" s="116"/>
      <c r="J4" s="116"/>
      <c r="K4" s="32" t="s">
        <v>1112</v>
      </c>
      <c r="L4" s="117"/>
      <c r="M4" s="32"/>
      <c r="N4" s="118"/>
    </row>
    <row r="5" spans="1:14" ht="16" x14ac:dyDescent="0.2">
      <c r="A5" s="32"/>
      <c r="B5" s="32"/>
      <c r="C5" s="32"/>
      <c r="D5" s="32"/>
      <c r="E5" s="32"/>
      <c r="F5" s="32"/>
      <c r="G5" s="32"/>
      <c r="H5" s="115"/>
      <c r="I5" s="116"/>
      <c r="J5" s="116"/>
      <c r="K5" s="32" t="s">
        <v>1113</v>
      </c>
      <c r="L5" s="33" t="s">
        <v>1114</v>
      </c>
      <c r="M5" s="32" t="s">
        <v>1115</v>
      </c>
      <c r="N5" s="118"/>
    </row>
    <row r="6" spans="1:14" ht="16" x14ac:dyDescent="0.2">
      <c r="A6" s="32"/>
      <c r="B6" s="32"/>
      <c r="C6" s="32"/>
      <c r="D6" s="32"/>
      <c r="E6" s="32"/>
      <c r="F6" s="32"/>
      <c r="G6" s="32"/>
      <c r="H6" s="115"/>
      <c r="I6" s="116"/>
      <c r="J6" s="116"/>
      <c r="K6" s="32" t="s">
        <v>1116</v>
      </c>
      <c r="L6" s="33" t="s">
        <v>1117</v>
      </c>
      <c r="M6" s="32"/>
      <c r="N6" s="118"/>
    </row>
    <row r="7" spans="1:14" ht="15.75" customHeight="1" x14ac:dyDescent="0.2">
      <c r="A7" s="32" t="s">
        <v>4</v>
      </c>
      <c r="B7" s="32"/>
      <c r="C7" s="32"/>
      <c r="D7" s="32"/>
      <c r="E7" s="32"/>
      <c r="F7" s="32"/>
      <c r="G7" s="32"/>
      <c r="H7" s="115"/>
      <c r="I7" s="116"/>
      <c r="J7" s="116"/>
      <c r="K7" s="32"/>
      <c r="L7" s="32"/>
      <c r="M7" s="32"/>
      <c r="N7" s="118"/>
    </row>
  </sheetData>
  <mergeCells count="1">
    <mergeCell ref="A1:N1"/>
  </mergeCells>
  <dataValidations count="7">
    <dataValidation type="list" allowBlank="1" sqref="D1:D1048576" xr:uid="{1CB029C0-1DC1-D64D-B2B9-FA22E2ACEF25}">
      <formula1>"COMPARTMENT,TAG"</formula1>
    </dataValidation>
    <dataValidation type="custom" showInputMessage="1" showErrorMessage="1" error="Not Applicable if Schedule is SINGLE_USE" sqref="H3" xr:uid="{3752E8C0-95F6-DF48-B584-524C673462FB}">
      <formula1>F3&lt;&gt;"SINGLE_USE"</formula1>
    </dataValidation>
    <dataValidation type="list" showInputMessage="1" showErrorMessage="1" sqref="F77:F1048576" xr:uid="{63AD9437-BB99-224C-81BE-E5908E3F7778}">
      <formula1>"MONTH;SINGLE_USE"</formula1>
    </dataValidation>
    <dataValidation showInputMessage="1" showErrorMessage="1" sqref="E1:XFD1 A1:C1" xr:uid="{25653C89-A401-1E4D-8BDF-D406896584CB}"/>
    <dataValidation type="custom" showInputMessage="1" showErrorMessage="1" error="Not applicable if Schedule is MONTH" sqref="J3:J7" xr:uid="{799811D7-3A06-9045-BDC3-437686E00281}">
      <formula1>F3&lt;&gt;"MONTH"</formula1>
    </dataValidation>
    <dataValidation type="custom" showInputMessage="1" showErrorMessage="1" error="Not applicable if Schedule is MONTH" sqref="I3:I7" xr:uid="{4CB9E59C-B997-FF4C-BE65-83BCCCA50BA2}">
      <formula1>F3&lt;&gt;"MONTH"</formula1>
    </dataValidation>
    <dataValidation type="list" showInputMessage="1" showErrorMessage="1" error="Select MONTH or SINGLE_USE" prompt="Select MONTH or SINGLE_USE" sqref="F3:F76" xr:uid="{DFD84E0A-DFBA-D442-9490-F7F87A973F00}">
      <formula1>"MONTH,SINGLE_USE"</formula1>
    </dataValidation>
  </dataValidations>
  <hyperlinks>
    <hyperlink ref="L4" r:id="rId1" display="mailto:suruchi.single@oracle.com" xr:uid="{060A921E-FA1E-F743-8F55-C32D35CD7C87}"/>
  </hyperlinks>
  <pageMargins left="0.7" right="0.7" top="0.75" bottom="0.75" header="0.3" footer="0.3"/>
  <legacyDrawing r:id="rId2"/>
  <extLst>
    <ext xmlns:x14="http://schemas.microsoft.com/office/spreadsheetml/2009/9/main" uri="{CCE6A557-97BC-4b89-ADB6-D9C93CAAB3DF}">
      <x14:dataValidations xmlns:xm="http://schemas.microsoft.com/office/excel/2006/main" count="1">
        <x14:dataValidation type="list" allowBlank="1" xr:uid="{8DFD51CE-0BE6-F04D-9311-B4EB0DB97A27}">
          <x14:formula1>
            <xm:f>drop_down_rule_set!$L$2:$L$54</xm:f>
          </x14:formula1>
          <xm:sqref>A3:A1048576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tint="0.59999389629810485"/>
  </sheetPr>
  <dimension ref="A1:L9"/>
  <sheetViews>
    <sheetView workbookViewId="0">
      <selection sqref="A1:F1"/>
    </sheetView>
  </sheetViews>
  <sheetFormatPr baseColWidth="10" defaultColWidth="8.83203125" defaultRowHeight="15" x14ac:dyDescent="0.2"/>
  <cols>
    <col min="1" max="1" width="9.1640625" customWidth="1"/>
    <col min="2" max="2" width="16.5" style="1" customWidth="1"/>
    <col min="3" max="3" width="16.5" customWidth="1"/>
    <col min="4" max="4" width="13.1640625" customWidth="1"/>
    <col min="5" max="5" width="13.6640625" customWidth="1"/>
    <col min="6" max="6" width="21.5" customWidth="1"/>
    <col min="7" max="7" width="14.33203125" customWidth="1"/>
    <col min="8" max="8" width="14.5" customWidth="1"/>
    <col min="9" max="9" width="14" customWidth="1"/>
    <col min="10" max="10" width="22.5" customWidth="1"/>
    <col min="11" max="11" width="26.5" customWidth="1"/>
    <col min="12" max="12" width="23" customWidth="1"/>
  </cols>
  <sheetData>
    <row r="1" spans="1:12" ht="250" customHeight="1" x14ac:dyDescent="0.2">
      <c r="A1" s="156" t="s">
        <v>1118</v>
      </c>
      <c r="B1" s="157"/>
      <c r="C1" s="157"/>
      <c r="D1" s="157"/>
      <c r="E1" s="157"/>
      <c r="F1" s="158"/>
      <c r="G1" s="156" t="s">
        <v>1199</v>
      </c>
      <c r="H1" s="157"/>
      <c r="I1" s="157"/>
      <c r="J1" s="157"/>
      <c r="K1" s="157"/>
      <c r="L1" s="158"/>
    </row>
    <row r="2" spans="1:12" s="40" customFormat="1" ht="45" customHeight="1" x14ac:dyDescent="0.2">
      <c r="A2" s="4" t="s">
        <v>0</v>
      </c>
      <c r="B2" s="4" t="s">
        <v>6</v>
      </c>
      <c r="C2" s="4" t="s">
        <v>10</v>
      </c>
      <c r="D2" s="4" t="s">
        <v>782</v>
      </c>
      <c r="E2" s="4" t="s">
        <v>12</v>
      </c>
      <c r="F2" s="4" t="s">
        <v>13</v>
      </c>
      <c r="G2" s="4" t="s">
        <v>14</v>
      </c>
      <c r="H2" s="4" t="s">
        <v>15</v>
      </c>
      <c r="I2" s="4" t="s">
        <v>16</v>
      </c>
      <c r="J2" s="4" t="s">
        <v>17</v>
      </c>
      <c r="K2" s="4" t="s">
        <v>18</v>
      </c>
      <c r="L2" s="26" t="s">
        <v>417</v>
      </c>
    </row>
    <row r="3" spans="1:12" ht="16" x14ac:dyDescent="0.2">
      <c r="A3" s="32" t="s">
        <v>313</v>
      </c>
      <c r="B3" s="32" t="s">
        <v>347</v>
      </c>
      <c r="C3" s="33" t="s">
        <v>569</v>
      </c>
      <c r="D3" s="33" t="s">
        <v>20</v>
      </c>
      <c r="E3" s="33" t="s">
        <v>570</v>
      </c>
      <c r="F3" s="33" t="s">
        <v>21</v>
      </c>
      <c r="G3" s="33" t="s">
        <v>21</v>
      </c>
      <c r="H3" s="33" t="s">
        <v>21</v>
      </c>
      <c r="I3" s="33" t="s">
        <v>761</v>
      </c>
      <c r="J3" s="33" t="s">
        <v>760</v>
      </c>
      <c r="K3" s="33"/>
      <c r="L3" s="32"/>
    </row>
    <row r="4" spans="1:12" s="30" customFormat="1" ht="16" x14ac:dyDescent="0.2">
      <c r="A4" s="32" t="s">
        <v>313</v>
      </c>
      <c r="B4" s="32" t="s">
        <v>347</v>
      </c>
      <c r="C4" s="33" t="s">
        <v>571</v>
      </c>
      <c r="D4" s="33" t="s">
        <v>22</v>
      </c>
      <c r="E4" s="33" t="s">
        <v>23</v>
      </c>
      <c r="F4" s="33" t="s">
        <v>21</v>
      </c>
      <c r="G4" s="33" t="s">
        <v>21</v>
      </c>
      <c r="H4" s="33" t="s">
        <v>21</v>
      </c>
      <c r="I4" s="33" t="s">
        <v>765</v>
      </c>
      <c r="J4" s="33" t="s">
        <v>763</v>
      </c>
      <c r="K4" s="33"/>
      <c r="L4" s="28"/>
    </row>
    <row r="5" spans="1:12" s="30" customFormat="1" ht="16" x14ac:dyDescent="0.2">
      <c r="A5" s="32" t="s">
        <v>313</v>
      </c>
      <c r="B5" s="32" t="s">
        <v>347</v>
      </c>
      <c r="C5" s="33" t="s">
        <v>572</v>
      </c>
      <c r="D5" s="33" t="s">
        <v>24</v>
      </c>
      <c r="E5" s="33" t="s">
        <v>23</v>
      </c>
      <c r="F5" s="33" t="s">
        <v>21</v>
      </c>
      <c r="G5" s="33" t="s">
        <v>21</v>
      </c>
      <c r="H5" s="33" t="s">
        <v>21</v>
      </c>
      <c r="I5" s="33" t="s">
        <v>764</v>
      </c>
      <c r="J5" s="33" t="s">
        <v>763</v>
      </c>
      <c r="K5" s="33"/>
      <c r="L5" s="28"/>
    </row>
    <row r="6" spans="1:12" s="30" customFormat="1" x14ac:dyDescent="0.2">
      <c r="A6" s="33" t="s">
        <v>4</v>
      </c>
      <c r="B6" s="32"/>
      <c r="C6" s="33"/>
      <c r="D6" s="33"/>
      <c r="E6" s="33"/>
      <c r="F6" s="33"/>
      <c r="G6" s="33"/>
      <c r="H6" s="33"/>
      <c r="I6" s="33"/>
      <c r="J6" s="33"/>
      <c r="K6" s="33"/>
      <c r="L6" s="28"/>
    </row>
    <row r="7" spans="1:12" ht="28.75" customHeight="1" x14ac:dyDescent="0.2">
      <c r="A7" s="53" t="s">
        <v>5</v>
      </c>
      <c r="B7" s="53" t="s">
        <v>347</v>
      </c>
      <c r="C7" s="53" t="s">
        <v>19</v>
      </c>
      <c r="D7" s="53" t="s">
        <v>20</v>
      </c>
      <c r="E7" s="53" t="s">
        <v>762</v>
      </c>
      <c r="F7" s="53" t="s">
        <v>23</v>
      </c>
      <c r="G7" s="53" t="s">
        <v>21</v>
      </c>
      <c r="H7" s="53" t="s">
        <v>21</v>
      </c>
      <c r="I7" s="53" t="s">
        <v>761</v>
      </c>
      <c r="J7" s="53" t="s">
        <v>760</v>
      </c>
      <c r="K7" s="53" t="s">
        <v>759</v>
      </c>
      <c r="L7" s="54" t="s">
        <v>426</v>
      </c>
    </row>
    <row r="8" spans="1:12" s="30" customFormat="1" x14ac:dyDescent="0.2">
      <c r="A8" s="53" t="s">
        <v>5</v>
      </c>
      <c r="B8" s="53" t="s">
        <v>363</v>
      </c>
      <c r="C8" s="53" t="s">
        <v>365</v>
      </c>
      <c r="D8" s="53" t="s">
        <v>22</v>
      </c>
      <c r="E8" s="53" t="s">
        <v>23</v>
      </c>
      <c r="F8" s="53" t="s">
        <v>23</v>
      </c>
      <c r="G8" s="53" t="s">
        <v>21</v>
      </c>
      <c r="H8" s="53" t="s">
        <v>21</v>
      </c>
      <c r="I8" s="53" t="s">
        <v>758</v>
      </c>
      <c r="J8" s="53" t="s">
        <v>756</v>
      </c>
      <c r="K8" s="53"/>
      <c r="L8" s="53"/>
    </row>
    <row r="9" spans="1:12" s="30" customFormat="1" x14ac:dyDescent="0.2">
      <c r="A9" s="53" t="s">
        <v>5</v>
      </c>
      <c r="B9" s="53" t="s">
        <v>364</v>
      </c>
      <c r="C9" s="53" t="s">
        <v>366</v>
      </c>
      <c r="D9" s="53" t="s">
        <v>24</v>
      </c>
      <c r="E9" s="53" t="s">
        <v>23</v>
      </c>
      <c r="F9" s="53" t="s">
        <v>23</v>
      </c>
      <c r="G9" s="53" t="s">
        <v>21</v>
      </c>
      <c r="H9" s="53" t="s">
        <v>21</v>
      </c>
      <c r="I9" s="53" t="s">
        <v>757</v>
      </c>
      <c r="J9" s="53" t="s">
        <v>756</v>
      </c>
      <c r="K9" s="53"/>
      <c r="L9" s="53"/>
    </row>
  </sheetData>
  <mergeCells count="2">
    <mergeCell ref="A1:F1"/>
    <mergeCell ref="G1:L1"/>
  </mergeCells>
  <dataValidations count="1">
    <dataValidation allowBlank="1" sqref="C3:L1048576 A1:L1" xr:uid="{57CF421B-A3EF-034B-9098-0E624EFE056C}"/>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prompt="Specify Compartment name." xr:uid="{1FD376BD-503D-7F45-9654-590B1E6AB9EB}">
          <x14:formula1>
            <xm:f>INDIRECT("drop_down_rule_comp!$D$2:$D$"&amp;drop_down_rule_comp!$C$3+1)</xm:f>
          </x14:formula1>
          <xm:sqref>B3:B1048576</xm:sqref>
        </x14:dataValidation>
        <x14:dataValidation type="list" allowBlank="1" xr:uid="{C02492EE-80C6-2D4B-B2A8-1F73E4CDE4B2}">
          <x14:formula1>
            <xm:f>drop_down_rule_set!$L$2:$L$54</xm:f>
          </x14:formula1>
          <xm:sqref>A3:A1048576</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5" tint="0.59999389629810485"/>
  </sheetPr>
  <dimension ref="A1:I6"/>
  <sheetViews>
    <sheetView workbookViewId="0">
      <selection sqref="A1:F1"/>
    </sheetView>
  </sheetViews>
  <sheetFormatPr baseColWidth="10" defaultColWidth="8.6640625" defaultRowHeight="15" x14ac:dyDescent="0.2"/>
  <cols>
    <col min="1" max="1" width="8.6640625" customWidth="1"/>
    <col min="2" max="2" width="18" style="1" bestFit="1" customWidth="1"/>
    <col min="3" max="3" width="9.83203125" bestFit="1" customWidth="1"/>
    <col min="4" max="4" width="12.1640625" customWidth="1"/>
    <col min="5" max="5" width="14.33203125" customWidth="1"/>
    <col min="6" max="6" width="23.33203125" bestFit="1" customWidth="1"/>
    <col min="7" max="7" width="30.83203125" bestFit="1" customWidth="1"/>
    <col min="8" max="8" width="45.1640625" customWidth="1"/>
    <col min="9" max="9" width="11.5" bestFit="1" customWidth="1"/>
    <col min="10" max="19" width="8.6640625" customWidth="1"/>
  </cols>
  <sheetData>
    <row r="1" spans="1:9" ht="222" customHeight="1" x14ac:dyDescent="0.2">
      <c r="A1" s="149" t="s">
        <v>845</v>
      </c>
      <c r="B1" s="149"/>
      <c r="C1" s="149"/>
      <c r="D1" s="149"/>
      <c r="E1" s="149"/>
      <c r="F1" s="149"/>
      <c r="G1" s="162" t="s">
        <v>1035</v>
      </c>
      <c r="H1" s="162"/>
      <c r="I1" s="162"/>
    </row>
    <row r="2" spans="1:9" ht="16" x14ac:dyDescent="0.2">
      <c r="A2" s="26" t="s">
        <v>0</v>
      </c>
      <c r="B2" s="26" t="s">
        <v>6</v>
      </c>
      <c r="C2" s="26" t="s">
        <v>635</v>
      </c>
      <c r="D2" s="26" t="s">
        <v>636</v>
      </c>
      <c r="E2" s="26" t="s">
        <v>1036</v>
      </c>
      <c r="F2" s="26" t="s">
        <v>637</v>
      </c>
      <c r="G2" s="82" t="s">
        <v>638</v>
      </c>
      <c r="H2" s="27" t="s">
        <v>639</v>
      </c>
      <c r="I2" s="26" t="s">
        <v>417</v>
      </c>
    </row>
    <row r="3" spans="1:9" ht="29.25" customHeight="1" x14ac:dyDescent="0.2">
      <c r="A3" s="32" t="s">
        <v>313</v>
      </c>
      <c r="B3" s="55" t="s">
        <v>347</v>
      </c>
      <c r="C3" s="32" t="s">
        <v>570</v>
      </c>
      <c r="D3" s="32" t="s">
        <v>768</v>
      </c>
      <c r="E3" s="32"/>
      <c r="F3" s="32" t="s">
        <v>767</v>
      </c>
      <c r="G3" s="32" t="s">
        <v>766</v>
      </c>
      <c r="H3" s="32" t="s">
        <v>645</v>
      </c>
      <c r="I3" s="33"/>
    </row>
    <row r="4" spans="1:9" ht="16" x14ac:dyDescent="0.2">
      <c r="A4" s="104" t="s">
        <v>4</v>
      </c>
      <c r="B4" s="32"/>
      <c r="C4" s="76"/>
      <c r="D4" s="32"/>
      <c r="E4" s="32"/>
      <c r="F4" s="32"/>
      <c r="G4" s="32"/>
      <c r="H4" s="32"/>
      <c r="I4" s="33"/>
    </row>
    <row r="5" spans="1:9" ht="32" x14ac:dyDescent="0.2">
      <c r="A5" s="32" t="s">
        <v>313</v>
      </c>
      <c r="B5" s="32" t="s">
        <v>347</v>
      </c>
      <c r="C5" s="32" t="s">
        <v>570</v>
      </c>
      <c r="D5" s="32" t="s">
        <v>1037</v>
      </c>
      <c r="E5" s="33" t="s">
        <v>1038</v>
      </c>
      <c r="F5" s="32" t="s">
        <v>1039</v>
      </c>
      <c r="G5" s="33"/>
      <c r="H5" s="33"/>
      <c r="I5" s="33"/>
    </row>
    <row r="6" spans="1:9" ht="32" x14ac:dyDescent="0.2">
      <c r="A6" s="32" t="s">
        <v>5</v>
      </c>
      <c r="B6" s="32" t="s">
        <v>347</v>
      </c>
      <c r="C6" s="32" t="s">
        <v>1040</v>
      </c>
      <c r="D6" s="32" t="s">
        <v>1041</v>
      </c>
      <c r="E6" s="33" t="s">
        <v>1042</v>
      </c>
      <c r="F6" s="32" t="s">
        <v>1043</v>
      </c>
      <c r="G6" s="33"/>
      <c r="H6" s="33"/>
      <c r="I6" s="33"/>
    </row>
  </sheetData>
  <mergeCells count="2">
    <mergeCell ref="A1:F1"/>
    <mergeCell ref="G1:I1"/>
  </mergeCells>
  <dataValidations count="2">
    <dataValidation allowBlank="1" showInputMessage="1" sqref="A2" xr:uid="{B3BE0C97-72D4-5442-AE0A-C555106ACAFA}"/>
    <dataValidation allowBlank="1" sqref="F7:I1048576 E3:E1048576 F3:I4 C3:C1048576 F5:XFD6 A1:I1" xr:uid="{815EE11B-0910-FB46-B533-4DD1A4BD0CF9}"/>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prompt="Specify Compartment name." xr:uid="{6FA12EC0-6BD2-4244-8370-751739D60423}">
          <x14:formula1>
            <xm:f>INDIRECT("drop_down_rule_comp!$D$2:$D$"&amp;drop_down_rule_comp!$C$3+1)</xm:f>
          </x14:formula1>
          <xm:sqref>B3:B1048576</xm:sqref>
        </x14:dataValidation>
        <x14:dataValidation type="list" allowBlank="1" xr:uid="{F479EE2A-11AC-2A4E-AD34-7CA5824F8384}">
          <x14:formula1>
            <xm:f>INDIRECT("drop_down_rule_set!$AT$2:$AT$"&amp;drop_down_rule_set!$G$6+1)</xm:f>
          </x14:formula1>
          <xm:sqref>D3:D1048576</xm:sqref>
        </x14:dataValidation>
        <x14:dataValidation type="list" allowBlank="1" xr:uid="{75073129-8483-1742-8343-D3643E2450C7}">
          <x14:formula1>
            <xm:f>drop_down_rule_set!$L$2:$L$54</xm:f>
          </x14:formula1>
          <xm:sqref>A3:A1048576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5" tint="0.59999389629810485"/>
  </sheetPr>
  <dimension ref="A1:B5"/>
  <sheetViews>
    <sheetView workbookViewId="0">
      <selection sqref="A1:B1"/>
    </sheetView>
  </sheetViews>
  <sheetFormatPr baseColWidth="10" defaultColWidth="9.1640625" defaultRowHeight="15" x14ac:dyDescent="0.2"/>
  <cols>
    <col min="1" max="1" width="32.1640625" customWidth="1"/>
    <col min="2" max="2" width="50.5" customWidth="1"/>
    <col min="3" max="10" width="9.1640625" customWidth="1"/>
  </cols>
  <sheetData>
    <row r="1" spans="1:2" s="40" customFormat="1" ht="95.25" customHeight="1" x14ac:dyDescent="0.2">
      <c r="A1" s="149" t="s">
        <v>1027</v>
      </c>
      <c r="B1" s="161"/>
    </row>
    <row r="2" spans="1:2" x14ac:dyDescent="0.2">
      <c r="A2" s="26" t="s">
        <v>25</v>
      </c>
      <c r="B2" s="26" t="s">
        <v>26</v>
      </c>
    </row>
    <row r="3" spans="1:2" x14ac:dyDescent="0.2">
      <c r="A3" s="33" t="s">
        <v>27</v>
      </c>
      <c r="B3" s="33" t="s">
        <v>769</v>
      </c>
    </row>
    <row r="4" spans="1:2" x14ac:dyDescent="0.2">
      <c r="A4" s="33" t="s">
        <v>28</v>
      </c>
      <c r="B4" s="33"/>
    </row>
    <row r="5" spans="1:2" x14ac:dyDescent="0.2">
      <c r="A5" s="33" t="s">
        <v>30</v>
      </c>
      <c r="B5" s="33" t="s">
        <v>29</v>
      </c>
    </row>
  </sheetData>
  <mergeCells count="1">
    <mergeCell ref="A1:B1"/>
  </mergeCells>
  <dataValidations count="1">
    <dataValidation allowBlank="1" sqref="A3:B1048576 A1:B1" xr:uid="{2FD62C20-EF9A-3144-BE34-95121C865AF5}"/>
  </dataValidation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5" tint="0.59999389629810485"/>
  </sheetPr>
  <dimension ref="A1:H9"/>
  <sheetViews>
    <sheetView workbookViewId="0">
      <selection sqref="A1:H1"/>
    </sheetView>
  </sheetViews>
  <sheetFormatPr baseColWidth="10" defaultColWidth="8.83203125" defaultRowHeight="15" x14ac:dyDescent="0.2"/>
  <cols>
    <col min="1" max="1" width="8.83203125" customWidth="1"/>
    <col min="2" max="2" width="27.5" style="1" customWidth="1"/>
    <col min="3" max="3" width="17.1640625" bestFit="1" customWidth="1"/>
    <col min="4" max="4" width="18.5" bestFit="1" customWidth="1"/>
    <col min="5" max="5" width="21.5" customWidth="1"/>
    <col min="6" max="6" width="17.83203125" bestFit="1" customWidth="1"/>
    <col min="7" max="7" width="27.5" bestFit="1" customWidth="1"/>
    <col min="8" max="8" width="24" customWidth="1"/>
  </cols>
  <sheetData>
    <row r="1" spans="1:8" ht="103.75" customHeight="1" x14ac:dyDescent="0.2">
      <c r="A1" s="149" t="s">
        <v>1028</v>
      </c>
      <c r="B1" s="149"/>
      <c r="C1" s="149"/>
      <c r="D1" s="149"/>
      <c r="E1" s="149"/>
      <c r="F1" s="149"/>
      <c r="G1" s="149"/>
      <c r="H1" s="149"/>
    </row>
    <row r="2" spans="1:8" s="40" customFormat="1" ht="43.5" customHeight="1" x14ac:dyDescent="0.2">
      <c r="A2" s="26" t="s">
        <v>0</v>
      </c>
      <c r="B2" s="26" t="s">
        <v>6</v>
      </c>
      <c r="C2" s="26" t="s">
        <v>10</v>
      </c>
      <c r="D2" s="26" t="s">
        <v>31</v>
      </c>
      <c r="E2" s="27" t="s">
        <v>32</v>
      </c>
      <c r="F2" s="26" t="s">
        <v>33</v>
      </c>
      <c r="G2" s="26" t="s">
        <v>34</v>
      </c>
      <c r="H2" s="26" t="s">
        <v>417</v>
      </c>
    </row>
    <row r="3" spans="1:8" ht="28.75" customHeight="1" x14ac:dyDescent="0.2">
      <c r="A3" s="32" t="s">
        <v>313</v>
      </c>
      <c r="B3" s="32" t="s">
        <v>347</v>
      </c>
      <c r="C3" s="33" t="s">
        <v>569</v>
      </c>
      <c r="D3" s="33" t="s">
        <v>35</v>
      </c>
      <c r="E3" s="33" t="s">
        <v>38</v>
      </c>
      <c r="F3" s="33" t="s">
        <v>772</v>
      </c>
      <c r="G3" s="33"/>
      <c r="H3" s="32"/>
    </row>
    <row r="4" spans="1:8" ht="28.75" customHeight="1" x14ac:dyDescent="0.2">
      <c r="A4" s="32" t="s">
        <v>313</v>
      </c>
      <c r="B4" s="32" t="s">
        <v>347</v>
      </c>
      <c r="C4" s="33" t="s">
        <v>571</v>
      </c>
      <c r="D4" s="33" t="s">
        <v>35</v>
      </c>
      <c r="E4" s="33" t="s">
        <v>38</v>
      </c>
      <c r="F4" s="33" t="s">
        <v>771</v>
      </c>
      <c r="G4" s="33"/>
      <c r="H4" s="33"/>
    </row>
    <row r="5" spans="1:8" ht="28.75" customHeight="1" x14ac:dyDescent="0.2">
      <c r="A5" s="32" t="s">
        <v>313</v>
      </c>
      <c r="B5" s="32" t="s">
        <v>347</v>
      </c>
      <c r="C5" s="33" t="s">
        <v>572</v>
      </c>
      <c r="D5" s="33" t="s">
        <v>35</v>
      </c>
      <c r="E5" s="33" t="s">
        <v>38</v>
      </c>
      <c r="F5" s="33" t="s">
        <v>770</v>
      </c>
      <c r="G5" s="33"/>
      <c r="H5" s="33"/>
    </row>
    <row r="6" spans="1:8" ht="28.75" customHeight="1" x14ac:dyDescent="0.2">
      <c r="A6" s="33" t="s">
        <v>4</v>
      </c>
      <c r="B6" s="32"/>
      <c r="C6" s="33"/>
      <c r="D6" s="33"/>
      <c r="E6" s="33"/>
      <c r="F6" s="33"/>
      <c r="G6" s="33"/>
      <c r="H6" s="33"/>
    </row>
    <row r="7" spans="1:8" ht="28.75" customHeight="1" x14ac:dyDescent="0.2">
      <c r="A7" s="53" t="s">
        <v>5</v>
      </c>
      <c r="B7" s="53" t="s">
        <v>347</v>
      </c>
      <c r="C7" s="53" t="s">
        <v>19</v>
      </c>
      <c r="D7" s="53" t="s">
        <v>35</v>
      </c>
      <c r="E7" s="53" t="s">
        <v>36</v>
      </c>
      <c r="F7" s="53" t="s">
        <v>37</v>
      </c>
      <c r="G7" s="53" t="s">
        <v>367</v>
      </c>
      <c r="H7" s="54" t="s">
        <v>426</v>
      </c>
    </row>
    <row r="8" spans="1:8" ht="28.75" customHeight="1" x14ac:dyDescent="0.2">
      <c r="A8" s="53" t="s">
        <v>5</v>
      </c>
      <c r="B8" s="84" t="s">
        <v>363</v>
      </c>
      <c r="C8" s="53" t="s">
        <v>365</v>
      </c>
      <c r="D8" s="53" t="s">
        <v>35</v>
      </c>
      <c r="E8" s="53" t="s">
        <v>38</v>
      </c>
      <c r="F8" s="53" t="s">
        <v>37</v>
      </c>
      <c r="G8" s="53"/>
      <c r="H8" s="53"/>
    </row>
    <row r="9" spans="1:8" ht="28.75" customHeight="1" x14ac:dyDescent="0.2">
      <c r="A9" s="85" t="s">
        <v>5</v>
      </c>
      <c r="B9" s="53" t="s">
        <v>364</v>
      </c>
      <c r="C9" s="86" t="s">
        <v>366</v>
      </c>
      <c r="D9" s="53" t="s">
        <v>368</v>
      </c>
      <c r="E9" s="53" t="s">
        <v>38</v>
      </c>
      <c r="F9" s="53" t="s">
        <v>37</v>
      </c>
      <c r="G9" s="53"/>
      <c r="H9" s="53"/>
    </row>
  </sheetData>
  <mergeCells count="1">
    <mergeCell ref="A1:H1"/>
  </mergeCells>
  <dataValidations count="1">
    <dataValidation allowBlank="1" sqref="D3:H1048576 A1:H1" xr:uid="{552749AD-DC24-1844-81D6-E6EC57FD931A}"/>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D5BA5402-658A-FE48-A0C6-D75A86CE9AE3}">
          <x14:formula1>
            <xm:f>INDIRECT("drop_down_rule_set!$D$2:$D$"&amp;drop_down_rule_set!$G$6+1)</xm:f>
          </x14:formula1>
          <xm:sqref>C3:C1048576</xm:sqref>
        </x14:dataValidation>
        <x14:dataValidation type="list" allowBlank="1" prompt="Specify Compartment name." xr:uid="{DD8FF56E-0824-2B46-8F18-997F3C81A918}">
          <x14:formula1>
            <xm:f>INDIRECT("drop_down_rule_comp!$D$2:$D$"&amp;drop_down_rule_comp!$C$3+1)</xm:f>
          </x14:formula1>
          <xm:sqref>B3:B1048576</xm:sqref>
        </x14:dataValidation>
        <x14:dataValidation type="list" allowBlank="1" xr:uid="{FEF11C53-D335-2B47-BD49-25BB4075EA23}">
          <x14:formula1>
            <xm:f>drop_down_rule_set!$L$2:$L$54</xm:f>
          </x14:formula1>
          <xm:sqref>A3:A1048576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5" tint="0.59999389629810485"/>
  </sheetPr>
  <dimension ref="A1:T22"/>
  <sheetViews>
    <sheetView zoomScale="99" zoomScaleNormal="99" workbookViewId="0">
      <selection sqref="A1:I1"/>
    </sheetView>
  </sheetViews>
  <sheetFormatPr baseColWidth="10" defaultColWidth="8.83203125" defaultRowHeight="15" x14ac:dyDescent="0.2"/>
  <cols>
    <col min="1" max="1" width="8.83203125" customWidth="1"/>
    <col min="2" max="2" width="18.83203125" style="1" customWidth="1"/>
    <col min="3" max="3" width="15.83203125" customWidth="1"/>
    <col min="4" max="4" width="19.1640625" bestFit="1" customWidth="1"/>
    <col min="5" max="5" width="16.83203125" bestFit="1" customWidth="1"/>
    <col min="6" max="6" width="22.1640625" customWidth="1"/>
    <col min="7" max="7" width="18.1640625" customWidth="1"/>
    <col min="8" max="8" width="18.5" bestFit="1" customWidth="1"/>
    <col min="9" max="10" width="18.5" customWidth="1"/>
    <col min="11" max="12" width="11.33203125" customWidth="1"/>
    <col min="13" max="13" width="14.33203125" customWidth="1"/>
    <col min="14" max="14" width="15.83203125" customWidth="1"/>
    <col min="15" max="15" width="13.6640625" customWidth="1"/>
    <col min="16" max="16" width="11.83203125" customWidth="1"/>
    <col min="17" max="17" width="14.1640625" customWidth="1"/>
    <col min="18" max="18" width="10" customWidth="1"/>
    <col min="19" max="19" width="24.1640625" customWidth="1"/>
  </cols>
  <sheetData>
    <row r="1" spans="1:20" ht="205" customHeight="1" x14ac:dyDescent="0.2">
      <c r="A1" s="156" t="s">
        <v>1023</v>
      </c>
      <c r="B1" s="157"/>
      <c r="C1" s="157"/>
      <c r="D1" s="157"/>
      <c r="E1" s="157"/>
      <c r="F1" s="157"/>
      <c r="G1" s="157"/>
      <c r="H1" s="157"/>
      <c r="I1" s="158"/>
      <c r="J1" s="163" t="s">
        <v>1024</v>
      </c>
      <c r="K1" s="163"/>
      <c r="L1" s="163"/>
      <c r="M1" s="163"/>
      <c r="N1" s="163"/>
      <c r="O1" s="163"/>
      <c r="P1" s="163"/>
      <c r="Q1" s="163"/>
      <c r="R1" s="163"/>
      <c r="S1" s="163"/>
      <c r="T1" s="163"/>
    </row>
    <row r="2" spans="1:20" s="40" customFormat="1" ht="59.5" customHeight="1" x14ac:dyDescent="0.2">
      <c r="A2" s="26" t="s">
        <v>0</v>
      </c>
      <c r="B2" s="26" t="s">
        <v>6</v>
      </c>
      <c r="C2" s="26" t="s">
        <v>10</v>
      </c>
      <c r="D2" s="26" t="s">
        <v>309</v>
      </c>
      <c r="E2" s="26" t="s">
        <v>922</v>
      </c>
      <c r="F2" s="26" t="s">
        <v>11</v>
      </c>
      <c r="G2" s="27" t="s">
        <v>39</v>
      </c>
      <c r="H2" s="26" t="s">
        <v>40</v>
      </c>
      <c r="I2" s="27" t="s">
        <v>31</v>
      </c>
      <c r="J2" s="27" t="s">
        <v>41</v>
      </c>
      <c r="K2" s="27" t="s">
        <v>42</v>
      </c>
      <c r="L2" s="27" t="s">
        <v>94</v>
      </c>
      <c r="M2" s="27" t="s">
        <v>43</v>
      </c>
      <c r="N2" s="27" t="s">
        <v>44</v>
      </c>
      <c r="O2" s="27" t="s">
        <v>45</v>
      </c>
      <c r="P2" s="27" t="s">
        <v>46</v>
      </c>
      <c r="Q2" s="27" t="s">
        <v>47</v>
      </c>
      <c r="R2" s="27" t="s">
        <v>48</v>
      </c>
      <c r="S2" s="27" t="s">
        <v>18</v>
      </c>
      <c r="T2" s="27" t="s">
        <v>417</v>
      </c>
    </row>
    <row r="3" spans="1:20" s="30" customFormat="1" ht="25.5" customHeight="1" x14ac:dyDescent="0.2">
      <c r="A3" s="33" t="s">
        <v>313</v>
      </c>
      <c r="B3" s="32" t="s">
        <v>347</v>
      </c>
      <c r="C3" s="33" t="s">
        <v>569</v>
      </c>
      <c r="D3" s="33" t="s">
        <v>781</v>
      </c>
      <c r="E3" s="33" t="s">
        <v>652</v>
      </c>
      <c r="F3" s="33" t="s">
        <v>49</v>
      </c>
      <c r="G3" s="33" t="s">
        <v>50</v>
      </c>
      <c r="H3" s="28" t="s">
        <v>56</v>
      </c>
      <c r="I3" s="33" t="s">
        <v>35</v>
      </c>
      <c r="J3" s="33" t="s">
        <v>780</v>
      </c>
      <c r="K3" s="32" t="s">
        <v>779</v>
      </c>
      <c r="L3" s="32"/>
      <c r="M3" s="29" t="s">
        <v>23</v>
      </c>
      <c r="N3" s="29" t="s">
        <v>53</v>
      </c>
      <c r="O3" s="33" t="s">
        <v>21</v>
      </c>
      <c r="P3" s="33" t="s">
        <v>23</v>
      </c>
      <c r="Q3" s="33" t="s">
        <v>21</v>
      </c>
      <c r="R3" s="33" t="s">
        <v>21</v>
      </c>
      <c r="S3" s="33"/>
      <c r="T3" s="28"/>
    </row>
    <row r="4" spans="1:20" s="30" customFormat="1" ht="25.5" customHeight="1" x14ac:dyDescent="0.2">
      <c r="A4" s="33" t="s">
        <v>313</v>
      </c>
      <c r="B4" s="32" t="s">
        <v>347</v>
      </c>
      <c r="C4" s="33" t="s">
        <v>569</v>
      </c>
      <c r="D4" s="33" t="s">
        <v>778</v>
      </c>
      <c r="E4" s="33" t="s">
        <v>652</v>
      </c>
      <c r="F4" s="33" t="s">
        <v>573</v>
      </c>
      <c r="G4" s="33" t="s">
        <v>50</v>
      </c>
      <c r="H4" s="28" t="s">
        <v>574</v>
      </c>
      <c r="I4" s="33" t="s">
        <v>35</v>
      </c>
      <c r="J4" s="33" t="s">
        <v>777</v>
      </c>
      <c r="K4" s="32" t="s">
        <v>776</v>
      </c>
      <c r="L4" s="32"/>
      <c r="M4" s="29" t="s">
        <v>23</v>
      </c>
      <c r="N4" s="29" t="s">
        <v>53</v>
      </c>
      <c r="O4" s="33" t="s">
        <v>23</v>
      </c>
      <c r="P4" s="33" t="s">
        <v>21</v>
      </c>
      <c r="Q4" s="33" t="s">
        <v>21</v>
      </c>
      <c r="R4" s="33" t="s">
        <v>21</v>
      </c>
      <c r="S4" s="33"/>
      <c r="T4" s="28"/>
    </row>
    <row r="5" spans="1:20" ht="27" customHeight="1" x14ac:dyDescent="0.2">
      <c r="A5" s="33" t="s">
        <v>313</v>
      </c>
      <c r="B5" s="32" t="s">
        <v>347</v>
      </c>
      <c r="C5" s="33" t="s">
        <v>571</v>
      </c>
      <c r="D5" s="33" t="s">
        <v>775</v>
      </c>
      <c r="E5" s="33" t="s">
        <v>652</v>
      </c>
      <c r="F5" s="33" t="s">
        <v>372</v>
      </c>
      <c r="G5" s="33" t="s">
        <v>50</v>
      </c>
      <c r="H5" s="33" t="s">
        <v>574</v>
      </c>
      <c r="I5" s="33" t="s">
        <v>35</v>
      </c>
      <c r="J5" s="33" t="s">
        <v>774</v>
      </c>
      <c r="K5" s="32" t="s">
        <v>773</v>
      </c>
      <c r="L5" s="32"/>
      <c r="M5" s="33" t="s">
        <v>23</v>
      </c>
      <c r="N5" s="33" t="s">
        <v>53</v>
      </c>
      <c r="O5" s="33" t="s">
        <v>23</v>
      </c>
      <c r="P5" s="33" t="s">
        <v>21</v>
      </c>
      <c r="Q5" s="33" t="s">
        <v>21</v>
      </c>
      <c r="R5" s="33" t="s">
        <v>21</v>
      </c>
      <c r="S5" s="33"/>
      <c r="T5" s="33"/>
    </row>
    <row r="6" spans="1:20" ht="27" customHeight="1" x14ac:dyDescent="0.2">
      <c r="A6" s="33" t="s">
        <v>313</v>
      </c>
      <c r="B6" s="32" t="s">
        <v>347</v>
      </c>
      <c r="C6" s="33" t="s">
        <v>571</v>
      </c>
      <c r="D6" s="33" t="s">
        <v>575</v>
      </c>
      <c r="E6" s="33" t="s">
        <v>652</v>
      </c>
      <c r="F6" s="33" t="s">
        <v>54</v>
      </c>
      <c r="G6" s="33" t="s">
        <v>50</v>
      </c>
      <c r="H6" s="33" t="s">
        <v>56</v>
      </c>
      <c r="I6" s="33" t="s">
        <v>35</v>
      </c>
      <c r="J6" s="33" t="s">
        <v>576</v>
      </c>
      <c r="K6" s="32" t="s">
        <v>577</v>
      </c>
      <c r="L6" s="32"/>
      <c r="M6" s="33" t="s">
        <v>23</v>
      </c>
      <c r="N6" s="33" t="s">
        <v>370</v>
      </c>
      <c r="O6" s="33" t="s">
        <v>21</v>
      </c>
      <c r="P6" s="33" t="s">
        <v>23</v>
      </c>
      <c r="Q6" s="33" t="s">
        <v>21</v>
      </c>
      <c r="R6" s="33" t="s">
        <v>21</v>
      </c>
      <c r="S6" s="33"/>
      <c r="T6" s="33"/>
    </row>
    <row r="7" spans="1:20" ht="27" customHeight="1" x14ac:dyDescent="0.2">
      <c r="A7" s="33" t="s">
        <v>313</v>
      </c>
      <c r="B7" s="32" t="s">
        <v>347</v>
      </c>
      <c r="C7" s="33" t="s">
        <v>571</v>
      </c>
      <c r="D7" s="33" t="s">
        <v>578</v>
      </c>
      <c r="E7" s="33" t="s">
        <v>652</v>
      </c>
      <c r="F7" s="33" t="s">
        <v>579</v>
      </c>
      <c r="G7" s="33" t="s">
        <v>50</v>
      </c>
      <c r="H7" s="33" t="s">
        <v>56</v>
      </c>
      <c r="I7" s="33" t="s">
        <v>35</v>
      </c>
      <c r="J7" s="33" t="s">
        <v>580</v>
      </c>
      <c r="K7" s="32" t="s">
        <v>581</v>
      </c>
      <c r="L7" s="32"/>
      <c r="M7" s="33" t="s">
        <v>23</v>
      </c>
      <c r="N7" s="33" t="s">
        <v>370</v>
      </c>
      <c r="O7" s="33" t="s">
        <v>21</v>
      </c>
      <c r="P7" s="33" t="s">
        <v>23</v>
      </c>
      <c r="Q7" s="33" t="s">
        <v>21</v>
      </c>
      <c r="R7" s="33" t="s">
        <v>21</v>
      </c>
      <c r="S7" s="33"/>
      <c r="T7" s="33"/>
    </row>
    <row r="8" spans="1:20" ht="27" customHeight="1" x14ac:dyDescent="0.2">
      <c r="A8" s="33" t="s">
        <v>313</v>
      </c>
      <c r="B8" s="32" t="s">
        <v>347</v>
      </c>
      <c r="C8" s="33" t="s">
        <v>571</v>
      </c>
      <c r="D8" s="33" t="s">
        <v>582</v>
      </c>
      <c r="E8" s="33" t="s">
        <v>652</v>
      </c>
      <c r="F8" s="33" t="s">
        <v>583</v>
      </c>
      <c r="G8" s="33" t="s">
        <v>50</v>
      </c>
      <c r="H8" s="33" t="s">
        <v>56</v>
      </c>
      <c r="I8" s="33" t="s">
        <v>35</v>
      </c>
      <c r="J8" s="33" t="s">
        <v>584</v>
      </c>
      <c r="K8" s="32" t="s">
        <v>585</v>
      </c>
      <c r="L8" s="32"/>
      <c r="M8" s="33" t="s">
        <v>23</v>
      </c>
      <c r="N8" s="33" t="s">
        <v>370</v>
      </c>
      <c r="O8" s="33" t="s">
        <v>21</v>
      </c>
      <c r="P8" s="33" t="s">
        <v>23</v>
      </c>
      <c r="Q8" s="33" t="s">
        <v>21</v>
      </c>
      <c r="R8" s="33" t="s">
        <v>21</v>
      </c>
      <c r="S8" s="33"/>
      <c r="T8" s="33"/>
    </row>
    <row r="9" spans="1:20" ht="27" customHeight="1" x14ac:dyDescent="0.2">
      <c r="A9" s="33" t="s">
        <v>313</v>
      </c>
      <c r="B9" s="32" t="s">
        <v>347</v>
      </c>
      <c r="C9" s="33" t="s">
        <v>572</v>
      </c>
      <c r="D9" s="33" t="s">
        <v>586</v>
      </c>
      <c r="E9" s="33" t="s">
        <v>652</v>
      </c>
      <c r="F9" s="33" t="s">
        <v>374</v>
      </c>
      <c r="G9" s="33" t="s">
        <v>50</v>
      </c>
      <c r="H9" s="33" t="s">
        <v>574</v>
      </c>
      <c r="I9" s="33" t="s">
        <v>35</v>
      </c>
      <c r="J9" s="33" t="s">
        <v>587</v>
      </c>
      <c r="K9" s="32" t="s">
        <v>588</v>
      </c>
      <c r="L9" s="32"/>
      <c r="M9" s="33" t="s">
        <v>23</v>
      </c>
      <c r="N9" s="33" t="s">
        <v>53</v>
      </c>
      <c r="O9" s="33" t="s">
        <v>23</v>
      </c>
      <c r="P9" s="33" t="s">
        <v>21</v>
      </c>
      <c r="Q9" s="33" t="s">
        <v>21</v>
      </c>
      <c r="R9" s="33" t="s">
        <v>21</v>
      </c>
      <c r="S9" s="33"/>
      <c r="T9" s="33"/>
    </row>
    <row r="10" spans="1:20" ht="28.75" customHeight="1" x14ac:dyDescent="0.2">
      <c r="A10" s="33" t="s">
        <v>313</v>
      </c>
      <c r="B10" s="32" t="s">
        <v>347</v>
      </c>
      <c r="C10" s="33" t="s">
        <v>572</v>
      </c>
      <c r="D10" s="33" t="s">
        <v>589</v>
      </c>
      <c r="E10" s="33" t="s">
        <v>652</v>
      </c>
      <c r="F10" s="33" t="s">
        <v>375</v>
      </c>
      <c r="G10" s="33" t="s">
        <v>50</v>
      </c>
      <c r="H10" s="33" t="s">
        <v>56</v>
      </c>
      <c r="I10" s="33" t="s">
        <v>35</v>
      </c>
      <c r="J10" s="33" t="s">
        <v>590</v>
      </c>
      <c r="K10" s="32" t="s">
        <v>591</v>
      </c>
      <c r="L10" s="32"/>
      <c r="M10" s="33" t="s">
        <v>23</v>
      </c>
      <c r="N10" s="33" t="s">
        <v>370</v>
      </c>
      <c r="O10" s="33" t="s">
        <v>21</v>
      </c>
      <c r="P10" s="33" t="s">
        <v>23</v>
      </c>
      <c r="Q10" s="33" t="s">
        <v>21</v>
      </c>
      <c r="R10" s="33" t="s">
        <v>21</v>
      </c>
      <c r="S10" s="33"/>
      <c r="T10" s="33"/>
    </row>
    <row r="11" spans="1:20" ht="28.75" customHeight="1" x14ac:dyDescent="0.2">
      <c r="A11" s="33" t="s">
        <v>313</v>
      </c>
      <c r="B11" s="32" t="s">
        <v>347</v>
      </c>
      <c r="C11" s="33" t="s">
        <v>572</v>
      </c>
      <c r="D11" s="33" t="s">
        <v>592</v>
      </c>
      <c r="E11" s="33" t="s">
        <v>652</v>
      </c>
      <c r="F11" s="33" t="s">
        <v>378</v>
      </c>
      <c r="G11" s="33" t="s">
        <v>50</v>
      </c>
      <c r="H11" s="33" t="s">
        <v>56</v>
      </c>
      <c r="I11" s="33" t="s">
        <v>35</v>
      </c>
      <c r="J11" s="33" t="s">
        <v>593</v>
      </c>
      <c r="K11" s="32" t="s">
        <v>594</v>
      </c>
      <c r="L11" s="32"/>
      <c r="M11" s="33" t="s">
        <v>23</v>
      </c>
      <c r="N11" s="33" t="s">
        <v>370</v>
      </c>
      <c r="O11" s="33" t="s">
        <v>21</v>
      </c>
      <c r="P11" s="33" t="s">
        <v>23</v>
      </c>
      <c r="Q11" s="33" t="s">
        <v>21</v>
      </c>
      <c r="R11" s="33" t="s">
        <v>21</v>
      </c>
      <c r="S11" s="33"/>
      <c r="T11" s="33"/>
    </row>
    <row r="12" spans="1:20" ht="28.75" customHeight="1" x14ac:dyDescent="0.2">
      <c r="A12" s="33" t="s">
        <v>313</v>
      </c>
      <c r="B12" s="32" t="s">
        <v>347</v>
      </c>
      <c r="C12" s="33" t="s">
        <v>572</v>
      </c>
      <c r="D12" s="33" t="s">
        <v>595</v>
      </c>
      <c r="E12" s="33" t="s">
        <v>652</v>
      </c>
      <c r="F12" s="33" t="s">
        <v>596</v>
      </c>
      <c r="G12" s="33" t="s">
        <v>50</v>
      </c>
      <c r="H12" s="33" t="s">
        <v>56</v>
      </c>
      <c r="I12" s="33" t="s">
        <v>35</v>
      </c>
      <c r="J12" s="33" t="s">
        <v>597</v>
      </c>
      <c r="K12" s="32" t="s">
        <v>598</v>
      </c>
      <c r="L12" s="32"/>
      <c r="M12" s="33" t="s">
        <v>23</v>
      </c>
      <c r="N12" s="33" t="s">
        <v>370</v>
      </c>
      <c r="O12" s="33" t="s">
        <v>21</v>
      </c>
      <c r="P12" s="33" t="s">
        <v>23</v>
      </c>
      <c r="Q12" s="33" t="s">
        <v>21</v>
      </c>
      <c r="R12" s="33" t="s">
        <v>21</v>
      </c>
      <c r="S12" s="33"/>
      <c r="T12" s="33"/>
    </row>
    <row r="13" spans="1:20" x14ac:dyDescent="0.2">
      <c r="A13" s="33" t="s">
        <v>4</v>
      </c>
      <c r="B13" s="32"/>
      <c r="C13" s="33"/>
      <c r="D13" s="33"/>
      <c r="E13" s="33"/>
      <c r="F13" s="33"/>
      <c r="G13" s="33"/>
      <c r="H13" s="33"/>
      <c r="I13" s="33"/>
      <c r="J13" s="33"/>
      <c r="K13" s="33"/>
      <c r="L13" s="33"/>
      <c r="M13" s="33"/>
      <c r="N13" s="33"/>
      <c r="O13" s="33"/>
      <c r="P13" s="33"/>
      <c r="Q13" s="33"/>
      <c r="R13" s="33"/>
      <c r="S13" s="33"/>
      <c r="T13" s="33"/>
    </row>
    <row r="14" spans="1:20" ht="32" x14ac:dyDescent="0.2">
      <c r="A14" s="53" t="s">
        <v>5</v>
      </c>
      <c r="B14" s="53" t="s">
        <v>347</v>
      </c>
      <c r="C14" s="53" t="s">
        <v>572</v>
      </c>
      <c r="D14" s="53" t="s">
        <v>925</v>
      </c>
      <c r="E14" s="53" t="s">
        <v>923</v>
      </c>
      <c r="F14" s="53" t="s">
        <v>926</v>
      </c>
      <c r="G14" s="53" t="s">
        <v>50</v>
      </c>
      <c r="H14" s="53" t="s">
        <v>56</v>
      </c>
      <c r="I14" s="53"/>
      <c r="J14" s="53" t="s">
        <v>927</v>
      </c>
      <c r="K14" s="53"/>
      <c r="L14" s="54" t="s">
        <v>887</v>
      </c>
      <c r="M14" s="54" t="s">
        <v>21</v>
      </c>
      <c r="N14" s="53" t="s">
        <v>370</v>
      </c>
      <c r="O14" s="53" t="s">
        <v>21</v>
      </c>
      <c r="P14" s="53" t="s">
        <v>23</v>
      </c>
      <c r="Q14" s="53" t="str">
        <f t="shared" ref="Q14" si="0">IF(H14="public","y",IF(H14="private","n",""))</f>
        <v>n</v>
      </c>
      <c r="R14" s="53" t="s">
        <v>21</v>
      </c>
      <c r="S14" s="53"/>
      <c r="T14" s="53"/>
    </row>
    <row r="15" spans="1:20" ht="16" x14ac:dyDescent="0.2">
      <c r="A15" s="53" t="s">
        <v>5</v>
      </c>
      <c r="B15" s="53" t="s">
        <v>347</v>
      </c>
      <c r="C15" s="53" t="s">
        <v>572</v>
      </c>
      <c r="D15" s="53" t="s">
        <v>928</v>
      </c>
      <c r="E15" s="53" t="s">
        <v>924</v>
      </c>
      <c r="F15" s="53" t="s">
        <v>929</v>
      </c>
      <c r="G15" s="53" t="s">
        <v>50</v>
      </c>
      <c r="H15" s="53" t="s">
        <v>56</v>
      </c>
      <c r="I15" s="53"/>
      <c r="J15" s="53" t="s">
        <v>927</v>
      </c>
      <c r="K15" s="53"/>
      <c r="L15" s="53"/>
      <c r="M15" s="54" t="s">
        <v>21</v>
      </c>
      <c r="N15" s="53" t="s">
        <v>370</v>
      </c>
      <c r="O15" s="53" t="s">
        <v>21</v>
      </c>
      <c r="P15" s="53" t="s">
        <v>23</v>
      </c>
      <c r="Q15" s="53" t="s">
        <v>21</v>
      </c>
      <c r="R15" s="53" t="s">
        <v>21</v>
      </c>
      <c r="S15" s="53"/>
      <c r="T15" s="53"/>
    </row>
    <row r="16" spans="1:20" x14ac:dyDescent="0.2">
      <c r="A16" s="53" t="s">
        <v>4</v>
      </c>
      <c r="B16" s="53"/>
      <c r="C16" s="53"/>
      <c r="D16" s="53"/>
      <c r="E16" s="53"/>
      <c r="F16" s="53"/>
      <c r="G16" s="53"/>
      <c r="H16" s="53"/>
      <c r="I16" s="53"/>
      <c r="J16" s="53"/>
      <c r="K16" s="53"/>
      <c r="L16" s="53"/>
      <c r="M16" s="54"/>
      <c r="N16" s="53"/>
      <c r="O16" s="53"/>
      <c r="P16" s="53"/>
      <c r="Q16" s="53"/>
      <c r="R16" s="53"/>
      <c r="S16" s="53"/>
      <c r="T16" s="53"/>
    </row>
    <row r="17" spans="1:20" ht="31.75" customHeight="1" x14ac:dyDescent="0.2">
      <c r="A17" s="53" t="s">
        <v>5</v>
      </c>
      <c r="B17" s="53" t="s">
        <v>363</v>
      </c>
      <c r="C17" s="53" t="s">
        <v>19</v>
      </c>
      <c r="D17" s="53" t="s">
        <v>369</v>
      </c>
      <c r="E17" s="53"/>
      <c r="F17" s="53" t="s">
        <v>49</v>
      </c>
      <c r="G17" s="53" t="s">
        <v>50</v>
      </c>
      <c r="H17" s="53" t="s">
        <v>56</v>
      </c>
      <c r="I17" s="53" t="s">
        <v>35</v>
      </c>
      <c r="J17" s="53" t="s">
        <v>51</v>
      </c>
      <c r="K17" s="53"/>
      <c r="L17" s="53"/>
      <c r="M17" s="53" t="s">
        <v>21</v>
      </c>
      <c r="N17" s="53" t="s">
        <v>370</v>
      </c>
      <c r="O17" s="53" t="s">
        <v>21</v>
      </c>
      <c r="P17" s="53" t="s">
        <v>23</v>
      </c>
      <c r="Q17" s="53" t="s">
        <v>21</v>
      </c>
      <c r="R17" s="53" t="s">
        <v>21</v>
      </c>
      <c r="S17" s="53"/>
      <c r="T17" s="54" t="s">
        <v>426</v>
      </c>
    </row>
    <row r="18" spans="1:20" ht="27" customHeight="1" x14ac:dyDescent="0.2">
      <c r="A18" s="53" t="s">
        <v>5</v>
      </c>
      <c r="B18" s="53" t="s">
        <v>363</v>
      </c>
      <c r="C18" s="53" t="s">
        <v>365</v>
      </c>
      <c r="D18" s="53" t="s">
        <v>371</v>
      </c>
      <c r="E18" s="53"/>
      <c r="F18" s="53" t="s">
        <v>372</v>
      </c>
      <c r="G18" s="53" t="s">
        <v>50</v>
      </c>
      <c r="H18" s="53" t="s">
        <v>56</v>
      </c>
      <c r="I18" s="53" t="s">
        <v>35</v>
      </c>
      <c r="J18" s="53"/>
      <c r="K18" s="53"/>
      <c r="L18" s="53"/>
      <c r="M18" s="53" t="s">
        <v>21</v>
      </c>
      <c r="N18" s="53" t="s">
        <v>53</v>
      </c>
      <c r="O18" s="53" t="s">
        <v>21</v>
      </c>
      <c r="P18" s="53" t="s">
        <v>23</v>
      </c>
      <c r="Q18" s="53" t="s">
        <v>21</v>
      </c>
      <c r="R18" s="53" t="s">
        <v>21</v>
      </c>
      <c r="S18" s="53"/>
      <c r="T18" s="53"/>
    </row>
    <row r="19" spans="1:20" ht="28.75" customHeight="1" x14ac:dyDescent="0.2">
      <c r="A19" s="53" t="s">
        <v>5</v>
      </c>
      <c r="B19" s="53" t="s">
        <v>363</v>
      </c>
      <c r="C19" s="53" t="s">
        <v>365</v>
      </c>
      <c r="D19" s="53" t="s">
        <v>373</v>
      </c>
      <c r="E19" s="53"/>
      <c r="F19" s="53" t="s">
        <v>54</v>
      </c>
      <c r="G19" s="53" t="s">
        <v>50</v>
      </c>
      <c r="H19" s="53" t="s">
        <v>56</v>
      </c>
      <c r="I19" s="53" t="s">
        <v>35</v>
      </c>
      <c r="J19" s="53"/>
      <c r="K19" s="53"/>
      <c r="L19" s="53"/>
      <c r="M19" s="53" t="s">
        <v>21</v>
      </c>
      <c r="N19" s="53" t="s">
        <v>53</v>
      </c>
      <c r="O19" s="53" t="s">
        <v>21</v>
      </c>
      <c r="P19" s="53" t="s">
        <v>23</v>
      </c>
      <c r="Q19" s="53" t="s">
        <v>23</v>
      </c>
      <c r="R19" s="53" t="s">
        <v>21</v>
      </c>
      <c r="S19" s="53"/>
      <c r="T19" s="53"/>
    </row>
    <row r="20" spans="1:20" x14ac:dyDescent="0.2">
      <c r="A20" s="53" t="s">
        <v>5</v>
      </c>
      <c r="B20" s="53" t="s">
        <v>364</v>
      </c>
      <c r="C20" s="53" t="s">
        <v>366</v>
      </c>
      <c r="D20" s="53" t="s">
        <v>371</v>
      </c>
      <c r="E20" s="53"/>
      <c r="F20" s="53" t="s">
        <v>374</v>
      </c>
      <c r="G20" s="53" t="s">
        <v>50</v>
      </c>
      <c r="H20" s="53" t="s">
        <v>56</v>
      </c>
      <c r="I20" s="53" t="s">
        <v>368</v>
      </c>
      <c r="J20" s="53"/>
      <c r="K20" s="53" t="s">
        <v>52</v>
      </c>
      <c r="L20" s="53"/>
      <c r="M20" s="53" t="s">
        <v>23</v>
      </c>
      <c r="N20" s="53" t="s">
        <v>23</v>
      </c>
      <c r="O20" s="53" t="s">
        <v>23</v>
      </c>
      <c r="P20" s="53" t="s">
        <v>23</v>
      </c>
      <c r="Q20" s="53" t="s">
        <v>21</v>
      </c>
      <c r="R20" s="53" t="s">
        <v>21</v>
      </c>
      <c r="S20" s="53"/>
      <c r="T20" s="53"/>
    </row>
    <row r="21" spans="1:20" x14ac:dyDescent="0.2">
      <c r="A21" s="53" t="s">
        <v>5</v>
      </c>
      <c r="B21" s="53" t="s">
        <v>364</v>
      </c>
      <c r="C21" s="53" t="s">
        <v>366</v>
      </c>
      <c r="D21" s="53" t="s">
        <v>373</v>
      </c>
      <c r="E21" s="53"/>
      <c r="F21" s="53" t="s">
        <v>375</v>
      </c>
      <c r="G21" s="53" t="s">
        <v>50</v>
      </c>
      <c r="H21" s="53" t="s">
        <v>56</v>
      </c>
      <c r="I21" s="53" t="s">
        <v>368</v>
      </c>
      <c r="J21" s="53"/>
      <c r="K21" s="53" t="s">
        <v>376</v>
      </c>
      <c r="L21" s="53"/>
      <c r="M21" s="53" t="s">
        <v>23</v>
      </c>
      <c r="N21" s="53" t="s">
        <v>23</v>
      </c>
      <c r="O21" s="53" t="s">
        <v>23</v>
      </c>
      <c r="P21" s="53" t="s">
        <v>23</v>
      </c>
      <c r="Q21" s="53" t="s">
        <v>23</v>
      </c>
      <c r="R21" s="53" t="s">
        <v>21</v>
      </c>
      <c r="S21" s="53"/>
      <c r="T21" s="53"/>
    </row>
    <row r="22" spans="1:20" x14ac:dyDescent="0.2">
      <c r="A22" s="53" t="s">
        <v>5</v>
      </c>
      <c r="B22" s="53" t="s">
        <v>364</v>
      </c>
      <c r="C22" s="53" t="s">
        <v>366</v>
      </c>
      <c r="D22" s="53" t="s">
        <v>377</v>
      </c>
      <c r="E22" s="53"/>
      <c r="F22" s="53" t="s">
        <v>378</v>
      </c>
      <c r="G22" s="53" t="s">
        <v>50</v>
      </c>
      <c r="H22" s="53" t="s">
        <v>56</v>
      </c>
      <c r="I22" s="53" t="s">
        <v>368</v>
      </c>
      <c r="J22" s="53"/>
      <c r="K22" s="53" t="s">
        <v>379</v>
      </c>
      <c r="L22" s="53"/>
      <c r="M22" s="53" t="s">
        <v>23</v>
      </c>
      <c r="N22" s="53" t="s">
        <v>370</v>
      </c>
      <c r="O22" s="53" t="s">
        <v>23</v>
      </c>
      <c r="P22" s="53" t="s">
        <v>23</v>
      </c>
      <c r="Q22" s="53" t="s">
        <v>23</v>
      </c>
      <c r="R22" s="53" t="s">
        <v>23</v>
      </c>
      <c r="S22" s="53"/>
      <c r="T22" s="53"/>
    </row>
  </sheetData>
  <mergeCells count="2">
    <mergeCell ref="A1:I1"/>
    <mergeCell ref="J1:T1"/>
  </mergeCells>
  <dataValidations count="1">
    <dataValidation allowBlank="1" sqref="D3:D12 F3:F12 D13:F1048576 W15:XFD16 E2:E12 H3:I1048576 K3:T1048576 A1:T1" xr:uid="{13C73E43-FDE4-484D-842E-A152BE4DA4BE}"/>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5">
        <x14:dataValidation type="list" allowBlank="1" errorTitle="Error" error="Invalid option selected" xr:uid="{5DC7AC99-28DE-2841-8491-65EEDD63767F}">
          <x14:formula1>
            <xm:f>drop_down_rule_set!$N$2:$N$5</xm:f>
          </x14:formula1>
          <xm:sqref>G3:G1048576</xm:sqref>
        </x14:dataValidation>
        <x14:dataValidation type="list" allowBlank="1" prompt="Specify Compartment name." xr:uid="{ACCFD3B9-16DD-E14A-9A12-E91316B4C0C7}">
          <x14:formula1>
            <xm:f>INDIRECT("drop_down_rule_comp!$D$2:$D$"&amp;drop_down_rule_comp!$C$3+1)</xm:f>
          </x14:formula1>
          <xm:sqref>B3:B1048576</xm:sqref>
        </x14:dataValidation>
        <x14:dataValidation type="list" allowBlank="1" xr:uid="{8BA1AD93-5F4B-3440-ABEC-237237BE3131}">
          <x14:formula1>
            <xm:f>INDIRECT("drop_down_rule_set!$D$2:$D$"&amp;drop_down_rule_set!$G$6+1)</xm:f>
          </x14:formula1>
          <xm:sqref>C3:C1048576</xm:sqref>
        </x14:dataValidation>
        <x14:dataValidation type="list" allowBlank="1" xr:uid="{B1873193-345D-E646-8541-B1F505FA1818}">
          <x14:formula1>
            <xm:f>drop_down_rule_set!#REF!</xm:f>
          </x14:formula1>
          <xm:sqref>J3:J1048576</xm:sqref>
        </x14:dataValidation>
        <x14:dataValidation type="list" allowBlank="1" xr:uid="{F6B5FF64-79EB-F647-AF58-3ACD2D3ECF4C}">
          <x14:formula1>
            <xm:f>drop_down_rule_set!$L$2:$L$54</xm:f>
          </x14:formula1>
          <xm:sqref>A3:A1048576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5" tint="0.59999389629810485"/>
  </sheetPr>
  <dimension ref="A1:J3"/>
  <sheetViews>
    <sheetView zoomScale="101" workbookViewId="0">
      <selection sqref="A1:J1"/>
    </sheetView>
  </sheetViews>
  <sheetFormatPr baseColWidth="10" defaultColWidth="8.6640625" defaultRowHeight="15" x14ac:dyDescent="0.2"/>
  <cols>
    <col min="1" max="1" width="8.6640625" customWidth="1"/>
    <col min="2" max="2" width="18.1640625" bestFit="1" customWidth="1"/>
    <col min="3" max="3" width="19.83203125" bestFit="1" customWidth="1"/>
    <col min="4" max="4" width="16.33203125" bestFit="1" customWidth="1"/>
    <col min="5" max="5" width="16.33203125" style="1" customWidth="1"/>
    <col min="6" max="6" width="15.1640625" bestFit="1" customWidth="1"/>
    <col min="7" max="7" width="25.83203125" bestFit="1" customWidth="1"/>
    <col min="8" max="8" width="15.1640625" bestFit="1" customWidth="1"/>
    <col min="9" max="9" width="42.33203125" customWidth="1"/>
    <col min="10" max="10" width="10.33203125" bestFit="1" customWidth="1"/>
  </cols>
  <sheetData>
    <row r="1" spans="1:10" ht="63" customHeight="1" x14ac:dyDescent="0.2">
      <c r="A1" s="149" t="s">
        <v>1029</v>
      </c>
      <c r="B1" s="149"/>
      <c r="C1" s="149"/>
      <c r="D1" s="149"/>
      <c r="E1" s="149"/>
      <c r="F1" s="149"/>
      <c r="G1" s="149"/>
      <c r="H1" s="149"/>
      <c r="I1" s="149"/>
      <c r="J1" s="149"/>
    </row>
    <row r="2" spans="1:10" ht="29.25" customHeight="1" x14ac:dyDescent="0.2">
      <c r="A2" s="26" t="s">
        <v>0</v>
      </c>
      <c r="B2" s="26" t="s">
        <v>6</v>
      </c>
      <c r="C2" s="26" t="s">
        <v>635</v>
      </c>
      <c r="D2" s="26" t="s">
        <v>637</v>
      </c>
      <c r="E2" s="27" t="s">
        <v>638</v>
      </c>
      <c r="F2" s="26" t="s">
        <v>57</v>
      </c>
      <c r="G2" s="27" t="s">
        <v>640</v>
      </c>
      <c r="H2" s="26" t="s">
        <v>59</v>
      </c>
      <c r="I2" s="26" t="s">
        <v>641</v>
      </c>
      <c r="J2" s="26" t="s">
        <v>417</v>
      </c>
    </row>
    <row r="3" spans="1:10" ht="16" x14ac:dyDescent="0.2">
      <c r="A3" s="32" t="s">
        <v>313</v>
      </c>
      <c r="B3" s="32" t="s">
        <v>347</v>
      </c>
      <c r="C3" s="32" t="s">
        <v>570</v>
      </c>
      <c r="D3" s="32" t="s">
        <v>644</v>
      </c>
      <c r="E3" s="32"/>
      <c r="F3" s="32" t="s">
        <v>29</v>
      </c>
      <c r="G3" s="32" t="s">
        <v>788</v>
      </c>
      <c r="H3" s="32" t="s">
        <v>604</v>
      </c>
      <c r="I3" s="32" t="s">
        <v>646</v>
      </c>
      <c r="J3" s="32"/>
    </row>
  </sheetData>
  <mergeCells count="1">
    <mergeCell ref="A1:J1"/>
  </mergeCells>
  <dataValidations count="1">
    <dataValidation allowBlank="1" sqref="C3:J1048576 A1:J1" xr:uid="{019DC6E6-1EDC-134E-BBE0-FEEAD61F95BF}"/>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prompt="Specify Compartment name." xr:uid="{286294A5-D87C-6B48-95FF-3AC2FE6A54B4}">
          <x14:formula1>
            <xm:f>INDIRECT("drop_down_rule_comp!$D$2:$D$"&amp;drop_down_rule_comp!$C$3+1)</xm:f>
          </x14:formula1>
          <xm:sqref>B3:B1048576</xm:sqref>
        </x14:dataValidation>
        <x14:dataValidation type="list" allowBlank="1" xr:uid="{02C917AD-965F-CE44-B391-61CA00EAD3C5}">
          <x14:formula1>
            <xm:f>drop_down_rule_set!$L$2:$L$54</xm:f>
          </x14:formula1>
          <xm:sqref>A3:A1048576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5" tint="0.59999389629810485"/>
  </sheetPr>
  <dimension ref="A1:I2"/>
  <sheetViews>
    <sheetView workbookViewId="0">
      <selection sqref="A1:I1"/>
    </sheetView>
  </sheetViews>
  <sheetFormatPr baseColWidth="10" defaultColWidth="8.83203125" defaultRowHeight="15" x14ac:dyDescent="0.2"/>
  <cols>
    <col min="1" max="1" width="9.1640625" customWidth="1"/>
    <col min="2" max="2" width="19.1640625" bestFit="1" customWidth="1"/>
    <col min="3" max="3" width="21.5" customWidth="1"/>
    <col min="4" max="4" width="25.1640625" customWidth="1"/>
    <col min="5" max="5" width="16" bestFit="1" customWidth="1"/>
    <col min="6" max="6" width="31.83203125" customWidth="1"/>
    <col min="7" max="7" width="16.1640625" bestFit="1" customWidth="1"/>
    <col min="8" max="8" width="16.1640625" customWidth="1"/>
    <col min="9" max="9" width="12.33203125" customWidth="1"/>
  </cols>
  <sheetData>
    <row r="1" spans="1:9" ht="63" customHeight="1" x14ac:dyDescent="0.2">
      <c r="A1" s="149" t="s">
        <v>1030</v>
      </c>
      <c r="B1" s="149"/>
      <c r="C1" s="149"/>
      <c r="D1" s="149"/>
      <c r="E1" s="149"/>
      <c r="F1" s="149"/>
      <c r="G1" s="149"/>
      <c r="H1" s="149"/>
      <c r="I1" s="149"/>
    </row>
    <row r="2" spans="1:9" x14ac:dyDescent="0.2">
      <c r="A2" s="7" t="s">
        <v>0</v>
      </c>
      <c r="B2" s="7" t="s">
        <v>6</v>
      </c>
      <c r="C2" s="7" t="s">
        <v>10</v>
      </c>
      <c r="D2" s="7" t="s">
        <v>41</v>
      </c>
      <c r="E2" s="7" t="s">
        <v>57</v>
      </c>
      <c r="F2" s="7" t="s">
        <v>58</v>
      </c>
      <c r="G2" s="7" t="s">
        <v>59</v>
      </c>
      <c r="H2" s="7" t="s">
        <v>60</v>
      </c>
      <c r="I2" s="26" t="s">
        <v>417</v>
      </c>
    </row>
  </sheetData>
  <mergeCells count="1">
    <mergeCell ref="A1:I1"/>
  </mergeCells>
  <dataValidations count="1">
    <dataValidation allowBlank="1" sqref="E3:I1048576 A1:I1" xr:uid="{987B6668-CCB1-F947-8EF0-372CE5A5A9E6}"/>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prompt="Specify Compartment name." xr:uid="{01C908B6-CBB2-0645-8B0E-B8E2FEFF7671}">
          <x14:formula1>
            <xm:f>INDIRECT("drop_down_rule_comp!$D$2:$D$"&amp;drop_down_rule_comp!$C$3+1)</xm:f>
          </x14:formula1>
          <xm:sqref>B3:B1048576</xm:sqref>
        </x14:dataValidation>
        <x14:dataValidation type="list" allowBlank="1" xr:uid="{66838CB8-BA77-1C4F-A72F-B907B48A9BFA}">
          <x14:formula1>
            <xm:f>INDIRECT("drop_down_rule_set!$D$2:$D$"&amp;drop_down_rule_set!$G$6+1)</xm:f>
          </x14:formula1>
          <xm:sqref>C3:C1048576</xm:sqref>
        </x14:dataValidation>
        <x14:dataValidation type="list" allowBlank="1" prompt="Specify Route Table Name" xr:uid="{539994CB-64FA-F84C-81E4-4BA7D9F5B472}">
          <x14:formula1>
            <xm:f>drop_down_rule_set!#REF!</xm:f>
          </x14:formula1>
          <xm:sqref>D3:D1048576</xm:sqref>
        </x14:dataValidation>
        <x14:dataValidation type="list" allowBlank="1" xr:uid="{4851D205-AFF7-C64A-AC55-3B46FB8F2369}">
          <x14:formula1>
            <xm:f>drop_down_rule_set!$L$2:$L$54</xm:f>
          </x14:formula1>
          <xm:sqref>A3:A1048576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5" tint="0.59999389629810485"/>
  </sheetPr>
  <dimension ref="A1:Q2"/>
  <sheetViews>
    <sheetView workbookViewId="0">
      <selection sqref="A1:Q1"/>
    </sheetView>
  </sheetViews>
  <sheetFormatPr baseColWidth="10" defaultColWidth="8.83203125" defaultRowHeight="15" x14ac:dyDescent="0.2"/>
  <cols>
    <col min="1" max="1" width="9.1640625" customWidth="1"/>
    <col min="2" max="2" width="17.83203125" customWidth="1"/>
    <col min="3" max="3" width="14.83203125" customWidth="1"/>
    <col min="4" max="4" width="33.1640625" customWidth="1"/>
    <col min="7" max="7" width="10.5" bestFit="1" customWidth="1"/>
    <col min="11" max="11" width="11.1640625" bestFit="1" customWidth="1"/>
    <col min="16" max="16" width="14.1640625" customWidth="1"/>
    <col min="17" max="17" width="11.6640625" customWidth="1"/>
  </cols>
  <sheetData>
    <row r="1" spans="1:17" ht="60" customHeight="1" x14ac:dyDescent="0.2">
      <c r="A1" s="149" t="s">
        <v>1031</v>
      </c>
      <c r="B1" s="149"/>
      <c r="C1" s="149"/>
      <c r="D1" s="149"/>
      <c r="E1" s="149"/>
      <c r="F1" s="149"/>
      <c r="G1" s="149"/>
      <c r="H1" s="149"/>
      <c r="I1" s="149"/>
      <c r="J1" s="149"/>
      <c r="K1" s="149"/>
      <c r="L1" s="149"/>
      <c r="M1" s="149"/>
      <c r="N1" s="149"/>
      <c r="O1" s="149"/>
      <c r="P1" s="149"/>
      <c r="Q1" s="149"/>
    </row>
    <row r="2" spans="1:17" x14ac:dyDescent="0.2">
      <c r="A2" s="7" t="s">
        <v>0</v>
      </c>
      <c r="B2" s="7" t="s">
        <v>6</v>
      </c>
      <c r="C2" s="7" t="s">
        <v>10</v>
      </c>
      <c r="D2" s="7" t="s">
        <v>61</v>
      </c>
      <c r="E2" s="7" t="s">
        <v>62</v>
      </c>
      <c r="F2" s="7" t="s">
        <v>63</v>
      </c>
      <c r="G2" s="7" t="s">
        <v>64</v>
      </c>
      <c r="H2" s="7" t="s">
        <v>65</v>
      </c>
      <c r="I2" s="7" t="s">
        <v>66</v>
      </c>
      <c r="J2" s="7" t="s">
        <v>67</v>
      </c>
      <c r="K2" s="7" t="s">
        <v>68</v>
      </c>
      <c r="L2" s="7" t="s">
        <v>69</v>
      </c>
      <c r="M2" s="7" t="s">
        <v>70</v>
      </c>
      <c r="N2" s="7" t="s">
        <v>71</v>
      </c>
      <c r="O2" s="7" t="s">
        <v>72</v>
      </c>
      <c r="P2" s="7" t="s">
        <v>60</v>
      </c>
      <c r="Q2" s="26" t="s">
        <v>417</v>
      </c>
    </row>
  </sheetData>
  <mergeCells count="1">
    <mergeCell ref="A1:Q1"/>
  </mergeCells>
  <dataValidations count="2">
    <dataValidation allowBlank="1" showInputMessage="1" sqref="A2" xr:uid="{600788A2-7B4D-664C-999E-53320D2DE8E3}"/>
    <dataValidation allowBlank="1" sqref="D3:D1048576 H3:Q1048576 A1:Q1" xr:uid="{0E92B781-F696-BC49-9281-0F76965C80D8}"/>
  </dataValidation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xr:uid="{01978010-7551-8D49-9CCD-D60873B223E1}">
          <x14:formula1>
            <xm:f>drop_down_rule_set!$S$2:$S$3</xm:f>
          </x14:formula1>
          <xm:sqref>E3:E1048576</xm:sqref>
        </x14:dataValidation>
        <x14:dataValidation type="list" allowBlank="1" xr:uid="{10C7F558-B013-3E41-A322-F09F7A8A7172}">
          <x14:formula1>
            <xm:f>drop_down_rule_set!$T$2:$T$5</xm:f>
          </x14:formula1>
          <xm:sqref>F3:F1048576</xm:sqref>
        </x14:dataValidation>
        <x14:dataValidation type="list" allowBlank="1" errorTitle="Error" error="Invalid Option" xr:uid="{C2594114-9213-334A-B8BC-AC71B53220C4}">
          <x14:formula1>
            <xm:f>drop_down_rule_set!$U$2:$U$3</xm:f>
          </x14:formula1>
          <xm:sqref>G3:G1048576</xm:sqref>
        </x14:dataValidation>
        <x14:dataValidation type="list" allowBlank="1" prompt="Specify Compartment name." xr:uid="{8257416B-0D24-6948-BFC7-019E89DE2949}">
          <x14:formula1>
            <xm:f>INDIRECT("drop_down_rule_comp!$D$2:$D$"&amp;drop_down_rule_comp!$C$3+1)</xm:f>
          </x14:formula1>
          <xm:sqref>B3:B1048576</xm:sqref>
        </x14:dataValidation>
        <x14:dataValidation type="list" allowBlank="1" xr:uid="{E628208B-BAA4-DE43-814F-5EB0F4DE20C7}">
          <x14:formula1>
            <xm:f>INDIRECT("drop_down_rule_set!$D$2:$D$"&amp;drop_down_rule_set!$G$6+1)</xm:f>
          </x14:formula1>
          <xm:sqref>C3:C1048576</xm:sqref>
        </x14:dataValidation>
        <x14:dataValidation type="list" allowBlank="1" xr:uid="{0C6D03CE-0472-0649-919E-DE038BC6238F}">
          <x14:formula1>
            <xm:f>drop_down_rule_set!$L$2:$L$54</xm:f>
          </x14:formula1>
          <xm:sqref>A3:A1048576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5" tint="0.59999389629810485"/>
  </sheetPr>
  <dimension ref="A1:T21"/>
  <sheetViews>
    <sheetView zoomScale="92" workbookViewId="0">
      <selection sqref="A1:T1"/>
    </sheetView>
  </sheetViews>
  <sheetFormatPr baseColWidth="10" defaultColWidth="8.83203125" defaultRowHeight="15" x14ac:dyDescent="0.2"/>
  <cols>
    <col min="1" max="1" width="8.5" bestFit="1" customWidth="1"/>
    <col min="2" max="2" width="18.1640625" bestFit="1" customWidth="1"/>
    <col min="3" max="3" width="18.1640625" customWidth="1"/>
    <col min="4" max="4" width="13.1640625" bestFit="1" customWidth="1"/>
    <col min="5" max="6" width="8.83203125" style="1"/>
    <col min="7" max="7" width="10.5" style="1" bestFit="1" customWidth="1"/>
    <col min="8" max="8" width="11.1640625" bestFit="1" customWidth="1"/>
    <col min="9" max="9" width="9.83203125" customWidth="1"/>
    <col min="10" max="10" width="15.83203125" customWidth="1"/>
    <col min="11" max="11" width="12.33203125" customWidth="1"/>
    <col min="17" max="17" width="10.1640625" bestFit="1" customWidth="1"/>
    <col min="18" max="18" width="14.1640625" bestFit="1" customWidth="1"/>
    <col min="19" max="19" width="13.1640625" bestFit="1" customWidth="1"/>
    <col min="20" max="20" width="11.6640625" bestFit="1" customWidth="1"/>
  </cols>
  <sheetData>
    <row r="1" spans="1:20" ht="140" customHeight="1" x14ac:dyDescent="0.2">
      <c r="A1" s="149" t="s">
        <v>1032</v>
      </c>
      <c r="B1" s="149"/>
      <c r="C1" s="149"/>
      <c r="D1" s="149"/>
      <c r="E1" s="149"/>
      <c r="F1" s="149"/>
      <c r="G1" s="149"/>
      <c r="H1" s="149"/>
      <c r="I1" s="149"/>
      <c r="J1" s="149"/>
      <c r="K1" s="149"/>
      <c r="L1" s="149"/>
      <c r="M1" s="149"/>
      <c r="N1" s="149"/>
      <c r="O1" s="149"/>
      <c r="P1" s="149"/>
      <c r="Q1" s="149"/>
      <c r="R1" s="149"/>
      <c r="S1" s="149"/>
      <c r="T1" s="149"/>
    </row>
    <row r="2" spans="1:20" ht="16" x14ac:dyDescent="0.2">
      <c r="A2" s="47" t="s">
        <v>0</v>
      </c>
      <c r="B2" s="77" t="s">
        <v>6</v>
      </c>
      <c r="C2" s="77" t="s">
        <v>10</v>
      </c>
      <c r="D2" s="47" t="s">
        <v>73</v>
      </c>
      <c r="E2" s="47" t="s">
        <v>74</v>
      </c>
      <c r="F2" s="47" t="s">
        <v>63</v>
      </c>
      <c r="G2" s="47" t="s">
        <v>64</v>
      </c>
      <c r="H2" s="47" t="s">
        <v>75</v>
      </c>
      <c r="I2" s="78" t="s">
        <v>65</v>
      </c>
      <c r="J2" s="47" t="s">
        <v>59</v>
      </c>
      <c r="K2" s="47" t="s">
        <v>68</v>
      </c>
      <c r="L2" s="47" t="s">
        <v>66</v>
      </c>
      <c r="M2" s="47" t="s">
        <v>67</v>
      </c>
      <c r="N2" s="47" t="s">
        <v>69</v>
      </c>
      <c r="O2" s="47" t="s">
        <v>70</v>
      </c>
      <c r="P2" s="47" t="s">
        <v>71</v>
      </c>
      <c r="Q2" s="47" t="s">
        <v>72</v>
      </c>
      <c r="R2" s="47" t="s">
        <v>60</v>
      </c>
      <c r="S2" s="47" t="s">
        <v>416</v>
      </c>
      <c r="T2" s="47" t="s">
        <v>417</v>
      </c>
    </row>
    <row r="3" spans="1:20" ht="29.25" customHeight="1" x14ac:dyDescent="0.2">
      <c r="A3" s="32" t="s">
        <v>313</v>
      </c>
      <c r="B3" s="33" t="s">
        <v>347</v>
      </c>
      <c r="C3" s="33" t="s">
        <v>569</v>
      </c>
      <c r="D3" s="32" t="s">
        <v>599</v>
      </c>
      <c r="E3" s="32" t="s">
        <v>600</v>
      </c>
      <c r="F3" s="32" t="s">
        <v>382</v>
      </c>
      <c r="G3" s="32" t="s">
        <v>77</v>
      </c>
      <c r="H3" s="32"/>
      <c r="I3" s="32"/>
      <c r="J3" s="32" t="s">
        <v>383</v>
      </c>
      <c r="K3" s="32" t="s">
        <v>601</v>
      </c>
      <c r="L3" s="32"/>
      <c r="M3" s="32"/>
      <c r="N3" s="32">
        <v>80</v>
      </c>
      <c r="O3" s="32">
        <v>80</v>
      </c>
      <c r="P3" s="32"/>
      <c r="Q3" s="32"/>
      <c r="R3" s="32" t="s">
        <v>602</v>
      </c>
      <c r="S3" s="32"/>
      <c r="T3" s="32"/>
    </row>
    <row r="4" spans="1:20" ht="28.75" customHeight="1" x14ac:dyDescent="0.2">
      <c r="A4" s="32" t="s">
        <v>313</v>
      </c>
      <c r="B4" s="33" t="s">
        <v>347</v>
      </c>
      <c r="C4" s="33" t="s">
        <v>569</v>
      </c>
      <c r="D4" s="32" t="s">
        <v>599</v>
      </c>
      <c r="E4" s="32" t="s">
        <v>603</v>
      </c>
      <c r="F4" s="32" t="s">
        <v>382</v>
      </c>
      <c r="G4" s="32" t="s">
        <v>77</v>
      </c>
      <c r="H4" s="32" t="s">
        <v>604</v>
      </c>
      <c r="I4" s="32" t="s">
        <v>29</v>
      </c>
      <c r="J4" s="32"/>
      <c r="K4" s="32"/>
      <c r="L4" s="32"/>
      <c r="M4" s="32"/>
      <c r="N4" s="32">
        <v>443</v>
      </c>
      <c r="O4" s="32">
        <v>443</v>
      </c>
      <c r="P4" s="32"/>
      <c r="Q4" s="32"/>
      <c r="R4" s="32" t="s">
        <v>605</v>
      </c>
      <c r="S4" s="32"/>
      <c r="T4" s="32"/>
    </row>
    <row r="5" spans="1:20" ht="28.75" customHeight="1" x14ac:dyDescent="0.2">
      <c r="A5" s="32" t="s">
        <v>313</v>
      </c>
      <c r="B5" s="33" t="s">
        <v>347</v>
      </c>
      <c r="C5" s="33" t="s">
        <v>569</v>
      </c>
      <c r="D5" s="32" t="s">
        <v>599</v>
      </c>
      <c r="E5" s="32" t="s">
        <v>603</v>
      </c>
      <c r="F5" s="32" t="s">
        <v>382</v>
      </c>
      <c r="G5" s="32" t="s">
        <v>77</v>
      </c>
      <c r="H5" s="32" t="s">
        <v>604</v>
      </c>
      <c r="I5" s="32" t="s">
        <v>606</v>
      </c>
      <c r="J5" s="32"/>
      <c r="K5" s="32"/>
      <c r="L5" s="32"/>
      <c r="M5" s="32"/>
      <c r="N5" s="32">
        <v>443</v>
      </c>
      <c r="O5" s="32">
        <v>443</v>
      </c>
      <c r="P5" s="32"/>
      <c r="Q5" s="32"/>
      <c r="R5" s="32" t="s">
        <v>607</v>
      </c>
      <c r="S5" s="32"/>
      <c r="T5" s="32"/>
    </row>
    <row r="6" spans="1:20" ht="32" x14ac:dyDescent="0.2">
      <c r="A6" s="32" t="s">
        <v>313</v>
      </c>
      <c r="B6" s="33" t="s">
        <v>347</v>
      </c>
      <c r="C6" s="33" t="s">
        <v>569</v>
      </c>
      <c r="D6" s="32" t="s">
        <v>608</v>
      </c>
      <c r="E6" s="32" t="s">
        <v>600</v>
      </c>
      <c r="F6" s="32" t="s">
        <v>382</v>
      </c>
      <c r="G6" s="32" t="s">
        <v>77</v>
      </c>
      <c r="H6" s="32"/>
      <c r="I6" s="32"/>
      <c r="J6" s="32" t="s">
        <v>383</v>
      </c>
      <c r="K6" s="32" t="s">
        <v>601</v>
      </c>
      <c r="L6" s="32"/>
      <c r="M6" s="32"/>
      <c r="N6" s="32">
        <v>22</v>
      </c>
      <c r="O6" s="32">
        <v>22</v>
      </c>
      <c r="P6" s="32"/>
      <c r="Q6" s="32"/>
      <c r="R6" s="32" t="s">
        <v>609</v>
      </c>
      <c r="S6" s="32"/>
      <c r="T6" s="32"/>
    </row>
    <row r="7" spans="1:20" ht="32" x14ac:dyDescent="0.2">
      <c r="A7" s="32" t="s">
        <v>313</v>
      </c>
      <c r="B7" s="33" t="s">
        <v>347</v>
      </c>
      <c r="C7" s="33" t="s">
        <v>569</v>
      </c>
      <c r="D7" s="32" t="s">
        <v>608</v>
      </c>
      <c r="E7" s="32" t="s">
        <v>603</v>
      </c>
      <c r="F7" s="32" t="s">
        <v>382</v>
      </c>
      <c r="G7" s="32" t="s">
        <v>77</v>
      </c>
      <c r="H7" s="32" t="s">
        <v>604</v>
      </c>
      <c r="I7" s="32" t="s">
        <v>606</v>
      </c>
      <c r="J7" s="32"/>
      <c r="K7" s="32"/>
      <c r="L7" s="32"/>
      <c r="M7" s="32"/>
      <c r="N7" s="32">
        <v>22</v>
      </c>
      <c r="O7" s="32">
        <v>22</v>
      </c>
      <c r="P7" s="32"/>
      <c r="Q7" s="32"/>
      <c r="R7" s="32" t="s">
        <v>610</v>
      </c>
      <c r="S7" s="32"/>
      <c r="T7" s="32"/>
    </row>
    <row r="8" spans="1:20" ht="32" x14ac:dyDescent="0.2">
      <c r="A8" s="32" t="s">
        <v>313</v>
      </c>
      <c r="B8" s="33" t="s">
        <v>347</v>
      </c>
      <c r="C8" s="33" t="s">
        <v>569</v>
      </c>
      <c r="D8" s="32" t="s">
        <v>608</v>
      </c>
      <c r="E8" s="32" t="s">
        <v>603</v>
      </c>
      <c r="F8" s="32" t="s">
        <v>382</v>
      </c>
      <c r="G8" s="32" t="s">
        <v>77</v>
      </c>
      <c r="H8" s="32" t="s">
        <v>604</v>
      </c>
      <c r="I8" s="32" t="s">
        <v>611</v>
      </c>
      <c r="J8" s="32"/>
      <c r="K8" s="32"/>
      <c r="L8" s="32"/>
      <c r="M8" s="32"/>
      <c r="N8" s="32">
        <v>22</v>
      </c>
      <c r="O8" s="32">
        <v>22</v>
      </c>
      <c r="P8" s="32"/>
      <c r="Q8" s="32"/>
      <c r="R8" s="32" t="s">
        <v>612</v>
      </c>
      <c r="S8" s="32"/>
      <c r="T8" s="32"/>
    </row>
    <row r="9" spans="1:20" ht="32" x14ac:dyDescent="0.2">
      <c r="A9" s="32" t="s">
        <v>313</v>
      </c>
      <c r="B9" s="33" t="s">
        <v>347</v>
      </c>
      <c r="C9" s="33" t="s">
        <v>569</v>
      </c>
      <c r="D9" s="32" t="s">
        <v>608</v>
      </c>
      <c r="E9" s="32" t="s">
        <v>600</v>
      </c>
      <c r="F9" s="32" t="s">
        <v>382</v>
      </c>
      <c r="G9" s="32" t="s">
        <v>77</v>
      </c>
      <c r="H9" s="32"/>
      <c r="I9" s="32"/>
      <c r="J9" s="32" t="s">
        <v>383</v>
      </c>
      <c r="K9" s="32" t="s">
        <v>613</v>
      </c>
      <c r="L9" s="32"/>
      <c r="M9" s="32"/>
      <c r="N9" s="32">
        <v>22</v>
      </c>
      <c r="O9" s="32">
        <v>22</v>
      </c>
      <c r="P9" s="32"/>
      <c r="Q9" s="32"/>
      <c r="R9" s="32" t="s">
        <v>614</v>
      </c>
      <c r="S9" s="32"/>
      <c r="T9" s="32"/>
    </row>
    <row r="10" spans="1:20" ht="48" x14ac:dyDescent="0.2">
      <c r="A10" s="32" t="s">
        <v>313</v>
      </c>
      <c r="B10" s="33" t="s">
        <v>347</v>
      </c>
      <c r="C10" s="33" t="s">
        <v>569</v>
      </c>
      <c r="D10" s="32" t="s">
        <v>613</v>
      </c>
      <c r="E10" s="32" t="s">
        <v>600</v>
      </c>
      <c r="F10" s="32" t="s">
        <v>382</v>
      </c>
      <c r="G10" s="32" t="s">
        <v>77</v>
      </c>
      <c r="H10" s="32"/>
      <c r="I10" s="32"/>
      <c r="J10" s="32" t="s">
        <v>615</v>
      </c>
      <c r="K10" s="32" t="s">
        <v>616</v>
      </c>
      <c r="L10" s="32"/>
      <c r="M10" s="32"/>
      <c r="N10" s="32">
        <v>443</v>
      </c>
      <c r="O10" s="32">
        <v>443</v>
      </c>
      <c r="P10" s="32"/>
      <c r="Q10" s="32"/>
      <c r="R10" s="32" t="s">
        <v>617</v>
      </c>
      <c r="S10" s="32"/>
      <c r="T10" s="32"/>
    </row>
    <row r="11" spans="1:20" ht="48" x14ac:dyDescent="0.2">
      <c r="A11" s="32" t="s">
        <v>313</v>
      </c>
      <c r="B11" s="33" t="s">
        <v>347</v>
      </c>
      <c r="C11" s="33" t="s">
        <v>569</v>
      </c>
      <c r="D11" s="32" t="s">
        <v>613</v>
      </c>
      <c r="E11" s="32" t="s">
        <v>603</v>
      </c>
      <c r="F11" s="32" t="s">
        <v>382</v>
      </c>
      <c r="G11" s="32" t="s">
        <v>77</v>
      </c>
      <c r="H11" s="32" t="s">
        <v>618</v>
      </c>
      <c r="I11" s="32" t="s">
        <v>601</v>
      </c>
      <c r="J11" s="32"/>
      <c r="K11" s="32"/>
      <c r="L11" s="32"/>
      <c r="M11" s="32"/>
      <c r="N11" s="32">
        <v>1521</v>
      </c>
      <c r="O11" s="32">
        <v>1522</v>
      </c>
      <c r="P11" s="32"/>
      <c r="Q11" s="32"/>
      <c r="R11" s="32" t="s">
        <v>619</v>
      </c>
      <c r="S11" s="32"/>
      <c r="T11" s="32"/>
    </row>
    <row r="12" spans="1:20" ht="48" x14ac:dyDescent="0.2">
      <c r="A12" s="32" t="s">
        <v>313</v>
      </c>
      <c r="B12" s="33" t="s">
        <v>347</v>
      </c>
      <c r="C12" s="33" t="s">
        <v>569</v>
      </c>
      <c r="D12" s="32" t="s">
        <v>613</v>
      </c>
      <c r="E12" s="32" t="s">
        <v>603</v>
      </c>
      <c r="F12" s="32" t="s">
        <v>382</v>
      </c>
      <c r="G12" s="32" t="s">
        <v>77</v>
      </c>
      <c r="H12" s="32" t="s">
        <v>618</v>
      </c>
      <c r="I12" s="32" t="s">
        <v>608</v>
      </c>
      <c r="J12" s="32"/>
      <c r="K12" s="32"/>
      <c r="L12" s="32"/>
      <c r="M12" s="32"/>
      <c r="N12" s="32">
        <v>22</v>
      </c>
      <c r="O12" s="32">
        <v>22</v>
      </c>
      <c r="P12" s="32"/>
      <c r="Q12" s="32"/>
      <c r="R12" s="32" t="s">
        <v>620</v>
      </c>
      <c r="S12" s="32"/>
      <c r="T12" s="32"/>
    </row>
    <row r="13" spans="1:20" ht="32" x14ac:dyDescent="0.2">
      <c r="A13" s="32" t="s">
        <v>313</v>
      </c>
      <c r="B13" s="33" t="s">
        <v>347</v>
      </c>
      <c r="C13" s="33" t="s">
        <v>569</v>
      </c>
      <c r="D13" s="32" t="s">
        <v>601</v>
      </c>
      <c r="E13" s="32" t="s">
        <v>600</v>
      </c>
      <c r="F13" s="32" t="s">
        <v>382</v>
      </c>
      <c r="G13" s="32" t="s">
        <v>77</v>
      </c>
      <c r="H13" s="32"/>
      <c r="I13" s="32"/>
      <c r="J13" s="32" t="s">
        <v>383</v>
      </c>
      <c r="K13" s="32" t="s">
        <v>613</v>
      </c>
      <c r="L13" s="32"/>
      <c r="M13" s="32"/>
      <c r="N13" s="32">
        <v>1521</v>
      </c>
      <c r="O13" s="32">
        <v>1521</v>
      </c>
      <c r="P13" s="32"/>
      <c r="Q13" s="32"/>
      <c r="R13" s="32" t="s">
        <v>621</v>
      </c>
      <c r="S13" s="32"/>
      <c r="T13" s="32"/>
    </row>
    <row r="14" spans="1:20" ht="48" x14ac:dyDescent="0.2">
      <c r="A14" s="32" t="s">
        <v>313</v>
      </c>
      <c r="B14" s="33" t="s">
        <v>347</v>
      </c>
      <c r="C14" s="33" t="s">
        <v>569</v>
      </c>
      <c r="D14" s="32" t="s">
        <v>601</v>
      </c>
      <c r="E14" s="32" t="s">
        <v>600</v>
      </c>
      <c r="F14" s="32" t="s">
        <v>382</v>
      </c>
      <c r="G14" s="32" t="s">
        <v>77</v>
      </c>
      <c r="H14" s="32"/>
      <c r="I14" s="32"/>
      <c r="J14" s="32" t="s">
        <v>615</v>
      </c>
      <c r="K14" s="32" t="s">
        <v>616</v>
      </c>
      <c r="L14" s="32"/>
      <c r="M14" s="32"/>
      <c r="N14" s="32">
        <v>443</v>
      </c>
      <c r="O14" s="32">
        <v>443</v>
      </c>
      <c r="P14" s="32"/>
      <c r="Q14" s="32"/>
      <c r="R14" s="32" t="s">
        <v>617</v>
      </c>
      <c r="S14" s="32"/>
      <c r="T14" s="32"/>
    </row>
    <row r="15" spans="1:20" ht="48" x14ac:dyDescent="0.2">
      <c r="A15" s="32" t="s">
        <v>313</v>
      </c>
      <c r="B15" s="33" t="s">
        <v>347</v>
      </c>
      <c r="C15" s="33" t="s">
        <v>569</v>
      </c>
      <c r="D15" s="32" t="s">
        <v>601</v>
      </c>
      <c r="E15" s="32" t="s">
        <v>603</v>
      </c>
      <c r="F15" s="32" t="s">
        <v>382</v>
      </c>
      <c r="G15" s="32" t="s">
        <v>77</v>
      </c>
      <c r="H15" s="32" t="s">
        <v>618</v>
      </c>
      <c r="I15" s="32" t="s">
        <v>599</v>
      </c>
      <c r="J15" s="32"/>
      <c r="K15" s="32"/>
      <c r="L15" s="32"/>
      <c r="M15" s="32"/>
      <c r="N15" s="32">
        <v>80</v>
      </c>
      <c r="O15" s="32">
        <v>80</v>
      </c>
      <c r="P15" s="32"/>
      <c r="Q15" s="32"/>
      <c r="R15" s="32" t="s">
        <v>622</v>
      </c>
      <c r="S15" s="32"/>
      <c r="T15" s="32"/>
    </row>
    <row r="16" spans="1:20" ht="48" x14ac:dyDescent="0.2">
      <c r="A16" s="32" t="s">
        <v>313</v>
      </c>
      <c r="B16" s="33" t="s">
        <v>347</v>
      </c>
      <c r="C16" s="33" t="s">
        <v>569</v>
      </c>
      <c r="D16" s="32" t="s">
        <v>601</v>
      </c>
      <c r="E16" s="32" t="s">
        <v>603</v>
      </c>
      <c r="F16" s="32" t="s">
        <v>382</v>
      </c>
      <c r="G16" s="32" t="s">
        <v>77</v>
      </c>
      <c r="H16" s="32" t="s">
        <v>618</v>
      </c>
      <c r="I16" s="32" t="s">
        <v>608</v>
      </c>
      <c r="J16" s="32"/>
      <c r="K16" s="32"/>
      <c r="L16" s="32"/>
      <c r="M16" s="32"/>
      <c r="N16" s="32">
        <v>22</v>
      </c>
      <c r="O16" s="32">
        <v>22</v>
      </c>
      <c r="P16" s="32"/>
      <c r="Q16" s="32"/>
      <c r="R16" s="32" t="s">
        <v>620</v>
      </c>
      <c r="S16" s="32"/>
      <c r="T16" s="32"/>
    </row>
    <row r="17" spans="1:20" ht="18.75" customHeight="1" x14ac:dyDescent="0.2">
      <c r="A17" s="33" t="s">
        <v>4</v>
      </c>
      <c r="B17" s="33"/>
      <c r="C17" s="33"/>
      <c r="D17" s="33"/>
      <c r="E17" s="32"/>
      <c r="F17" s="32"/>
      <c r="G17" s="32"/>
      <c r="H17" s="33"/>
      <c r="I17" s="31"/>
      <c r="J17" s="33"/>
      <c r="K17" s="33"/>
      <c r="L17" s="33"/>
      <c r="M17" s="33"/>
      <c r="N17" s="33"/>
      <c r="O17" s="33"/>
      <c r="P17" s="33"/>
      <c r="Q17" s="33"/>
      <c r="R17" s="33"/>
      <c r="S17" s="33"/>
      <c r="T17" s="33"/>
    </row>
    <row r="18" spans="1:20" ht="31.75" customHeight="1" x14ac:dyDescent="0.2">
      <c r="A18" s="53" t="s">
        <v>5</v>
      </c>
      <c r="B18" s="84" t="s">
        <v>347</v>
      </c>
      <c r="C18" s="84" t="s">
        <v>19</v>
      </c>
      <c r="D18" s="53" t="s">
        <v>380</v>
      </c>
      <c r="E18" s="53" t="s">
        <v>600</v>
      </c>
      <c r="F18" s="53" t="s">
        <v>382</v>
      </c>
      <c r="G18" s="53" t="s">
        <v>77</v>
      </c>
      <c r="H18" s="53"/>
      <c r="I18" s="53"/>
      <c r="J18" s="53" t="s">
        <v>78</v>
      </c>
      <c r="K18" s="53" t="s">
        <v>29</v>
      </c>
      <c r="L18" s="53"/>
      <c r="M18" s="53"/>
      <c r="N18" s="53"/>
      <c r="O18" s="53"/>
      <c r="P18" s="53"/>
      <c r="Q18" s="53"/>
      <c r="R18" s="54"/>
      <c r="S18" s="33"/>
      <c r="T18" s="33"/>
    </row>
    <row r="19" spans="1:20" ht="31.75" customHeight="1" x14ac:dyDescent="0.2">
      <c r="A19" s="53" t="s">
        <v>5</v>
      </c>
      <c r="B19" s="84" t="s">
        <v>347</v>
      </c>
      <c r="C19" s="84" t="s">
        <v>19</v>
      </c>
      <c r="D19" s="53" t="s">
        <v>381</v>
      </c>
      <c r="E19" s="53" t="s">
        <v>603</v>
      </c>
      <c r="F19" s="53" t="s">
        <v>76</v>
      </c>
      <c r="G19" s="53" t="s">
        <v>77</v>
      </c>
      <c r="H19" s="53" t="s">
        <v>383</v>
      </c>
      <c r="I19" s="53" t="s">
        <v>380</v>
      </c>
      <c r="J19" s="53"/>
      <c r="K19" s="53"/>
      <c r="L19" s="53"/>
      <c r="M19" s="53"/>
      <c r="N19" s="53">
        <v>22</v>
      </c>
      <c r="O19" s="53">
        <v>22</v>
      </c>
      <c r="P19" s="53"/>
      <c r="Q19" s="53"/>
      <c r="R19" s="54"/>
      <c r="S19" s="33"/>
      <c r="T19" s="33"/>
    </row>
    <row r="20" spans="1:20" ht="31.75" customHeight="1" x14ac:dyDescent="0.2">
      <c r="A20" s="53" t="s">
        <v>5</v>
      </c>
      <c r="B20" s="84" t="s">
        <v>347</v>
      </c>
      <c r="C20" s="84" t="s">
        <v>365</v>
      </c>
      <c r="D20" s="53" t="s">
        <v>384</v>
      </c>
      <c r="E20" s="53" t="s">
        <v>600</v>
      </c>
      <c r="F20" s="53" t="s">
        <v>382</v>
      </c>
      <c r="G20" s="53" t="s">
        <v>77</v>
      </c>
      <c r="H20" s="53"/>
      <c r="I20" s="53"/>
      <c r="J20" s="53" t="s">
        <v>78</v>
      </c>
      <c r="K20" s="53" t="s">
        <v>79</v>
      </c>
      <c r="L20" s="53"/>
      <c r="M20" s="53"/>
      <c r="N20" s="53"/>
      <c r="O20" s="53"/>
      <c r="P20" s="53"/>
      <c r="Q20" s="53"/>
      <c r="R20" s="54"/>
      <c r="S20" s="33"/>
      <c r="T20" s="33"/>
    </row>
    <row r="21" spans="1:20" ht="31.75" customHeight="1" x14ac:dyDescent="0.2">
      <c r="A21" s="53" t="s">
        <v>5</v>
      </c>
      <c r="B21" s="53" t="s">
        <v>347</v>
      </c>
      <c r="C21" s="53" t="s">
        <v>366</v>
      </c>
      <c r="D21" s="53" t="s">
        <v>385</v>
      </c>
      <c r="E21" s="53" t="s">
        <v>603</v>
      </c>
      <c r="F21" s="53" t="s">
        <v>80</v>
      </c>
      <c r="G21" s="53" t="s">
        <v>77</v>
      </c>
      <c r="H21" s="53" t="s">
        <v>78</v>
      </c>
      <c r="I21" s="53" t="s">
        <v>419</v>
      </c>
      <c r="J21" s="53"/>
      <c r="K21" s="53"/>
      <c r="L21" s="53"/>
      <c r="M21" s="53"/>
      <c r="N21" s="53">
        <v>53</v>
      </c>
      <c r="O21" s="53">
        <v>53</v>
      </c>
      <c r="P21" s="53"/>
      <c r="Q21" s="53"/>
      <c r="R21" s="54"/>
      <c r="S21" s="33"/>
      <c r="T21" s="33"/>
    </row>
  </sheetData>
  <mergeCells count="1">
    <mergeCell ref="A1:T1"/>
  </mergeCells>
  <dataValidations count="1">
    <dataValidation allowBlank="1" sqref="D3:D1048576 H3:T1048576 A1:T1" xr:uid="{01D818E7-39B3-5249-A140-950A12D5E20A}"/>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xr:uid="{9A2F1814-8609-1745-9C4B-ED4B00892EF6}">
          <x14:formula1>
            <xm:f>drop_down_rule_set!$S$2:$S$3</xm:f>
          </x14:formula1>
          <xm:sqref>E3:E1048576</xm:sqref>
        </x14:dataValidation>
        <x14:dataValidation type="list" allowBlank="1" xr:uid="{176DDE64-88FD-A542-BAFF-444C195D0373}">
          <x14:formula1>
            <xm:f>drop_down_rule_set!$T$2:$T$5</xm:f>
          </x14:formula1>
          <xm:sqref>F3:F1048576</xm:sqref>
        </x14:dataValidation>
        <x14:dataValidation type="list" allowBlank="1" xr:uid="{C411294C-E8C1-9249-837B-7F8BFD85582C}">
          <x14:formula1>
            <xm:f>drop_down_rule_set!$U$2:$U$3</xm:f>
          </x14:formula1>
          <xm:sqref>G3:G1048576</xm:sqref>
        </x14:dataValidation>
        <x14:dataValidation type="list" allowBlank="1" prompt="Specify Compartment name." xr:uid="{81F85169-648A-E94F-A4D9-7EF200F6DFE6}">
          <x14:formula1>
            <xm:f>INDIRECT("drop_down_rule_comp!$D$2:$D$"&amp;drop_down_rule_comp!$C$3+1)</xm:f>
          </x14:formula1>
          <xm:sqref>B3:B1048576</xm:sqref>
        </x14:dataValidation>
        <x14:dataValidation type="list" allowBlank="1" xr:uid="{2EFCA3CD-BAA5-B143-B781-62F1176A6F67}">
          <x14:formula1>
            <xm:f>INDIRECT("drop_down_rule_set!$D$2:$D$"&amp;drop_down_rule_set!$G$6+1)</xm:f>
          </x14:formula1>
          <xm:sqref>C3:C1048576</xm:sqref>
        </x14:dataValidation>
        <x14:dataValidation type="list" allowBlank="1" xr:uid="{247318D2-2019-9549-BBB2-E8CAC8C37C98}">
          <x14:formula1>
            <xm:f>drop_down_rule_set!$L$2:$L$54</xm:f>
          </x14:formula1>
          <xm:sqref>A3:A1048576</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413705-847B-6E4F-9F9B-CE8784FFABC1}">
  <sheetPr>
    <tabColor theme="5" tint="0.59999389629810485"/>
  </sheetPr>
  <dimension ref="A1:I25"/>
  <sheetViews>
    <sheetView zoomScaleNormal="100" workbookViewId="0">
      <selection sqref="A1:I1"/>
    </sheetView>
  </sheetViews>
  <sheetFormatPr baseColWidth="10" defaultColWidth="8.83203125" defaultRowHeight="15" x14ac:dyDescent="0.2"/>
  <cols>
    <col min="1" max="1" width="7.83203125" bestFit="1" customWidth="1"/>
    <col min="2" max="2" width="18.1640625" bestFit="1" customWidth="1"/>
    <col min="3" max="3" width="14.1640625" bestFit="1" customWidth="1"/>
    <col min="4" max="4" width="13.5" bestFit="1" customWidth="1"/>
    <col min="5" max="5" width="30.6640625" customWidth="1"/>
    <col min="6" max="6" width="24.5" customWidth="1"/>
    <col min="7" max="7" width="29.6640625" customWidth="1"/>
    <col min="8" max="8" width="15.33203125" customWidth="1"/>
    <col min="9" max="9" width="42.1640625" customWidth="1"/>
  </cols>
  <sheetData>
    <row r="1" spans="1:9" ht="175" customHeight="1" x14ac:dyDescent="0.2">
      <c r="A1" s="149" t="s">
        <v>1012</v>
      </c>
      <c r="B1" s="164"/>
      <c r="C1" s="164"/>
      <c r="D1" s="164"/>
      <c r="E1" s="164"/>
      <c r="F1" s="164"/>
      <c r="G1" s="164"/>
      <c r="H1" s="164"/>
      <c r="I1" s="164"/>
    </row>
    <row r="2" spans="1:9" x14ac:dyDescent="0.2">
      <c r="A2" s="4" t="s">
        <v>0</v>
      </c>
      <c r="B2" s="4" t="s">
        <v>6</v>
      </c>
      <c r="C2" s="4" t="s">
        <v>930</v>
      </c>
      <c r="D2" s="26" t="s">
        <v>931</v>
      </c>
      <c r="E2" s="26" t="s">
        <v>932</v>
      </c>
      <c r="F2" s="26" t="s">
        <v>933</v>
      </c>
      <c r="G2" s="26" t="s">
        <v>934</v>
      </c>
      <c r="H2" s="26" t="s">
        <v>935</v>
      </c>
      <c r="I2" s="4" t="s">
        <v>417</v>
      </c>
    </row>
    <row r="3" spans="1:9" s="30" customFormat="1" x14ac:dyDescent="0.2">
      <c r="A3" s="28" t="s">
        <v>4</v>
      </c>
      <c r="B3" s="28"/>
      <c r="C3" s="28"/>
      <c r="D3" s="105"/>
      <c r="E3" s="105"/>
      <c r="F3" s="105"/>
      <c r="G3" s="105"/>
      <c r="H3" s="105"/>
      <c r="I3" s="28"/>
    </row>
    <row r="4" spans="1:9" ht="43.5" customHeight="1" x14ac:dyDescent="0.2">
      <c r="A4" s="32" t="s">
        <v>313</v>
      </c>
      <c r="B4" s="33" t="s">
        <v>347</v>
      </c>
      <c r="C4" s="32" t="s">
        <v>936</v>
      </c>
      <c r="D4" s="32" t="s">
        <v>937</v>
      </c>
      <c r="E4" s="32" t="s">
        <v>938</v>
      </c>
      <c r="F4" s="32" t="s">
        <v>939</v>
      </c>
      <c r="G4" s="32" t="s">
        <v>940</v>
      </c>
      <c r="H4" s="32">
        <v>3600</v>
      </c>
      <c r="I4" s="29"/>
    </row>
    <row r="5" spans="1:9" ht="43.5" customHeight="1" x14ac:dyDescent="0.2">
      <c r="A5" s="32" t="s">
        <v>313</v>
      </c>
      <c r="B5" s="33" t="s">
        <v>347</v>
      </c>
      <c r="C5" s="32" t="s">
        <v>936</v>
      </c>
      <c r="D5" s="32" t="s">
        <v>937</v>
      </c>
      <c r="E5" s="32" t="s">
        <v>941</v>
      </c>
      <c r="F5" s="32" t="s">
        <v>942</v>
      </c>
      <c r="G5" s="32" t="s">
        <v>943</v>
      </c>
      <c r="H5" s="32">
        <v>300</v>
      </c>
      <c r="I5" s="29"/>
    </row>
    <row r="6" spans="1:9" ht="43.5" customHeight="1" x14ac:dyDescent="0.2">
      <c r="A6" s="32" t="s">
        <v>313</v>
      </c>
      <c r="B6" s="33" t="s">
        <v>347</v>
      </c>
      <c r="C6" s="32" t="s">
        <v>944</v>
      </c>
      <c r="D6" s="32" t="s">
        <v>945</v>
      </c>
      <c r="E6" s="32" t="s">
        <v>946</v>
      </c>
      <c r="F6" s="32" t="s">
        <v>939</v>
      </c>
      <c r="G6" s="32" t="s">
        <v>947</v>
      </c>
      <c r="H6" s="32">
        <v>300</v>
      </c>
      <c r="I6" s="29"/>
    </row>
    <row r="7" spans="1:9" ht="43.5" customHeight="1" x14ac:dyDescent="0.2">
      <c r="A7" s="32"/>
      <c r="B7" s="32"/>
      <c r="C7" s="32"/>
      <c r="D7" s="32"/>
      <c r="E7" s="32"/>
      <c r="F7" s="32"/>
      <c r="G7" s="32"/>
      <c r="H7" s="32"/>
      <c r="I7" s="29"/>
    </row>
    <row r="8" spans="1:9" ht="43.5" customHeight="1" x14ac:dyDescent="0.2">
      <c r="A8" s="32"/>
      <c r="B8" s="32"/>
      <c r="C8" s="32"/>
      <c r="D8" s="32"/>
      <c r="E8" s="32"/>
      <c r="F8" s="32"/>
      <c r="G8" s="32"/>
      <c r="H8" s="32"/>
      <c r="I8" s="29"/>
    </row>
    <row r="9" spans="1:9" ht="58" customHeight="1" x14ac:dyDescent="0.2">
      <c r="A9" s="32"/>
      <c r="B9" s="32"/>
      <c r="C9" s="32"/>
      <c r="D9" s="32"/>
      <c r="E9" s="32"/>
      <c r="F9" s="32"/>
      <c r="G9" s="32"/>
      <c r="H9" s="32"/>
      <c r="I9" s="29"/>
    </row>
    <row r="10" spans="1:9" ht="43.5" customHeight="1" x14ac:dyDescent="0.2">
      <c r="A10" s="32"/>
      <c r="B10" s="32"/>
      <c r="C10" s="32"/>
      <c r="D10" s="32"/>
      <c r="E10" s="32"/>
      <c r="F10" s="32"/>
      <c r="G10" s="32"/>
      <c r="H10" s="32"/>
      <c r="I10" s="29"/>
    </row>
    <row r="11" spans="1:9" ht="43.5" customHeight="1" x14ac:dyDescent="0.2">
      <c r="A11" s="32"/>
      <c r="B11" s="32"/>
      <c r="C11" s="32"/>
      <c r="D11" s="32"/>
      <c r="E11" s="32"/>
      <c r="F11" s="32"/>
      <c r="G11" s="32"/>
      <c r="H11" s="32"/>
      <c r="I11" s="29"/>
    </row>
    <row r="12" spans="1:9" ht="43.5" customHeight="1" x14ac:dyDescent="0.2">
      <c r="A12" s="32"/>
      <c r="B12" s="32"/>
      <c r="C12" s="32"/>
      <c r="D12" s="32"/>
      <c r="E12" s="32"/>
      <c r="F12" s="32"/>
      <c r="G12" s="32"/>
      <c r="H12" s="32"/>
      <c r="I12" s="29"/>
    </row>
    <row r="13" spans="1:9" ht="43.5" customHeight="1" x14ac:dyDescent="0.2">
      <c r="A13" s="32"/>
      <c r="B13" s="32"/>
      <c r="C13" s="32"/>
      <c r="D13" s="32"/>
      <c r="E13" s="32"/>
      <c r="F13" s="32"/>
      <c r="G13" s="32"/>
      <c r="H13" s="32"/>
      <c r="I13" s="29"/>
    </row>
    <row r="14" spans="1:9" ht="43.5" customHeight="1" x14ac:dyDescent="0.2">
      <c r="A14" s="32"/>
      <c r="B14" s="32"/>
      <c r="C14" s="32"/>
      <c r="D14" s="32"/>
      <c r="E14" s="32"/>
      <c r="F14" s="32"/>
      <c r="G14" s="32"/>
      <c r="H14" s="32"/>
      <c r="I14" s="29"/>
    </row>
    <row r="15" spans="1:9" x14ac:dyDescent="0.2">
      <c r="A15" s="32"/>
      <c r="B15" s="32"/>
      <c r="C15" s="32"/>
      <c r="D15" s="32"/>
      <c r="E15" s="32"/>
      <c r="F15" s="32"/>
      <c r="G15" s="32"/>
      <c r="H15" s="32"/>
      <c r="I15" s="29"/>
    </row>
    <row r="16" spans="1:9" x14ac:dyDescent="0.2">
      <c r="A16" s="32"/>
      <c r="B16" s="32"/>
      <c r="C16" s="32"/>
      <c r="D16" s="32"/>
      <c r="E16" s="32"/>
      <c r="F16" s="32"/>
      <c r="G16" s="32"/>
      <c r="H16" s="32"/>
      <c r="I16" s="29"/>
    </row>
    <row r="17" spans="1:9" x14ac:dyDescent="0.2">
      <c r="A17" s="32"/>
      <c r="B17" s="32"/>
      <c r="C17" s="32"/>
      <c r="D17" s="32"/>
      <c r="E17" s="32"/>
      <c r="F17" s="32"/>
      <c r="G17" s="32"/>
      <c r="H17" s="32"/>
      <c r="I17" s="29"/>
    </row>
    <row r="18" spans="1:9" x14ac:dyDescent="0.2">
      <c r="A18" s="32"/>
      <c r="B18" s="32"/>
      <c r="C18" s="32"/>
      <c r="D18" s="32"/>
      <c r="E18" s="32"/>
      <c r="F18" s="32"/>
      <c r="G18" s="32"/>
      <c r="H18" s="32"/>
      <c r="I18" s="29"/>
    </row>
    <row r="19" spans="1:9" x14ac:dyDescent="0.2">
      <c r="A19" s="32"/>
      <c r="B19" s="32"/>
      <c r="C19" s="32"/>
      <c r="D19" s="32"/>
      <c r="E19" s="32"/>
      <c r="F19" s="32"/>
      <c r="G19" s="32"/>
      <c r="H19" s="32"/>
      <c r="I19" s="29"/>
    </row>
    <row r="20" spans="1:9" x14ac:dyDescent="0.2">
      <c r="A20" s="32"/>
      <c r="B20" s="32"/>
      <c r="C20" s="32"/>
      <c r="D20" s="32"/>
      <c r="E20" s="32"/>
      <c r="F20" s="32"/>
      <c r="G20" s="32"/>
      <c r="H20" s="32"/>
      <c r="I20" s="29"/>
    </row>
    <row r="21" spans="1:9" x14ac:dyDescent="0.2">
      <c r="A21" s="32"/>
      <c r="B21" s="32"/>
      <c r="C21" s="32"/>
      <c r="D21" s="32"/>
      <c r="E21" s="32"/>
      <c r="F21" s="32"/>
      <c r="G21" s="32"/>
      <c r="H21" s="32"/>
      <c r="I21" s="29"/>
    </row>
    <row r="22" spans="1:9" x14ac:dyDescent="0.2">
      <c r="A22" s="32"/>
      <c r="B22" s="32"/>
      <c r="C22" s="32"/>
      <c r="D22" s="32"/>
      <c r="E22" s="32"/>
      <c r="F22" s="32"/>
      <c r="G22" s="32"/>
      <c r="H22" s="32"/>
      <c r="I22" s="29"/>
    </row>
    <row r="23" spans="1:9" x14ac:dyDescent="0.2">
      <c r="A23" s="32"/>
      <c r="B23" s="32"/>
      <c r="C23" s="32"/>
      <c r="D23" s="32"/>
      <c r="E23" s="32"/>
      <c r="F23" s="32"/>
      <c r="G23" s="32"/>
      <c r="H23" s="32"/>
      <c r="I23" s="29"/>
    </row>
    <row r="24" spans="1:9" x14ac:dyDescent="0.2">
      <c r="A24" s="32"/>
      <c r="B24" s="32"/>
      <c r="C24" s="32"/>
      <c r="D24" s="32"/>
      <c r="E24" s="32"/>
      <c r="F24" s="32"/>
      <c r="G24" s="32"/>
      <c r="H24" s="32"/>
      <c r="I24" s="29"/>
    </row>
    <row r="25" spans="1:9" x14ac:dyDescent="0.2">
      <c r="A25" s="32"/>
      <c r="B25" s="32"/>
      <c r="C25" s="32"/>
      <c r="D25" s="32"/>
      <c r="E25" s="32"/>
      <c r="F25" s="32"/>
      <c r="G25" s="32"/>
      <c r="H25" s="32"/>
      <c r="I25" s="29"/>
    </row>
  </sheetData>
  <mergeCells count="1">
    <mergeCell ref="A1:I1"/>
  </mergeCells>
  <dataValidations count="2">
    <dataValidation type="list" allowBlank="1" showInputMessage="1" showErrorMessage="1" sqref="F1:F1048576" xr:uid="{47270C0D-DA89-B749-BD13-3A73E770BC61}">
      <formula1>"A,CNAME,AAAA,MX,PTR,SRV,TXT,CAA"</formula1>
    </dataValidation>
    <dataValidation showInputMessage="1" showErrorMessage="1" sqref="B2 I6:I1048576 I2:I3 C2:C3 A1:A2" xr:uid="{D8899ECB-EA89-5643-8D6A-91EE3A39816D}"/>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prompt="Specify Compartment name." xr:uid="{1FACAB8A-F5BA-5348-8F35-9DD4100717FF}">
          <x14:formula1>
            <xm:f>INDIRECT("drop_down_rule_comp!$D$2:$D$"&amp;drop_down_rule_comp!$C$3+1)</xm:f>
          </x14:formula1>
          <xm:sqref>B3:B1048576</xm:sqref>
        </x14:dataValidation>
        <x14:dataValidation type="list" allowBlank="1" xr:uid="{A40D579E-39BC-9B40-8694-216E163C1AA1}">
          <x14:formula1>
            <xm:f>drop_down_rule_set!$L$2:$L$54</xm:f>
          </x14:formula1>
          <xm:sqref>A3:A1048576</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7C12F0-8060-EA44-87AE-DB3221A53550}">
  <sheetPr>
    <tabColor theme="5" tint="0.59999389629810485"/>
  </sheetPr>
  <dimension ref="A1:K5"/>
  <sheetViews>
    <sheetView zoomScaleNormal="100" workbookViewId="0">
      <selection sqref="A1:K1"/>
    </sheetView>
  </sheetViews>
  <sheetFormatPr baseColWidth="10" defaultColWidth="8.83203125" defaultRowHeight="15" x14ac:dyDescent="0.2"/>
  <cols>
    <col min="1" max="1" width="10.5" customWidth="1"/>
    <col min="2" max="2" width="13.1640625" customWidth="1"/>
    <col min="3" max="3" width="11.5" bestFit="1" customWidth="1"/>
    <col min="4" max="4" width="12.1640625" bestFit="1" customWidth="1"/>
    <col min="5" max="5" width="21.83203125" bestFit="1" customWidth="1"/>
    <col min="6" max="6" width="20.5" bestFit="1" customWidth="1"/>
    <col min="7" max="7" width="20.33203125" bestFit="1" customWidth="1"/>
    <col min="8" max="8" width="22.5" bestFit="1" customWidth="1"/>
    <col min="9" max="9" width="13.33203125" bestFit="1" customWidth="1"/>
    <col min="10" max="10" width="57.1640625" customWidth="1"/>
    <col min="11" max="11" width="11.5" bestFit="1" customWidth="1"/>
  </cols>
  <sheetData>
    <row r="1" spans="1:11" ht="203.25" customHeight="1" x14ac:dyDescent="0.2">
      <c r="A1" s="165" t="s">
        <v>1013</v>
      </c>
      <c r="B1" s="166"/>
      <c r="C1" s="166"/>
      <c r="D1" s="166"/>
      <c r="E1" s="166"/>
      <c r="F1" s="166"/>
      <c r="G1" s="166"/>
      <c r="H1" s="166"/>
      <c r="I1" s="166"/>
      <c r="J1" s="166"/>
      <c r="K1" s="166"/>
    </row>
    <row r="2" spans="1:11" ht="32" x14ac:dyDescent="0.2">
      <c r="A2" s="26" t="s">
        <v>0</v>
      </c>
      <c r="B2" s="27" t="s">
        <v>6</v>
      </c>
      <c r="C2" s="26" t="s">
        <v>10</v>
      </c>
      <c r="D2" s="26" t="s">
        <v>309</v>
      </c>
      <c r="E2" s="26" t="s">
        <v>948</v>
      </c>
      <c r="F2" s="26" t="s">
        <v>949</v>
      </c>
      <c r="G2" s="26" t="s">
        <v>950</v>
      </c>
      <c r="H2" s="26" t="s">
        <v>951</v>
      </c>
      <c r="I2" s="26" t="s">
        <v>952</v>
      </c>
      <c r="J2" s="26" t="s">
        <v>953</v>
      </c>
      <c r="K2" s="26" t="s">
        <v>417</v>
      </c>
    </row>
    <row r="3" spans="1:11" s="30" customFormat="1" x14ac:dyDescent="0.2">
      <c r="A3" s="105" t="s">
        <v>4</v>
      </c>
      <c r="B3" s="105"/>
      <c r="C3" s="105"/>
      <c r="D3" s="105"/>
      <c r="E3" s="105"/>
      <c r="F3" s="105"/>
      <c r="G3" s="105"/>
      <c r="H3" s="105"/>
      <c r="I3" s="105"/>
      <c r="J3" s="105"/>
      <c r="K3" s="105"/>
    </row>
    <row r="4" spans="1:11" ht="64" x14ac:dyDescent="0.2">
      <c r="A4" s="33" t="s">
        <v>313</v>
      </c>
      <c r="B4" s="33" t="s">
        <v>347</v>
      </c>
      <c r="C4" s="33" t="s">
        <v>569</v>
      </c>
      <c r="D4" s="33" t="s">
        <v>569</v>
      </c>
      <c r="E4" s="32" t="s">
        <v>954</v>
      </c>
      <c r="F4" s="29" t="s">
        <v>955</v>
      </c>
      <c r="G4" s="33" t="s">
        <v>781</v>
      </c>
      <c r="H4" s="29" t="s">
        <v>956</v>
      </c>
      <c r="I4" s="28"/>
      <c r="J4" s="29" t="s">
        <v>957</v>
      </c>
      <c r="K4" s="29"/>
    </row>
    <row r="5" spans="1:11" ht="29.25" customHeight="1" x14ac:dyDescent="0.2">
      <c r="A5" s="32" t="s">
        <v>313</v>
      </c>
      <c r="B5" s="33" t="s">
        <v>347</v>
      </c>
      <c r="C5" s="33" t="s">
        <v>571</v>
      </c>
      <c r="D5" s="33" t="s">
        <v>571</v>
      </c>
      <c r="E5" s="32" t="s">
        <v>954</v>
      </c>
      <c r="F5" s="29" t="s">
        <v>958</v>
      </c>
      <c r="G5" s="33" t="s">
        <v>575</v>
      </c>
      <c r="H5" s="29" t="s">
        <v>959</v>
      </c>
      <c r="I5" s="29"/>
      <c r="J5" s="29"/>
      <c r="K5" s="29"/>
    </row>
  </sheetData>
  <mergeCells count="1">
    <mergeCell ref="A1:K1"/>
  </mergeCells>
  <dataValidations count="1">
    <dataValidation showInputMessage="1" showErrorMessage="1" sqref="A2:C2 K5 K2:K3 A1" xr:uid="{7F915E50-D6EA-D748-9E04-47F4F99CFA61}"/>
  </dataValidations>
  <pageMargins left="0.7" right="0.7" top="0.75" bottom="0.75" header="0.3" footer="0.3"/>
  <pageSetup paperSize="9" orientation="portrait" horizontalDpi="0" verticalDpi="0"/>
  <extLst>
    <ext xmlns:x14="http://schemas.microsoft.com/office/spreadsheetml/2009/9/main" uri="{CCE6A557-97BC-4b89-ADB6-D9C93CAAB3DF}">
      <x14:dataValidations xmlns:xm="http://schemas.microsoft.com/office/excel/2006/main" count="4">
        <x14:dataValidation type="list" allowBlank="1" prompt="Specify Compartment name." xr:uid="{AF33EEF8-5701-A14D-8665-ED4C86A50C2A}">
          <x14:formula1>
            <xm:f>INDIRECT("drop_down_rule_comp!$D$2:$D$"&amp;drop_down_rule_comp!$C$3+1)</xm:f>
          </x14:formula1>
          <xm:sqref>B3:B1048576</xm:sqref>
        </x14:dataValidation>
        <x14:dataValidation type="list" allowBlank="1" xr:uid="{0756ED04-1353-D241-A595-6267FEA82A36}">
          <x14:formula1>
            <xm:f>INDIRECT("drop_down_rule_set!$AV$2:$AV$"&amp;drop_down_rule_set!$G$3+1)</xm:f>
          </x14:formula1>
          <xm:sqref>G3:G1048576</xm:sqref>
        </x14:dataValidation>
        <x14:dataValidation type="list" allowBlank="1" xr:uid="{8DF6A449-C77F-5444-A59F-AE4889652388}">
          <x14:formula1>
            <xm:f>INDIRECT("drop_down_rule_set!$D$2:$D$"&amp;drop_down_rule_set!$G$6+1)</xm:f>
          </x14:formula1>
          <xm:sqref>C3:D1048576</xm:sqref>
        </x14:dataValidation>
        <x14:dataValidation type="list" allowBlank="1" xr:uid="{6E8CD9F5-A255-A445-8615-7B428E03B37F}">
          <x14:formula1>
            <xm:f>drop_down_rule_set!$L$2:$L$54</xm:f>
          </x14:formula1>
          <xm:sqref>A3:A1048576</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6" tint="0.59999389629810485"/>
  </sheetPr>
  <dimension ref="A1:G6"/>
  <sheetViews>
    <sheetView workbookViewId="0">
      <selection sqref="A1:G1"/>
    </sheetView>
  </sheetViews>
  <sheetFormatPr baseColWidth="10" defaultColWidth="8.83203125" defaultRowHeight="15" x14ac:dyDescent="0.2"/>
  <cols>
    <col min="2" max="2" width="19.1640625" bestFit="1" customWidth="1"/>
    <col min="3" max="3" width="12.1640625" bestFit="1" customWidth="1"/>
    <col min="4" max="4" width="18.5" bestFit="1" customWidth="1"/>
    <col min="5" max="5" width="16.83203125" bestFit="1" customWidth="1"/>
    <col min="6" max="6" width="17" bestFit="1" customWidth="1"/>
    <col min="7" max="7" width="17.6640625" customWidth="1"/>
  </cols>
  <sheetData>
    <row r="1" spans="1:7" ht="102" customHeight="1" x14ac:dyDescent="0.2">
      <c r="A1" s="149" t="s">
        <v>1033</v>
      </c>
      <c r="B1" s="149"/>
      <c r="C1" s="149"/>
      <c r="D1" s="149"/>
      <c r="E1" s="149"/>
      <c r="F1" s="149"/>
      <c r="G1" s="149"/>
    </row>
    <row r="2" spans="1:7" s="40" customFormat="1" ht="28.75" customHeight="1" x14ac:dyDescent="0.2">
      <c r="A2" s="26" t="s">
        <v>0</v>
      </c>
      <c r="B2" s="26" t="s">
        <v>6</v>
      </c>
      <c r="C2" s="26" t="s">
        <v>309</v>
      </c>
      <c r="D2" s="27" t="s">
        <v>81</v>
      </c>
      <c r="E2" s="27" t="s">
        <v>82</v>
      </c>
      <c r="F2" s="27" t="s">
        <v>83</v>
      </c>
      <c r="G2" s="27" t="s">
        <v>417</v>
      </c>
    </row>
    <row r="3" spans="1:7" ht="44.5" customHeight="1" x14ac:dyDescent="0.2">
      <c r="A3" s="33" t="s">
        <v>5</v>
      </c>
      <c r="B3" s="33" t="s">
        <v>353</v>
      </c>
      <c r="C3" s="33" t="s">
        <v>84</v>
      </c>
      <c r="D3" s="33" t="s">
        <v>55</v>
      </c>
      <c r="E3" s="33" t="s">
        <v>85</v>
      </c>
      <c r="F3" s="33" t="s">
        <v>98</v>
      </c>
      <c r="G3" s="32" t="s">
        <v>426</v>
      </c>
    </row>
    <row r="4" spans="1:7" ht="28.75" customHeight="1" x14ac:dyDescent="0.2">
      <c r="A4" s="33" t="s">
        <v>5</v>
      </c>
      <c r="B4" s="33" t="s">
        <v>353</v>
      </c>
      <c r="C4" s="33" t="s">
        <v>86</v>
      </c>
      <c r="D4" s="33" t="s">
        <v>87</v>
      </c>
      <c r="E4" s="33" t="s">
        <v>85</v>
      </c>
      <c r="F4" s="33" t="s">
        <v>101</v>
      </c>
      <c r="G4" s="33"/>
    </row>
    <row r="5" spans="1:7" ht="28.75" customHeight="1" x14ac:dyDescent="0.2">
      <c r="A5" s="33" t="s">
        <v>5</v>
      </c>
      <c r="B5" s="33" t="s">
        <v>353</v>
      </c>
      <c r="C5" s="33" t="s">
        <v>88</v>
      </c>
      <c r="D5" s="33" t="s">
        <v>55</v>
      </c>
      <c r="E5" s="33" t="s">
        <v>85</v>
      </c>
      <c r="F5" s="33" t="s">
        <v>346</v>
      </c>
      <c r="G5" s="33"/>
    </row>
    <row r="6" spans="1:7" ht="28.75" customHeight="1" x14ac:dyDescent="0.2">
      <c r="A6" s="33" t="s">
        <v>4</v>
      </c>
      <c r="B6" s="33"/>
      <c r="C6" s="33"/>
      <c r="D6" s="33"/>
      <c r="E6" s="33"/>
      <c r="F6" s="33"/>
      <c r="G6" s="33"/>
    </row>
  </sheetData>
  <mergeCells count="1">
    <mergeCell ref="A1:G1"/>
  </mergeCells>
  <dataValidations count="1">
    <dataValidation allowBlank="1" sqref="C3:C1048576 E5 G3:G1048576 A1:G1" xr:uid="{C34E78FE-A495-9140-A303-1C757B563425}"/>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errorTitle="Error" error="Invalid option selected" xr:uid="{30577355-779B-AD43-9527-AA81CD505479}">
          <x14:formula1>
            <xm:f>drop_down_rule_set!$W$2:$W$4</xm:f>
          </x14:formula1>
          <xm:sqref>D3:D1048576</xm:sqref>
        </x14:dataValidation>
        <x14:dataValidation type="list" allowBlank="1" errorTitle="Error" error="Invalid Option" xr:uid="{5414E1C9-985D-6443-8429-2E8053A4CED9}">
          <x14:formula1>
            <xm:f>drop_down_rule_set!$V$2:$V$4</xm:f>
          </x14:formula1>
          <xm:sqref>F3:F1048576</xm:sqref>
        </x14:dataValidation>
        <x14:dataValidation type="list" allowBlank="1" prompt="Specify Compartment name." xr:uid="{951C67EF-2BE4-0E45-9936-B2B76485EDDE}">
          <x14:formula1>
            <xm:f>INDIRECT("drop_down_rule_comp!$D$2:$D$"&amp;drop_down_rule_comp!$C$3+1)</xm:f>
          </x14:formula1>
          <xm:sqref>B3:B1048576</xm:sqref>
        </x14:dataValidation>
        <x14:dataValidation type="list" allowBlank="1" xr:uid="{2CB5ADBE-BDE1-E649-84D6-7AD00826107C}">
          <x14:formula1>
            <xm:f>drop_down_rule_set!$L$2:$L$54</xm:f>
          </x14:formula1>
          <xm:sqref>A3:A1048576</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6" tint="0.59999389629810485"/>
  </sheetPr>
  <dimension ref="A1:W8"/>
  <sheetViews>
    <sheetView zoomScale="90" zoomScaleNormal="90" workbookViewId="0">
      <selection sqref="A1:H1"/>
    </sheetView>
  </sheetViews>
  <sheetFormatPr baseColWidth="10" defaultColWidth="8.83203125" defaultRowHeight="15" x14ac:dyDescent="0.2"/>
  <cols>
    <col min="1" max="1" width="9.1640625" customWidth="1"/>
    <col min="2" max="2" width="18.1640625" bestFit="1" customWidth="1"/>
    <col min="3" max="3" width="16.83203125" bestFit="1" customWidth="1"/>
    <col min="4" max="4" width="18.83203125" bestFit="1" customWidth="1"/>
    <col min="5" max="5" width="18.83203125" customWidth="1"/>
    <col min="6" max="6" width="24.1640625" style="1" customWidth="1"/>
    <col min="7" max="7" width="11.33203125" bestFit="1" customWidth="1"/>
    <col min="8" max="8" width="9.6640625" bestFit="1" customWidth="1"/>
    <col min="9" max="9" width="16.6640625" bestFit="1" customWidth="1"/>
    <col min="10" max="10" width="22.1640625" customWidth="1"/>
    <col min="11" max="11" width="14.1640625" customWidth="1"/>
    <col min="12" max="13" width="20.83203125" customWidth="1"/>
    <col min="14" max="15" width="21.83203125" customWidth="1"/>
    <col min="16" max="16" width="15.6640625" customWidth="1"/>
    <col min="17" max="17" width="15.33203125" customWidth="1"/>
    <col min="18" max="18" width="19" customWidth="1"/>
    <col min="19" max="19" width="8.33203125" customWidth="1"/>
    <col min="20" max="20" width="11.83203125" customWidth="1"/>
    <col min="21" max="21" width="28.6640625" customWidth="1"/>
    <col min="22" max="22" width="12" customWidth="1"/>
  </cols>
  <sheetData>
    <row r="1" spans="1:23" ht="250" customHeight="1" x14ac:dyDescent="0.2">
      <c r="A1" s="167" t="s">
        <v>1525</v>
      </c>
      <c r="B1" s="168"/>
      <c r="C1" s="168"/>
      <c r="D1" s="168"/>
      <c r="E1" s="168"/>
      <c r="F1" s="168"/>
      <c r="G1" s="168"/>
      <c r="H1" s="169"/>
      <c r="I1" s="156" t="s">
        <v>1200</v>
      </c>
      <c r="J1" s="157"/>
      <c r="K1" s="157"/>
      <c r="L1" s="157"/>
      <c r="M1" s="157"/>
      <c r="N1" s="157"/>
      <c r="O1" s="157"/>
      <c r="P1" s="157"/>
      <c r="Q1" s="157"/>
      <c r="R1" s="157"/>
      <c r="S1" s="157"/>
      <c r="T1" s="157"/>
      <c r="U1" s="157"/>
      <c r="V1" s="158"/>
      <c r="W1" s="107"/>
    </row>
    <row r="2" spans="1:23" s="40" customFormat="1" ht="52.5" customHeight="1" x14ac:dyDescent="0.2">
      <c r="A2" s="26" t="s">
        <v>0</v>
      </c>
      <c r="B2" s="26" t="s">
        <v>6</v>
      </c>
      <c r="C2" s="27" t="s">
        <v>81</v>
      </c>
      <c r="D2" s="26" t="s">
        <v>309</v>
      </c>
      <c r="E2" s="26" t="s">
        <v>83</v>
      </c>
      <c r="F2" s="27" t="s">
        <v>1216</v>
      </c>
      <c r="G2" s="26" t="s">
        <v>89</v>
      </c>
      <c r="H2" s="27" t="s">
        <v>90</v>
      </c>
      <c r="I2" s="26" t="s">
        <v>427</v>
      </c>
      <c r="J2" s="26" t="s">
        <v>82</v>
      </c>
      <c r="K2" s="26" t="s">
        <v>785</v>
      </c>
      <c r="L2" s="26" t="s">
        <v>786</v>
      </c>
      <c r="M2" s="27" t="s">
        <v>789</v>
      </c>
      <c r="N2" s="27" t="s">
        <v>790</v>
      </c>
      <c r="O2" s="27" t="s">
        <v>1061</v>
      </c>
      <c r="P2" s="26" t="s">
        <v>92</v>
      </c>
      <c r="Q2" s="26" t="s">
        <v>93</v>
      </c>
      <c r="R2" s="27" t="s">
        <v>545</v>
      </c>
      <c r="S2" s="26" t="s">
        <v>94</v>
      </c>
      <c r="T2" s="27" t="s">
        <v>95</v>
      </c>
      <c r="U2" s="27" t="s">
        <v>960</v>
      </c>
      <c r="V2" s="26" t="s">
        <v>417</v>
      </c>
    </row>
    <row r="3" spans="1:23" ht="42" customHeight="1" x14ac:dyDescent="0.2">
      <c r="A3" s="33" t="s">
        <v>5</v>
      </c>
      <c r="B3" s="33" t="s">
        <v>347</v>
      </c>
      <c r="C3" s="33" t="s">
        <v>55</v>
      </c>
      <c r="D3" s="33" t="s">
        <v>801</v>
      </c>
      <c r="E3" s="33" t="s">
        <v>346</v>
      </c>
      <c r="F3" s="32" t="s">
        <v>1215</v>
      </c>
      <c r="G3" s="33" t="b">
        <v>0</v>
      </c>
      <c r="H3" s="33" t="s">
        <v>802</v>
      </c>
      <c r="I3" s="33" t="s">
        <v>428</v>
      </c>
      <c r="J3" s="79" t="s">
        <v>102</v>
      </c>
      <c r="K3" s="33">
        <v>16</v>
      </c>
      <c r="L3" s="33">
        <v>55</v>
      </c>
      <c r="M3" s="33"/>
      <c r="N3" s="33"/>
      <c r="O3" s="33"/>
      <c r="P3" s="33" t="s">
        <v>100</v>
      </c>
      <c r="Q3" s="33" t="s">
        <v>386</v>
      </c>
      <c r="R3" s="33" t="s">
        <v>361</v>
      </c>
      <c r="S3" s="33"/>
      <c r="T3" s="33" t="s">
        <v>88</v>
      </c>
      <c r="U3" s="33"/>
      <c r="V3" s="32" t="s">
        <v>426</v>
      </c>
    </row>
    <row r="4" spans="1:23" ht="28.75" customHeight="1" x14ac:dyDescent="0.2">
      <c r="A4" s="6" t="s">
        <v>4</v>
      </c>
      <c r="B4" s="33"/>
      <c r="C4" s="33"/>
      <c r="D4" s="6"/>
      <c r="E4" s="33"/>
      <c r="F4" s="18"/>
      <c r="G4" s="33"/>
      <c r="H4" s="6"/>
      <c r="I4" s="6"/>
      <c r="J4" s="33"/>
      <c r="K4" s="6"/>
      <c r="L4" s="6"/>
      <c r="M4" s="6"/>
      <c r="N4" s="6"/>
      <c r="O4" s="6"/>
      <c r="P4" s="6"/>
      <c r="Q4" s="6"/>
      <c r="R4" s="6"/>
      <c r="S4" s="6"/>
      <c r="T4" s="6"/>
      <c r="U4" s="6"/>
      <c r="V4" s="33"/>
    </row>
    <row r="5" spans="1:23" ht="32" x14ac:dyDescent="0.2">
      <c r="A5" s="53" t="s">
        <v>5</v>
      </c>
      <c r="B5" s="53" t="s">
        <v>347</v>
      </c>
      <c r="C5" s="53" t="s">
        <v>55</v>
      </c>
      <c r="D5" s="53" t="s">
        <v>387</v>
      </c>
      <c r="E5" s="53" t="s">
        <v>346</v>
      </c>
      <c r="F5" s="54" t="s">
        <v>1217</v>
      </c>
      <c r="G5" s="54" t="b">
        <v>0</v>
      </c>
      <c r="H5" s="53"/>
      <c r="I5" s="53" t="s">
        <v>429</v>
      </c>
      <c r="J5" s="53" t="s">
        <v>331</v>
      </c>
      <c r="K5" s="53"/>
      <c r="L5" s="53"/>
      <c r="M5" s="53" t="b">
        <v>1</v>
      </c>
      <c r="N5" s="53"/>
      <c r="O5" s="53" t="s">
        <v>1001</v>
      </c>
      <c r="P5" s="53" t="s">
        <v>100</v>
      </c>
      <c r="Q5" s="53" t="s">
        <v>386</v>
      </c>
      <c r="R5" s="53"/>
      <c r="S5" s="53"/>
      <c r="T5" s="53" t="s">
        <v>88</v>
      </c>
      <c r="U5" s="54" t="s">
        <v>1052</v>
      </c>
      <c r="V5" s="53"/>
    </row>
    <row r="6" spans="1:23" ht="32" x14ac:dyDescent="0.2">
      <c r="A6" s="53" t="s">
        <v>5</v>
      </c>
      <c r="B6" s="53" t="s">
        <v>347</v>
      </c>
      <c r="C6" s="53" t="s">
        <v>55</v>
      </c>
      <c r="D6" s="53" t="s">
        <v>388</v>
      </c>
      <c r="E6" s="53" t="s">
        <v>101</v>
      </c>
      <c r="F6" s="54" t="s">
        <v>1218</v>
      </c>
      <c r="G6" s="54" t="b">
        <v>0</v>
      </c>
      <c r="H6" s="53"/>
      <c r="I6" s="53" t="s">
        <v>430</v>
      </c>
      <c r="J6" s="83" t="s">
        <v>102</v>
      </c>
      <c r="K6" s="83"/>
      <c r="L6" s="83"/>
      <c r="M6" s="83"/>
      <c r="N6" s="83"/>
      <c r="O6" s="83"/>
      <c r="P6" s="53" t="s">
        <v>100</v>
      </c>
      <c r="Q6" s="53" t="s">
        <v>386</v>
      </c>
      <c r="R6" s="53"/>
      <c r="S6" s="53" t="s">
        <v>384</v>
      </c>
      <c r="T6" s="53"/>
      <c r="U6" s="54" t="s">
        <v>1053</v>
      </c>
      <c r="V6" s="53"/>
    </row>
    <row r="7" spans="1:23" ht="32" x14ac:dyDescent="0.2">
      <c r="A7" s="53" t="s">
        <v>5</v>
      </c>
      <c r="B7" s="84" t="s">
        <v>347</v>
      </c>
      <c r="C7" s="53" t="s">
        <v>55</v>
      </c>
      <c r="D7" s="53" t="s">
        <v>389</v>
      </c>
      <c r="E7" s="84" t="s">
        <v>346</v>
      </c>
      <c r="F7" s="54" t="s">
        <v>1219</v>
      </c>
      <c r="G7" s="54" t="b">
        <v>0</v>
      </c>
      <c r="H7" s="53"/>
      <c r="I7" s="53" t="s">
        <v>429</v>
      </c>
      <c r="J7" s="94" t="s">
        <v>102</v>
      </c>
      <c r="K7" s="94"/>
      <c r="L7" s="94"/>
      <c r="M7" s="94"/>
      <c r="N7" s="94"/>
      <c r="O7" s="94"/>
      <c r="P7" s="53" t="s">
        <v>100</v>
      </c>
      <c r="Q7" s="53" t="s">
        <v>386</v>
      </c>
      <c r="R7" s="53"/>
      <c r="S7" s="53" t="s">
        <v>385</v>
      </c>
      <c r="T7" s="53"/>
      <c r="U7" s="53"/>
      <c r="V7" s="53"/>
    </row>
    <row r="8" spans="1:23" ht="32" x14ac:dyDescent="0.2">
      <c r="A8" s="85" t="s">
        <v>5</v>
      </c>
      <c r="B8" s="53" t="s">
        <v>347</v>
      </c>
      <c r="C8" s="53" t="s">
        <v>55</v>
      </c>
      <c r="D8" s="85" t="s">
        <v>855</v>
      </c>
      <c r="E8" s="53" t="s">
        <v>98</v>
      </c>
      <c r="F8" s="54" t="s">
        <v>1220</v>
      </c>
      <c r="G8" s="54" t="b">
        <v>0</v>
      </c>
      <c r="H8" s="53"/>
      <c r="I8" s="53" t="s">
        <v>856</v>
      </c>
      <c r="J8" s="94" t="s">
        <v>102</v>
      </c>
      <c r="K8" s="94"/>
      <c r="L8" s="94"/>
      <c r="M8" s="94"/>
      <c r="N8" s="94"/>
      <c r="O8" s="94"/>
      <c r="P8" s="53" t="s">
        <v>100</v>
      </c>
      <c r="Q8" s="84" t="s">
        <v>386</v>
      </c>
      <c r="R8" s="53"/>
      <c r="S8" s="53" t="s">
        <v>385</v>
      </c>
      <c r="T8" s="53"/>
      <c r="U8" s="53"/>
      <c r="V8" s="53"/>
    </row>
  </sheetData>
  <mergeCells count="2">
    <mergeCell ref="A1:H1"/>
    <mergeCell ref="I1:V1"/>
  </mergeCells>
  <dataValidations count="1">
    <dataValidation allowBlank="1" sqref="D3:D1048576 H3:P1048576 S3:T1048576 V3:V1048576 U2:U1048576 O2 F2 A1:W1" xr:uid="{C831E88E-11FC-1748-A72B-DC9816C0821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prompt="Specify Compartment name." xr:uid="{E0F6BF83-7015-094B-A282-9ECD7EACE068}">
          <x14:formula1>
            <xm:f>drop_down_rule_comp!$B$2:$B$6</xm:f>
          </x14:formula1>
          <xm:sqref>R3:R1048576</xm:sqref>
        </x14:dataValidation>
        <x14:dataValidation type="list" allowBlank="1" error="Invalid Option" xr:uid="{0CFF92D0-3DCD-A545-A106-011925615642}">
          <x14:formula1>
            <xm:f>drop_down_rule_set!$AD$2:$AD$3</xm:f>
          </x14:formula1>
          <xm:sqref>G3:G1048576</xm:sqref>
        </x14:dataValidation>
        <x14:dataValidation type="list" allowBlank="1" xr:uid="{BC520D3E-9343-204C-AE4B-DF8B0A7CEE08}">
          <x14:formula1>
            <xm:f>drop_down_rule_set!$X$2:$X$4</xm:f>
          </x14:formula1>
          <xm:sqref>Q3:Q1048576</xm:sqref>
        </x14:dataValidation>
        <x14:dataValidation type="list" allowBlank="1" xr:uid="{412350C4-4338-9444-8C07-C402A7A01408}">
          <x14:formula1>
            <xm:f>drop_down_rule_set!$V$2:$V$4</xm:f>
          </x14:formula1>
          <xm:sqref>E3:E1048576</xm:sqref>
        </x14:dataValidation>
        <x14:dataValidation type="list" allowBlank="1" errorTitle="Error" error="Invalid option selected" xr:uid="{E9947943-E4CD-9F4A-84CD-BC48BCB02D4D}">
          <x14:formula1>
            <xm:f>drop_down_rule_set!$W$2:$W$4</xm:f>
          </x14:formula1>
          <xm:sqref>C3:C1048576</xm:sqref>
        </x14:dataValidation>
        <x14:dataValidation type="list" allowBlank="1" prompt="Specify Compartment name." xr:uid="{27F8D2E2-D49A-E14F-8320-BA14E47A8BD7}">
          <x14:formula1>
            <xm:f>INDIRECT("drop_down_rule_comp!$D$2:$D$"&amp;drop_down_rule_comp!$C$3+1)</xm:f>
          </x14:formula1>
          <xm:sqref>B3:B1048576</xm:sqref>
        </x14:dataValidation>
        <x14:dataValidation type="list" allowBlank="1" xr:uid="{01E947D3-B2F7-3E43-A3C8-36A10A7CEE33}">
          <x14:formula1>
            <xm:f>INDIRECT("drop_down_rule_set!$I$2:$I$"&amp;drop_down_rule_set!$G$3+1)</xm:f>
          </x14:formula1>
          <xm:sqref>F3:F1048576</xm:sqref>
        </x14:dataValidation>
        <x14:dataValidation type="list" allowBlank="1" xr:uid="{187ABB21-3DEE-AD41-AA2C-B74D35F320DB}">
          <x14:formula1>
            <xm:f>drop_down_rule_set!$L$2:$L$54</xm:f>
          </x14:formula1>
          <xm:sqref>A3:A1048576</xm:sqref>
        </x14:dataValidation>
      </x14:dataValidations>
    </ext>
  </extLst>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7" tint="0.59999389629810485"/>
  </sheetPr>
  <dimension ref="A1:R5"/>
  <sheetViews>
    <sheetView workbookViewId="0">
      <selection sqref="A1:R1"/>
    </sheetView>
  </sheetViews>
  <sheetFormatPr baseColWidth="10" defaultColWidth="8.83203125" defaultRowHeight="15" x14ac:dyDescent="0.2"/>
  <cols>
    <col min="1" max="1" width="7.5" bestFit="1" customWidth="1"/>
    <col min="2" max="2" width="18.1640625" bestFit="1" customWidth="1"/>
    <col min="3" max="3" width="16.5" bestFit="1" customWidth="1"/>
    <col min="4" max="4" width="11.33203125" bestFit="1" customWidth="1"/>
    <col min="5" max="5" width="9.6640625" bestFit="1" customWidth="1"/>
    <col min="6" max="6" width="14.83203125" bestFit="1" customWidth="1"/>
    <col min="7" max="7" width="11" bestFit="1" customWidth="1"/>
    <col min="8" max="8" width="16.5" bestFit="1" customWidth="1"/>
    <col min="9" max="9" width="13" customWidth="1"/>
    <col min="10" max="10" width="20.1640625" customWidth="1"/>
    <col min="11" max="11" width="20.1640625" bestFit="1" customWidth="1"/>
    <col min="12" max="12" width="9.1640625" customWidth="1"/>
    <col min="13" max="13" width="22.33203125" customWidth="1"/>
    <col min="14" max="14" width="12" customWidth="1"/>
    <col min="15" max="15" width="13.1640625" customWidth="1"/>
    <col min="17" max="17" width="18.5" customWidth="1"/>
    <col min="18" max="18" width="23.6640625" bestFit="1" customWidth="1"/>
  </cols>
  <sheetData>
    <row r="1" spans="1:18" ht="207" customHeight="1" x14ac:dyDescent="0.2">
      <c r="A1" s="156" t="s">
        <v>1194</v>
      </c>
      <c r="B1" s="157"/>
      <c r="C1" s="157"/>
      <c r="D1" s="157"/>
      <c r="E1" s="157"/>
      <c r="F1" s="157"/>
      <c r="G1" s="157"/>
      <c r="H1" s="157"/>
      <c r="I1" s="157"/>
      <c r="J1" s="157"/>
      <c r="K1" s="157"/>
      <c r="L1" s="157"/>
      <c r="M1" s="157"/>
      <c r="N1" s="157"/>
      <c r="O1" s="157"/>
      <c r="P1" s="157"/>
      <c r="Q1" s="157"/>
      <c r="R1" s="158"/>
    </row>
    <row r="2" spans="1:18" s="40" customFormat="1" ht="62" customHeight="1" x14ac:dyDescent="0.2">
      <c r="A2" s="26" t="s">
        <v>0</v>
      </c>
      <c r="B2" s="26" t="s">
        <v>6</v>
      </c>
      <c r="C2" s="26" t="s">
        <v>103</v>
      </c>
      <c r="D2" s="26" t="s">
        <v>1019</v>
      </c>
      <c r="E2" s="26" t="s">
        <v>104</v>
      </c>
      <c r="F2" s="27" t="s">
        <v>81</v>
      </c>
      <c r="G2" s="27" t="s">
        <v>105</v>
      </c>
      <c r="H2" s="27" t="s">
        <v>106</v>
      </c>
      <c r="I2" s="27" t="s">
        <v>792</v>
      </c>
      <c r="J2" s="27" t="s">
        <v>427</v>
      </c>
      <c r="K2" s="27" t="s">
        <v>1119</v>
      </c>
      <c r="L2" s="27" t="s">
        <v>1120</v>
      </c>
      <c r="M2" s="27" t="s">
        <v>1121</v>
      </c>
      <c r="N2" s="27" t="s">
        <v>1122</v>
      </c>
      <c r="O2" s="27" t="s">
        <v>791</v>
      </c>
      <c r="P2" s="27" t="s">
        <v>93</v>
      </c>
      <c r="Q2" s="27" t="s">
        <v>545</v>
      </c>
      <c r="R2" s="27" t="s">
        <v>417</v>
      </c>
    </row>
    <row r="3" spans="1:18" ht="32" customHeight="1" x14ac:dyDescent="0.2">
      <c r="A3" s="33" t="s">
        <v>4</v>
      </c>
      <c r="B3" s="32"/>
      <c r="C3" s="33"/>
      <c r="D3" s="33"/>
      <c r="E3" s="33"/>
      <c r="F3" s="33"/>
      <c r="G3" s="33"/>
      <c r="H3" s="33"/>
      <c r="I3" s="33"/>
      <c r="J3" s="33"/>
      <c r="K3" s="33"/>
      <c r="L3" s="33"/>
      <c r="M3" s="33"/>
      <c r="N3" s="33"/>
      <c r="O3" s="33"/>
      <c r="P3" s="33"/>
      <c r="Q3" s="33"/>
      <c r="R3" s="33"/>
    </row>
    <row r="4" spans="1:18" ht="31" customHeight="1" x14ac:dyDescent="0.2">
      <c r="A4" s="53" t="s">
        <v>5</v>
      </c>
      <c r="B4" s="53" t="s">
        <v>318</v>
      </c>
      <c r="C4" s="53" t="s">
        <v>390</v>
      </c>
      <c r="D4" s="53">
        <v>40</v>
      </c>
      <c r="E4" s="53">
        <v>150</v>
      </c>
      <c r="F4" s="53" t="s">
        <v>55</v>
      </c>
      <c r="G4" s="53" t="s">
        <v>388</v>
      </c>
      <c r="H4" s="53" t="s">
        <v>107</v>
      </c>
      <c r="I4" s="54" t="s">
        <v>793</v>
      </c>
      <c r="J4" s="103" t="s">
        <v>1123</v>
      </c>
      <c r="K4" s="103" t="s">
        <v>1124</v>
      </c>
      <c r="L4" s="103">
        <v>100</v>
      </c>
      <c r="M4" s="103" t="s">
        <v>1125</v>
      </c>
      <c r="N4" s="103" t="s">
        <v>1126</v>
      </c>
      <c r="O4" s="84" t="b">
        <v>1</v>
      </c>
      <c r="P4" s="84"/>
      <c r="Q4" s="53" t="s">
        <v>361</v>
      </c>
      <c r="R4" s="54" t="s">
        <v>426</v>
      </c>
    </row>
    <row r="5" spans="1:18" ht="32" customHeight="1" x14ac:dyDescent="0.2">
      <c r="A5" s="53" t="s">
        <v>5</v>
      </c>
      <c r="B5" s="53" t="s">
        <v>1127</v>
      </c>
      <c r="C5" s="53" t="s">
        <v>391</v>
      </c>
      <c r="D5" s="53"/>
      <c r="E5" s="53">
        <v>150</v>
      </c>
      <c r="F5" s="53" t="s">
        <v>55</v>
      </c>
      <c r="G5" s="53" t="s">
        <v>389</v>
      </c>
      <c r="H5" s="85" t="s">
        <v>107</v>
      </c>
      <c r="I5" s="54"/>
      <c r="J5" s="54"/>
      <c r="K5" s="54"/>
      <c r="L5" s="54"/>
      <c r="M5" s="54"/>
      <c r="N5" s="54"/>
      <c r="O5" s="53"/>
      <c r="P5" s="53"/>
      <c r="Q5" s="86"/>
      <c r="R5" s="53"/>
    </row>
  </sheetData>
  <mergeCells count="1">
    <mergeCell ref="A1:R1"/>
  </mergeCells>
  <dataValidations count="4">
    <dataValidation allowBlank="1" sqref="C1:E1048576 F1:F2 G1:G1048576 H1:H2 I1:J1048576 L1:M1048576 O1:O1048576 P1:Q2 R1:XFD1048576 A1:B2 N1" xr:uid="{F0FF88CE-A0A5-1D40-AD84-BA5C49410EFC}"/>
    <dataValidation type="list" allowBlank="1" sqref="N3:N1048576" xr:uid="{2AC2FC4B-1338-624D-858F-83D6ADFE591A}">
      <formula1>"On,Off"</formula1>
    </dataValidation>
    <dataValidation showInputMessage="1" showErrorMessage="1" sqref="N2" xr:uid="{32B2E918-8CE3-5C4F-A177-033B80B3065E}"/>
    <dataValidation type="list" sqref="K1:K1048576" xr:uid="{68D6D8E2-E5CE-9646-9C4E-4B904AA3C556}">
      <formula1>"BOTH,PERFORMANCE_BASED,DETACHED_VOLUME"</formula1>
    </dataValidation>
  </dataValidation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prompt="Specify Compartment name." xr:uid="{35E29417-23DF-364E-B10C-71779FB91A6B}">
          <x14:formula1>
            <xm:f>INDIRECT("drop_down_rule_comp!$D$2:$D$"&amp;drop_down_rule_comp!$C$3+1)</xm:f>
          </x14:formula1>
          <xm:sqref>B3:B1048576</xm:sqref>
        </x14:dataValidation>
        <x14:dataValidation type="list" allowBlank="1" xr:uid="{49246BF5-3287-CB49-B325-C1BAA30D602F}">
          <x14:formula1>
            <xm:f>drop_down_rule_set!$L$2:$L$54</xm:f>
          </x14:formula1>
          <xm:sqref>A3:A1048576</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7" tint="0.59999389629810485"/>
  </sheetPr>
  <dimension ref="A1:V12"/>
  <sheetViews>
    <sheetView zoomScale="89" workbookViewId="0">
      <selection sqref="A1:L1"/>
    </sheetView>
  </sheetViews>
  <sheetFormatPr baseColWidth="10" defaultColWidth="8.83203125" defaultRowHeight="24" customHeight="1" x14ac:dyDescent="0.2"/>
  <cols>
    <col min="2" max="2" width="18.5" bestFit="1" customWidth="1"/>
    <col min="3" max="3" width="17.1640625" customWidth="1"/>
    <col min="4" max="4" width="12.5" customWidth="1"/>
    <col min="5" max="5" width="19" style="1" customWidth="1"/>
    <col min="6" max="6" width="14.5" bestFit="1" customWidth="1"/>
    <col min="7" max="7" width="12.1640625" bestFit="1" customWidth="1"/>
    <col min="8" max="8" width="12.1640625" customWidth="1"/>
    <col min="9" max="10" width="8.5" customWidth="1"/>
    <col min="11" max="11" width="9.33203125" customWidth="1"/>
    <col min="12" max="12" width="10.6640625" customWidth="1"/>
    <col min="13" max="13" width="7.5" customWidth="1"/>
    <col min="14" max="14" width="13.5" bestFit="1" customWidth="1"/>
    <col min="15" max="15" width="17.1640625" customWidth="1"/>
    <col min="16" max="16" width="6" customWidth="1"/>
    <col min="17" max="17" width="8.5" customWidth="1"/>
    <col min="18" max="18" width="16.6640625" customWidth="1"/>
    <col min="19" max="21" width="13.5" customWidth="1"/>
    <col min="22" max="22" width="12.5" customWidth="1"/>
  </cols>
  <sheetData>
    <row r="1" spans="1:22" ht="169" customHeight="1" x14ac:dyDescent="0.2">
      <c r="A1" s="156" t="s">
        <v>1201</v>
      </c>
      <c r="B1" s="157"/>
      <c r="C1" s="157"/>
      <c r="D1" s="157"/>
      <c r="E1" s="157"/>
      <c r="F1" s="157"/>
      <c r="G1" s="157"/>
      <c r="H1" s="157"/>
      <c r="I1" s="157"/>
      <c r="J1" s="157"/>
      <c r="K1" s="157"/>
      <c r="L1" s="158"/>
      <c r="M1" s="170" t="s">
        <v>1195</v>
      </c>
      <c r="N1" s="171"/>
      <c r="O1" s="171"/>
      <c r="P1" s="171"/>
      <c r="Q1" s="171"/>
      <c r="R1" s="171"/>
      <c r="S1" s="171"/>
      <c r="T1" s="171"/>
      <c r="U1" s="171"/>
      <c r="V1" s="172"/>
    </row>
    <row r="2" spans="1:22" s="1" customFormat="1" ht="63" customHeight="1" x14ac:dyDescent="0.2">
      <c r="A2" s="27" t="s">
        <v>0</v>
      </c>
      <c r="B2" s="27" t="s">
        <v>6</v>
      </c>
      <c r="C2" s="27" t="s">
        <v>81</v>
      </c>
      <c r="D2" s="27" t="s">
        <v>108</v>
      </c>
      <c r="E2" s="27" t="s">
        <v>1216</v>
      </c>
      <c r="F2" s="27" t="s">
        <v>109</v>
      </c>
      <c r="G2" s="27" t="s">
        <v>110</v>
      </c>
      <c r="H2" s="27" t="s">
        <v>94</v>
      </c>
      <c r="I2" s="27" t="s">
        <v>111</v>
      </c>
      <c r="J2" s="27" t="s">
        <v>1128</v>
      </c>
      <c r="K2" s="27" t="s">
        <v>1129</v>
      </c>
      <c r="L2" s="27" t="s">
        <v>1130</v>
      </c>
      <c r="M2" s="27" t="s">
        <v>112</v>
      </c>
      <c r="N2" s="27" t="s">
        <v>113</v>
      </c>
      <c r="O2" s="27" t="s">
        <v>114</v>
      </c>
      <c r="P2" s="27" t="s">
        <v>115</v>
      </c>
      <c r="Q2" s="27" t="s">
        <v>116</v>
      </c>
      <c r="R2" s="27" t="s">
        <v>117</v>
      </c>
      <c r="S2" s="27" t="s">
        <v>118</v>
      </c>
      <c r="T2" s="27" t="s">
        <v>1131</v>
      </c>
      <c r="U2" s="27" t="s">
        <v>1132</v>
      </c>
      <c r="V2" s="27" t="s">
        <v>417</v>
      </c>
    </row>
    <row r="3" spans="1:22" ht="16" x14ac:dyDescent="0.2">
      <c r="A3" s="33" t="s">
        <v>4</v>
      </c>
      <c r="B3" s="33"/>
      <c r="C3" s="33"/>
      <c r="D3" s="33"/>
      <c r="E3" s="32" t="s">
        <v>917</v>
      </c>
      <c r="F3" s="33"/>
      <c r="G3" s="33"/>
      <c r="H3" s="33"/>
      <c r="I3" s="33"/>
      <c r="J3" s="33"/>
      <c r="K3" s="33"/>
      <c r="L3" s="33"/>
      <c r="M3" s="33"/>
      <c r="N3" s="33"/>
      <c r="O3" s="33"/>
      <c r="P3" s="33"/>
      <c r="Q3" s="33"/>
      <c r="R3" s="33"/>
      <c r="S3" s="33"/>
      <c r="T3" s="33"/>
      <c r="U3" s="33"/>
      <c r="V3" s="33"/>
    </row>
    <row r="4" spans="1:22" ht="47" customHeight="1" x14ac:dyDescent="0.2">
      <c r="A4" s="53" t="s">
        <v>5</v>
      </c>
      <c r="B4" s="53" t="s">
        <v>347</v>
      </c>
      <c r="C4" s="53" t="s">
        <v>87</v>
      </c>
      <c r="D4" s="53" t="s">
        <v>119</v>
      </c>
      <c r="E4" s="54" t="s">
        <v>1217</v>
      </c>
      <c r="F4" s="53"/>
      <c r="G4" s="53" t="s">
        <v>120</v>
      </c>
      <c r="H4" s="54" t="s">
        <v>418</v>
      </c>
      <c r="I4" s="53" t="s">
        <v>121</v>
      </c>
      <c r="J4" s="53"/>
      <c r="K4" s="53"/>
      <c r="L4" s="53"/>
      <c r="M4" s="53" t="s">
        <v>631</v>
      </c>
      <c r="N4" s="53"/>
      <c r="O4" s="53"/>
      <c r="P4" s="53"/>
      <c r="Q4" s="53"/>
      <c r="R4" s="53"/>
      <c r="S4" s="53"/>
      <c r="T4" s="53"/>
      <c r="U4" s="53"/>
      <c r="V4" s="54" t="s">
        <v>426</v>
      </c>
    </row>
    <row r="5" spans="1:22" ht="15" x14ac:dyDescent="0.2">
      <c r="A5" s="53"/>
      <c r="B5" s="53"/>
      <c r="C5" s="53"/>
      <c r="D5" s="53"/>
      <c r="E5" s="54"/>
      <c r="F5" s="53"/>
      <c r="G5" s="53"/>
      <c r="H5" s="53"/>
      <c r="I5" s="53"/>
      <c r="J5" s="53"/>
      <c r="K5" s="53"/>
      <c r="L5" s="53"/>
      <c r="M5" s="53" t="s">
        <v>631</v>
      </c>
      <c r="N5" s="53" t="s">
        <v>122</v>
      </c>
      <c r="O5" s="53" t="s">
        <v>123</v>
      </c>
      <c r="P5" s="53"/>
      <c r="Q5" s="53"/>
      <c r="R5" s="53"/>
      <c r="S5" s="53"/>
      <c r="T5" s="53"/>
      <c r="U5" s="53"/>
      <c r="V5" s="53"/>
    </row>
    <row r="6" spans="1:22" ht="15" x14ac:dyDescent="0.2">
      <c r="A6" s="53"/>
      <c r="B6" s="122"/>
      <c r="C6" s="53"/>
      <c r="D6" s="53"/>
      <c r="E6" s="54"/>
      <c r="F6" s="53"/>
      <c r="G6" s="53"/>
      <c r="H6" s="53"/>
      <c r="I6" s="53"/>
      <c r="J6" s="53"/>
      <c r="K6" s="53"/>
      <c r="L6" s="53"/>
      <c r="M6" s="53" t="s">
        <v>631</v>
      </c>
      <c r="N6" s="53" t="s">
        <v>124</v>
      </c>
      <c r="O6" s="53" t="s">
        <v>125</v>
      </c>
      <c r="P6" s="53"/>
      <c r="Q6" s="53"/>
      <c r="R6" s="53"/>
      <c r="S6" s="53"/>
      <c r="T6" s="53"/>
      <c r="U6" s="53"/>
      <c r="V6" s="53"/>
    </row>
    <row r="7" spans="1:22" ht="28.75" customHeight="1" x14ac:dyDescent="0.2">
      <c r="A7" s="53" t="s">
        <v>5</v>
      </c>
      <c r="B7" s="53" t="s">
        <v>347</v>
      </c>
      <c r="C7" s="53" t="s">
        <v>87</v>
      </c>
      <c r="D7" s="53" t="s">
        <v>119</v>
      </c>
      <c r="E7" s="54" t="s">
        <v>1217</v>
      </c>
      <c r="F7" s="53"/>
      <c r="G7" s="53"/>
      <c r="H7" s="53"/>
      <c r="I7" s="53" t="s">
        <v>126</v>
      </c>
      <c r="J7" s="53"/>
      <c r="K7" s="53"/>
      <c r="L7" s="53"/>
      <c r="M7" s="53" t="s">
        <v>632</v>
      </c>
      <c r="N7" s="53"/>
      <c r="O7" s="53"/>
      <c r="P7" s="53"/>
      <c r="Q7" s="53"/>
      <c r="R7" s="53"/>
      <c r="S7" s="53"/>
      <c r="T7" s="53"/>
      <c r="U7" s="53"/>
      <c r="V7" s="53"/>
    </row>
    <row r="8" spans="1:22" ht="28.75" customHeight="1" x14ac:dyDescent="0.2">
      <c r="A8" s="53" t="s">
        <v>5</v>
      </c>
      <c r="B8" s="53" t="s">
        <v>347</v>
      </c>
      <c r="C8" s="53" t="s">
        <v>96</v>
      </c>
      <c r="D8" s="53" t="s">
        <v>127</v>
      </c>
      <c r="E8" s="54" t="s">
        <v>1217</v>
      </c>
      <c r="F8" s="53"/>
      <c r="G8" s="53"/>
      <c r="H8" s="53"/>
      <c r="I8" s="53" t="s">
        <v>128</v>
      </c>
      <c r="J8" s="53"/>
      <c r="K8" s="53"/>
      <c r="L8" s="53"/>
      <c r="M8" s="53" t="s">
        <v>633</v>
      </c>
      <c r="N8" s="53" t="s">
        <v>129</v>
      </c>
      <c r="O8" s="53" t="s">
        <v>123</v>
      </c>
      <c r="P8" s="53"/>
      <c r="Q8" s="53"/>
      <c r="R8" s="53"/>
      <c r="S8" s="53"/>
      <c r="T8" s="53"/>
      <c r="U8" s="53"/>
      <c r="V8" s="53"/>
    </row>
    <row r="9" spans="1:22" ht="28.75" customHeight="1" x14ac:dyDescent="0.2">
      <c r="A9" s="53" t="s">
        <v>5</v>
      </c>
      <c r="B9" s="53" t="s">
        <v>347</v>
      </c>
      <c r="C9" s="53" t="s">
        <v>96</v>
      </c>
      <c r="D9" s="53" t="s">
        <v>130</v>
      </c>
      <c r="E9" s="54" t="s">
        <v>1217</v>
      </c>
      <c r="F9" s="53"/>
      <c r="G9" s="53"/>
      <c r="H9" s="53"/>
      <c r="I9" s="53" t="s">
        <v>128</v>
      </c>
      <c r="J9" s="53"/>
      <c r="K9" s="53"/>
      <c r="L9" s="53"/>
      <c r="M9" s="53" t="s">
        <v>633</v>
      </c>
      <c r="N9" s="53" t="s">
        <v>131</v>
      </c>
      <c r="O9" s="53" t="s">
        <v>125</v>
      </c>
      <c r="P9" s="53"/>
      <c r="Q9" s="53"/>
      <c r="R9" s="53"/>
      <c r="S9" s="53"/>
      <c r="T9" s="53"/>
      <c r="U9" s="53"/>
      <c r="V9" s="53"/>
    </row>
    <row r="10" spans="1:22" ht="28.75" customHeight="1" x14ac:dyDescent="0.2">
      <c r="A10" s="53" t="s">
        <v>5</v>
      </c>
      <c r="B10" s="53" t="s">
        <v>347</v>
      </c>
      <c r="C10" s="53" t="s">
        <v>87</v>
      </c>
      <c r="D10" s="53" t="s">
        <v>132</v>
      </c>
      <c r="E10" s="54" t="s">
        <v>1217</v>
      </c>
      <c r="F10" s="53"/>
      <c r="G10" s="53"/>
      <c r="H10" s="53"/>
      <c r="I10" s="53" t="s">
        <v>133</v>
      </c>
      <c r="J10" s="53"/>
      <c r="K10" s="53"/>
      <c r="L10" s="53"/>
      <c r="M10" s="53" t="s">
        <v>634</v>
      </c>
      <c r="N10" s="53"/>
      <c r="O10" s="53"/>
      <c r="P10" s="53"/>
      <c r="Q10" s="53"/>
      <c r="R10" s="53"/>
      <c r="S10" s="53"/>
      <c r="T10" s="53"/>
      <c r="U10" s="53"/>
      <c r="V10" s="53"/>
    </row>
    <row r="11" spans="1:22" ht="45" customHeight="1" x14ac:dyDescent="0.2">
      <c r="A11" s="53" t="s">
        <v>5</v>
      </c>
      <c r="B11" s="53" t="s">
        <v>347</v>
      </c>
      <c r="C11" s="53" t="s">
        <v>87</v>
      </c>
      <c r="D11" s="53" t="s">
        <v>1196</v>
      </c>
      <c r="E11" s="54" t="s">
        <v>1217</v>
      </c>
      <c r="F11" s="53"/>
      <c r="G11" s="53"/>
      <c r="H11" s="53"/>
      <c r="I11" s="53"/>
      <c r="J11" s="53"/>
      <c r="K11" s="53"/>
      <c r="L11" s="53"/>
      <c r="M11" s="53"/>
      <c r="N11" s="53"/>
      <c r="O11" s="53"/>
      <c r="P11" s="53"/>
      <c r="Q11" s="53"/>
      <c r="R11" s="53"/>
      <c r="S11" s="53"/>
      <c r="T11" s="53"/>
      <c r="U11" s="53"/>
      <c r="V11" s="53"/>
    </row>
    <row r="12" spans="1:22" ht="24" customHeight="1" x14ac:dyDescent="0.2">
      <c r="A12" s="53" t="s">
        <v>5</v>
      </c>
      <c r="B12" s="53" t="s">
        <v>347</v>
      </c>
      <c r="C12" s="53" t="s">
        <v>87</v>
      </c>
      <c r="D12" s="53"/>
      <c r="E12" s="54"/>
      <c r="F12" s="53"/>
      <c r="G12" s="53"/>
      <c r="H12" s="53"/>
      <c r="I12" s="53" t="s">
        <v>1197</v>
      </c>
      <c r="J12" s="53"/>
      <c r="K12" s="53"/>
      <c r="L12" s="53"/>
      <c r="M12" s="53"/>
      <c r="N12" s="53"/>
      <c r="O12" s="53"/>
      <c r="P12" s="53"/>
      <c r="Q12" s="53"/>
      <c r="R12" s="53"/>
      <c r="S12" s="53"/>
      <c r="T12" s="53"/>
      <c r="U12" s="53"/>
      <c r="V12" s="53"/>
    </row>
  </sheetData>
  <mergeCells count="2">
    <mergeCell ref="A1:L1"/>
    <mergeCell ref="M1:V1"/>
  </mergeCells>
  <dataValidations count="2">
    <dataValidation allowBlank="1" sqref="M1:S1048576 U1:XFD1048576 D3:D1048576 F3:L1048576 A1:A2 B2:L2" xr:uid="{B7978928-5A58-224D-8649-C886C075337D}"/>
    <dataValidation showInputMessage="1" showErrorMessage="1" sqref="T1:T1048576" xr:uid="{0E7A10E6-DADC-0C41-AA06-BB8741B7876C}"/>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prompt="Specify Compartment name." xr:uid="{6A4D5840-0B12-DB40-9C96-8DC9A177AB83}">
          <x14:formula1>
            <xm:f>INDIRECT("drop_down_rule_comp!$D$2:$D$"&amp;drop_down_rule_comp!$C$3+1)</xm:f>
          </x14:formula1>
          <xm:sqref>B3:B1048576</xm:sqref>
        </x14:dataValidation>
        <x14:dataValidation type="list" allowBlank="1" xr:uid="{D7A2BA9E-CACA-964D-BA7C-6839F1BB1340}">
          <x14:formula1>
            <xm:f>INDIRECT("drop_down_rule_set!$I$2:$I$"&amp;drop_down_rule_set!$G$3+1)</xm:f>
          </x14:formula1>
          <xm:sqref>E3:E1048576</xm:sqref>
        </x14:dataValidation>
        <x14:dataValidation type="list" allowBlank="1" xr:uid="{7DE404B7-0E26-3942-950A-9C93DC3C072C}">
          <x14:formula1>
            <xm:f>drop_down_rule_set!$L$2:$L$54</xm:f>
          </x14:formula1>
          <xm:sqref>A3:A1048576</xm:sqref>
        </x14:dataValidation>
      </x14:dataValidations>
    </ext>
  </extLst>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44B969-993D-C24C-97FB-83F9FF8AE3F3}">
  <sheetPr>
    <tabColor theme="3" tint="0.59999389629810485"/>
  </sheetPr>
  <dimension ref="A1:AI6"/>
  <sheetViews>
    <sheetView zoomScale="120" zoomScaleNormal="120" workbookViewId="0">
      <selection sqref="A1:O1"/>
    </sheetView>
  </sheetViews>
  <sheetFormatPr baseColWidth="10" defaultColWidth="6.5" defaultRowHeight="15" customHeight="1" x14ac:dyDescent="0.2"/>
  <cols>
    <col min="1" max="1" width="9" customWidth="1"/>
    <col min="2" max="2" width="17.5" customWidth="1"/>
    <col min="3" max="4" width="11.5" customWidth="1"/>
    <col min="5" max="5" width="15.83203125" customWidth="1"/>
    <col min="6" max="6" width="16.83203125" customWidth="1"/>
    <col min="7" max="7" width="15.1640625" customWidth="1"/>
    <col min="8" max="8" width="16.5" customWidth="1"/>
    <col min="9" max="9" width="17.1640625" customWidth="1"/>
    <col min="10" max="10" width="20.5" customWidth="1"/>
    <col min="11" max="11" width="12.5" customWidth="1"/>
    <col min="12" max="12" width="13.1640625" customWidth="1"/>
    <col min="13" max="13" width="15" customWidth="1"/>
    <col min="14" max="14" width="24" customWidth="1"/>
    <col min="15" max="15" width="10.6640625" customWidth="1"/>
    <col min="16" max="16" width="9.6640625" customWidth="1"/>
    <col min="17" max="17" width="18.5" customWidth="1"/>
    <col min="18" max="19" width="14.5" customWidth="1"/>
    <col min="20" max="20" width="13.83203125" customWidth="1"/>
    <col min="21" max="21" width="14.1640625" customWidth="1"/>
    <col min="22" max="22" width="16.1640625" customWidth="1"/>
    <col min="23" max="23" width="10.5" customWidth="1"/>
    <col min="24" max="24" width="15.1640625" customWidth="1"/>
    <col min="25" max="25" width="10.83203125" customWidth="1"/>
    <col min="26" max="26" width="9.1640625" customWidth="1"/>
    <col min="27" max="27" width="16.83203125" customWidth="1"/>
    <col min="28" max="28" width="22.5" customWidth="1"/>
    <col min="29" max="29" width="14.1640625" customWidth="1"/>
    <col min="30" max="30" width="10.5" customWidth="1"/>
    <col min="31" max="31" width="11" customWidth="1"/>
    <col min="32" max="32" width="12.5" customWidth="1"/>
    <col min="33" max="34" width="7.6640625" customWidth="1"/>
    <col min="35" max="35" width="13.1640625" customWidth="1"/>
  </cols>
  <sheetData>
    <row r="1" spans="1:35" ht="145" customHeight="1" x14ac:dyDescent="0.2">
      <c r="A1" s="156" t="s">
        <v>1202</v>
      </c>
      <c r="B1" s="157"/>
      <c r="C1" s="157"/>
      <c r="D1" s="157"/>
      <c r="E1" s="157"/>
      <c r="F1" s="157"/>
      <c r="G1" s="157"/>
      <c r="H1" s="157"/>
      <c r="I1" s="157"/>
      <c r="J1" s="157"/>
      <c r="K1" s="157"/>
      <c r="L1" s="157"/>
      <c r="M1" s="157"/>
      <c r="N1" s="157"/>
      <c r="O1" s="158"/>
      <c r="P1" s="167" t="s">
        <v>1234</v>
      </c>
      <c r="Q1" s="168"/>
      <c r="R1" s="168"/>
      <c r="S1" s="168"/>
      <c r="T1" s="168"/>
      <c r="U1" s="168"/>
      <c r="V1" s="168"/>
      <c r="W1" s="168"/>
      <c r="X1" s="168"/>
      <c r="Y1" s="168"/>
      <c r="Z1" s="168"/>
      <c r="AA1" s="168"/>
      <c r="AB1" s="168"/>
      <c r="AC1" s="168"/>
      <c r="AD1" s="168"/>
      <c r="AE1" s="168"/>
      <c r="AF1" s="168"/>
      <c r="AG1" s="168"/>
      <c r="AH1" s="168"/>
      <c r="AI1" s="168"/>
    </row>
    <row r="2" spans="1:35" s="1" customFormat="1" ht="43" customHeight="1" x14ac:dyDescent="0.2">
      <c r="A2" s="27" t="s">
        <v>0</v>
      </c>
      <c r="B2" s="27" t="s">
        <v>6</v>
      </c>
      <c r="C2" s="27" t="s">
        <v>857</v>
      </c>
      <c r="D2" s="27" t="s">
        <v>1073</v>
      </c>
      <c r="E2" s="27" t="s">
        <v>858</v>
      </c>
      <c r="F2" s="27" t="s">
        <v>859</v>
      </c>
      <c r="G2" s="27" t="s">
        <v>860</v>
      </c>
      <c r="H2" s="27" t="s">
        <v>1222</v>
      </c>
      <c r="I2" s="27" t="s">
        <v>1223</v>
      </c>
      <c r="J2" s="27" t="s">
        <v>861</v>
      </c>
      <c r="K2" s="27" t="s">
        <v>862</v>
      </c>
      <c r="L2" s="27" t="s">
        <v>863</v>
      </c>
      <c r="M2" s="27" t="s">
        <v>864</v>
      </c>
      <c r="N2" s="27" t="s">
        <v>1245</v>
      </c>
      <c r="O2" s="27" t="s">
        <v>865</v>
      </c>
      <c r="P2" s="27" t="s">
        <v>866</v>
      </c>
      <c r="Q2" s="27" t="s">
        <v>82</v>
      </c>
      <c r="R2" s="27" t="s">
        <v>785</v>
      </c>
      <c r="S2" s="27" t="s">
        <v>427</v>
      </c>
      <c r="T2" s="27" t="s">
        <v>786</v>
      </c>
      <c r="U2" s="27" t="s">
        <v>867</v>
      </c>
      <c r="V2" s="27" t="s">
        <v>1224</v>
      </c>
      <c r="W2" s="27" t="s">
        <v>81</v>
      </c>
      <c r="X2" s="27" t="s">
        <v>1074</v>
      </c>
      <c r="Y2" s="27" t="s">
        <v>868</v>
      </c>
      <c r="Z2" s="27" t="s">
        <v>869</v>
      </c>
      <c r="AA2" s="27" t="s">
        <v>1226</v>
      </c>
      <c r="AB2" s="27" t="s">
        <v>870</v>
      </c>
      <c r="AC2" s="27" t="s">
        <v>92</v>
      </c>
      <c r="AD2" s="27" t="s">
        <v>417</v>
      </c>
      <c r="AE2" s="27" t="s">
        <v>871</v>
      </c>
      <c r="AF2" s="27" t="s">
        <v>872</v>
      </c>
      <c r="AG2" s="27" t="s">
        <v>1075</v>
      </c>
      <c r="AH2" s="27" t="s">
        <v>1076</v>
      </c>
      <c r="AI2" s="27" t="s">
        <v>1082</v>
      </c>
    </row>
    <row r="3" spans="1:35" ht="15" customHeight="1" x14ac:dyDescent="0.2">
      <c r="A3" t="s">
        <v>4</v>
      </c>
      <c r="B3" s="32"/>
      <c r="C3" s="32"/>
      <c r="D3" s="32"/>
      <c r="E3" s="32"/>
      <c r="F3" s="32"/>
      <c r="G3" s="32"/>
      <c r="H3" s="32"/>
      <c r="I3" s="32"/>
      <c r="J3" s="32"/>
      <c r="K3" s="32"/>
      <c r="L3" s="32"/>
      <c r="M3" s="32"/>
      <c r="N3" s="32"/>
      <c r="O3" s="32"/>
      <c r="P3" s="32"/>
      <c r="Q3" s="32"/>
      <c r="R3" s="32"/>
      <c r="S3" s="32"/>
      <c r="T3" s="32"/>
      <c r="U3" s="32"/>
      <c r="V3" s="32"/>
      <c r="W3" s="32"/>
      <c r="X3" s="32"/>
      <c r="Y3" s="32"/>
      <c r="Z3" s="32"/>
      <c r="AA3" s="32"/>
      <c r="AB3" s="32"/>
      <c r="AC3" s="32"/>
      <c r="AD3" s="32"/>
      <c r="AE3" s="33"/>
      <c r="AF3" s="33"/>
      <c r="AG3" s="33"/>
      <c r="AH3" s="33"/>
      <c r="AI3" s="33"/>
    </row>
    <row r="4" spans="1:35" ht="37" customHeight="1" x14ac:dyDescent="0.2">
      <c r="A4" s="54" t="s">
        <v>313</v>
      </c>
      <c r="B4" s="95" t="s">
        <v>548</v>
      </c>
      <c r="C4" s="95" t="s">
        <v>873</v>
      </c>
      <c r="D4" s="95" t="s">
        <v>1077</v>
      </c>
      <c r="E4" s="95" t="s">
        <v>1078</v>
      </c>
      <c r="F4" s="95" t="s">
        <v>875</v>
      </c>
      <c r="G4" s="95" t="b">
        <v>1</v>
      </c>
      <c r="H4" s="95" t="s">
        <v>1221</v>
      </c>
      <c r="I4" s="95" t="s">
        <v>1221</v>
      </c>
      <c r="J4" s="54" t="b">
        <v>0</v>
      </c>
      <c r="K4" s="95" t="s">
        <v>876</v>
      </c>
      <c r="L4" s="95" t="s">
        <v>877</v>
      </c>
      <c r="M4" s="95" t="s">
        <v>885</v>
      </c>
      <c r="N4" s="95" t="s">
        <v>1246</v>
      </c>
      <c r="O4" s="95" t="s">
        <v>1078</v>
      </c>
      <c r="P4" s="95">
        <v>1</v>
      </c>
      <c r="Q4" s="95" t="s">
        <v>878</v>
      </c>
      <c r="R4" s="95">
        <v>32</v>
      </c>
      <c r="S4" s="95" t="s">
        <v>886</v>
      </c>
      <c r="T4" s="95">
        <v>32</v>
      </c>
      <c r="U4" s="95" t="s">
        <v>887</v>
      </c>
      <c r="V4" s="95" t="s">
        <v>1225</v>
      </c>
      <c r="W4" s="95" t="s">
        <v>96</v>
      </c>
      <c r="X4" s="95" t="s">
        <v>1079</v>
      </c>
      <c r="Y4" s="95"/>
      <c r="Z4" s="95"/>
      <c r="AA4" s="95"/>
      <c r="AB4" s="96" t="s">
        <v>879</v>
      </c>
      <c r="AC4" s="95" t="s">
        <v>100</v>
      </c>
      <c r="AD4" s="95"/>
      <c r="AE4" s="96"/>
      <c r="AF4" s="96"/>
      <c r="AG4" s="96"/>
      <c r="AH4" s="96"/>
      <c r="AI4" s="96"/>
    </row>
    <row r="5" spans="1:35" ht="34" customHeight="1" x14ac:dyDescent="0.2">
      <c r="A5" s="54" t="s">
        <v>313</v>
      </c>
      <c r="B5" s="54"/>
      <c r="C5" s="54"/>
      <c r="D5" s="95"/>
      <c r="E5" s="53"/>
      <c r="F5" s="54"/>
      <c r="G5" s="54"/>
      <c r="H5" s="54"/>
      <c r="I5" s="54"/>
      <c r="J5" s="54"/>
      <c r="K5" s="54"/>
      <c r="L5" s="54"/>
      <c r="M5" s="54"/>
      <c r="N5" s="54" t="s">
        <v>1247</v>
      </c>
      <c r="O5" s="95" t="s">
        <v>1078</v>
      </c>
      <c r="P5" s="54">
        <v>2</v>
      </c>
      <c r="Q5" s="54" t="s">
        <v>881</v>
      </c>
      <c r="R5" s="54">
        <v>16</v>
      </c>
      <c r="S5" s="54" t="s">
        <v>886</v>
      </c>
      <c r="T5" s="54">
        <v>32</v>
      </c>
      <c r="U5" s="54"/>
      <c r="V5" s="95" t="s">
        <v>1225</v>
      </c>
      <c r="W5" s="54" t="s">
        <v>87</v>
      </c>
      <c r="X5" s="95" t="s">
        <v>1080</v>
      </c>
      <c r="Y5" s="54"/>
      <c r="Z5" s="54"/>
      <c r="AA5" s="54"/>
      <c r="AB5" s="53" t="s">
        <v>882</v>
      </c>
      <c r="AC5" s="54" t="s">
        <v>100</v>
      </c>
      <c r="AD5" s="54"/>
      <c r="AE5" s="53"/>
      <c r="AF5" s="53"/>
      <c r="AG5" s="53"/>
      <c r="AH5" s="53"/>
      <c r="AI5" s="53"/>
    </row>
    <row r="6" spans="1:35" ht="31" customHeight="1" x14ac:dyDescent="0.2">
      <c r="A6" s="54" t="s">
        <v>313</v>
      </c>
      <c r="B6" s="95" t="s">
        <v>548</v>
      </c>
      <c r="C6" s="54" t="s">
        <v>883</v>
      </c>
      <c r="D6" s="54" t="s">
        <v>1081</v>
      </c>
      <c r="E6" s="54" t="s">
        <v>1078</v>
      </c>
      <c r="F6" s="54" t="s">
        <v>884</v>
      </c>
      <c r="G6" s="54" t="b">
        <v>0</v>
      </c>
      <c r="H6" s="95" t="s">
        <v>1221</v>
      </c>
      <c r="I6" s="95" t="s">
        <v>1221</v>
      </c>
      <c r="J6" s="54" t="b">
        <v>0</v>
      </c>
      <c r="K6" s="54"/>
      <c r="L6" s="54"/>
      <c r="M6" s="54"/>
      <c r="N6" s="54" t="s">
        <v>1248</v>
      </c>
      <c r="O6" s="95" t="s">
        <v>1078</v>
      </c>
      <c r="P6" s="54">
        <v>1</v>
      </c>
      <c r="Q6" s="54" t="s">
        <v>878</v>
      </c>
      <c r="R6" s="54">
        <v>32</v>
      </c>
      <c r="S6" s="54" t="s">
        <v>886</v>
      </c>
      <c r="T6" s="54">
        <v>32</v>
      </c>
      <c r="U6" s="95" t="s">
        <v>887</v>
      </c>
      <c r="V6" s="95" t="s">
        <v>1225</v>
      </c>
      <c r="W6" s="54" t="s">
        <v>96</v>
      </c>
      <c r="X6" s="95" t="s">
        <v>1080</v>
      </c>
      <c r="Y6" s="54">
        <v>2</v>
      </c>
      <c r="Z6" s="54"/>
      <c r="AA6" s="95" t="s">
        <v>1225</v>
      </c>
      <c r="AB6" s="97"/>
      <c r="AC6" s="54" t="s">
        <v>100</v>
      </c>
      <c r="AD6" s="54"/>
      <c r="AE6" s="53"/>
      <c r="AF6" s="53"/>
      <c r="AG6" s="53"/>
      <c r="AH6" s="53"/>
      <c r="AI6" s="54" t="s">
        <v>1083</v>
      </c>
    </row>
  </sheetData>
  <mergeCells count="2">
    <mergeCell ref="A1:O1"/>
    <mergeCell ref="P1:AI1"/>
  </mergeCells>
  <dataValidations count="2">
    <dataValidation allowBlank="1" sqref="N1 Y2:Z1048576 C1:C1048576 D3:D1048576 V2:W2 E1:J2 O4:P6 AJ1:XFD1048576 K1:M1048576 O1:P2 N3:N1048576 Q7:U1048576 AB2:AI1048576 P2:U6 A1:B2 D1 AA2" xr:uid="{24DC82A1-74FD-5945-9634-09C12A33BC2D}"/>
    <dataValidation showInputMessage="1" showErrorMessage="1" sqref="D2 N2 X2" xr:uid="{27674769-6859-0249-BC10-FEDBC01C1AFC}"/>
  </dataValidations>
  <pageMargins left="0.7" right="0.7" top="0.75" bottom="0.75" header="0.3" footer="0.3"/>
  <pageSetup paperSize="9" orientation="portrait" horizontalDpi="0" verticalDpi="0"/>
  <legacyDrawing r:id="rId1"/>
  <extLst>
    <ext xmlns:x14="http://schemas.microsoft.com/office/spreadsheetml/2009/9/main" uri="{CCE6A557-97BC-4b89-ADB6-D9C93CAAB3DF}">
      <x14:dataValidations xmlns:xm="http://schemas.microsoft.com/office/excel/2006/main" count="3">
        <x14:dataValidation type="list" allowBlank="1" prompt="Specify Compartment name." xr:uid="{48A1D3C2-D644-2A46-896E-C28107E12339}">
          <x14:formula1>
            <xm:f>INDIRECT("drop_down_rule_comp!$D$2:$D$"&amp;drop_down_rule_comp!$C$3+1)</xm:f>
          </x14:formula1>
          <xm:sqref>B3:B1048576</xm:sqref>
        </x14:dataValidation>
        <x14:dataValidation type="list" allowBlank="1" xr:uid="{951F9EB0-B1DF-CD47-BB37-D65EDC2CDB2A}">
          <x14:formula1>
            <xm:f>INDIRECT("drop_down_rule_set!$I$2:$I$"&amp;drop_down_rule_set!$G$3+1)</xm:f>
          </x14:formula1>
          <xm:sqref>H3:I1048576 V3:V1048576 AA3:AA1048576</xm:sqref>
        </x14:dataValidation>
        <x14:dataValidation type="list" allowBlank="1" xr:uid="{134FA7BA-8974-C84E-A301-6D079F07E6E9}">
          <x14:formula1>
            <xm:f>drop_down_rule_set!$L$2:$L$54</xm:f>
          </x14:formula1>
          <xm:sqref>A3:A1048576</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2" tint="-0.249977111117893"/>
  </sheetPr>
  <dimension ref="A1:S6"/>
  <sheetViews>
    <sheetView workbookViewId="0">
      <selection sqref="A1:S1"/>
    </sheetView>
  </sheetViews>
  <sheetFormatPr baseColWidth="10" defaultColWidth="8.83203125" defaultRowHeight="15" x14ac:dyDescent="0.2"/>
  <cols>
    <col min="2" max="2" width="12.6640625" bestFit="1" customWidth="1"/>
    <col min="3" max="3" width="9.1640625" bestFit="1" customWidth="1"/>
    <col min="4" max="4" width="13.5" customWidth="1"/>
    <col min="5" max="6" width="19.1640625" customWidth="1"/>
    <col min="7" max="7" width="11.5" style="1" customWidth="1"/>
    <col min="8" max="8" width="12.5" customWidth="1"/>
    <col min="10" max="10" width="11.33203125" bestFit="1" customWidth="1"/>
    <col min="11" max="11" width="25" customWidth="1"/>
    <col min="12" max="12" width="14.83203125" bestFit="1" customWidth="1"/>
    <col min="14" max="14" width="7.5" customWidth="1"/>
    <col min="16" max="16" width="28.1640625" customWidth="1"/>
    <col min="17" max="17" width="13.6640625" customWidth="1"/>
  </cols>
  <sheetData>
    <row r="1" spans="1:19" ht="122.5" customHeight="1" x14ac:dyDescent="0.2">
      <c r="A1" s="149" t="s">
        <v>1203</v>
      </c>
      <c r="B1" s="149"/>
      <c r="C1" s="149"/>
      <c r="D1" s="149"/>
      <c r="E1" s="149"/>
      <c r="F1" s="149"/>
      <c r="G1" s="149"/>
      <c r="H1" s="149"/>
      <c r="I1" s="149"/>
      <c r="J1" s="149"/>
      <c r="K1" s="149"/>
      <c r="L1" s="149"/>
      <c r="M1" s="149"/>
      <c r="N1" s="149"/>
      <c r="O1" s="149"/>
      <c r="P1" s="149"/>
      <c r="Q1" s="149"/>
      <c r="R1" s="149"/>
      <c r="S1" s="149"/>
    </row>
    <row r="2" spans="1:19" ht="43" customHeight="1" x14ac:dyDescent="0.2">
      <c r="A2" s="15" t="s">
        <v>0</v>
      </c>
      <c r="B2" s="15" t="s">
        <v>6</v>
      </c>
      <c r="C2" s="4" t="s">
        <v>134</v>
      </c>
      <c r="D2" s="15" t="s">
        <v>784</v>
      </c>
      <c r="E2" s="15" t="s">
        <v>647</v>
      </c>
      <c r="F2" s="15" t="s">
        <v>648</v>
      </c>
      <c r="G2" s="15" t="s">
        <v>1216</v>
      </c>
      <c r="H2" s="15" t="s">
        <v>135</v>
      </c>
      <c r="I2" s="15" t="s">
        <v>94</v>
      </c>
      <c r="J2" s="15" t="s">
        <v>794</v>
      </c>
      <c r="K2" s="15" t="s">
        <v>136</v>
      </c>
      <c r="L2" s="15" t="s">
        <v>137</v>
      </c>
      <c r="M2" s="15" t="s">
        <v>138</v>
      </c>
      <c r="N2" s="15" t="s">
        <v>139</v>
      </c>
      <c r="O2" s="15" t="s">
        <v>140</v>
      </c>
      <c r="P2" s="15" t="s">
        <v>141</v>
      </c>
      <c r="Q2" s="15" t="s">
        <v>397</v>
      </c>
      <c r="R2" s="15" t="s">
        <v>398</v>
      </c>
      <c r="S2" s="27" t="s">
        <v>417</v>
      </c>
    </row>
    <row r="3" spans="1:19" ht="43.5" customHeight="1" x14ac:dyDescent="0.2">
      <c r="A3" s="32" t="s">
        <v>4</v>
      </c>
      <c r="C3" s="33"/>
      <c r="D3" s="33"/>
      <c r="E3" s="32"/>
      <c r="F3" s="32"/>
      <c r="I3" s="32"/>
      <c r="J3" s="32"/>
      <c r="K3" s="32"/>
      <c r="L3" s="32"/>
      <c r="M3" s="32"/>
      <c r="N3" s="32"/>
      <c r="O3" s="32"/>
      <c r="P3" s="32"/>
      <c r="Q3" s="33"/>
      <c r="R3" s="33"/>
      <c r="S3" s="33"/>
    </row>
    <row r="4" spans="1:19" ht="65.5" customHeight="1" x14ac:dyDescent="0.2">
      <c r="A4" s="53" t="s">
        <v>5</v>
      </c>
      <c r="B4" s="84" t="s">
        <v>347</v>
      </c>
      <c r="C4" s="53" t="s">
        <v>392</v>
      </c>
      <c r="D4" s="53" t="s">
        <v>142</v>
      </c>
      <c r="E4" s="53"/>
      <c r="F4" s="53"/>
      <c r="G4" s="54" t="s">
        <v>1217</v>
      </c>
      <c r="H4" s="54" t="b">
        <v>1</v>
      </c>
      <c r="I4" s="53"/>
      <c r="J4" s="53"/>
      <c r="K4" s="54" t="s">
        <v>143</v>
      </c>
      <c r="L4" s="53" t="s">
        <v>144</v>
      </c>
      <c r="M4" s="53"/>
      <c r="N4" s="53"/>
      <c r="O4" s="53" t="s">
        <v>145</v>
      </c>
      <c r="P4" s="54" t="s">
        <v>146</v>
      </c>
      <c r="Q4" s="53" t="s">
        <v>411</v>
      </c>
      <c r="R4" s="87" t="s">
        <v>413</v>
      </c>
      <c r="S4" s="54" t="s">
        <v>426</v>
      </c>
    </row>
    <row r="5" spans="1:19" ht="37.5" customHeight="1" x14ac:dyDescent="0.2">
      <c r="A5" s="53"/>
      <c r="B5" s="84"/>
      <c r="C5" s="53"/>
      <c r="D5" s="53"/>
      <c r="E5" s="53"/>
      <c r="F5" s="53"/>
      <c r="G5" s="54"/>
      <c r="H5" s="54"/>
      <c r="I5" s="53"/>
      <c r="J5" s="53"/>
      <c r="K5" s="54"/>
      <c r="L5" s="53" t="s">
        <v>147</v>
      </c>
      <c r="M5" s="53"/>
      <c r="N5" s="53"/>
      <c r="O5" s="53" t="s">
        <v>145</v>
      </c>
      <c r="P5" s="54" t="s">
        <v>146</v>
      </c>
      <c r="Q5" s="53"/>
      <c r="R5" s="53"/>
      <c r="S5" s="53"/>
    </row>
    <row r="6" spans="1:19" ht="65" customHeight="1" x14ac:dyDescent="0.2">
      <c r="A6" s="53" t="s">
        <v>5</v>
      </c>
      <c r="B6" s="53" t="s">
        <v>347</v>
      </c>
      <c r="C6" s="53" t="s">
        <v>393</v>
      </c>
      <c r="D6" s="53" t="s">
        <v>148</v>
      </c>
      <c r="E6" s="53"/>
      <c r="F6" s="53"/>
      <c r="G6" s="54" t="s">
        <v>1217</v>
      </c>
      <c r="H6" s="54" t="b">
        <v>0</v>
      </c>
      <c r="I6" s="53" t="s">
        <v>380</v>
      </c>
      <c r="J6" s="53"/>
      <c r="K6" s="54" t="s">
        <v>149</v>
      </c>
      <c r="L6" s="53" t="s">
        <v>150</v>
      </c>
      <c r="M6" s="53" t="s">
        <v>145</v>
      </c>
      <c r="N6" s="53" t="s">
        <v>151</v>
      </c>
      <c r="O6" s="53" t="s">
        <v>145</v>
      </c>
      <c r="P6" s="53" t="s">
        <v>145</v>
      </c>
      <c r="Q6" s="53"/>
      <c r="R6" s="53"/>
      <c r="S6" s="53"/>
    </row>
  </sheetData>
  <mergeCells count="1">
    <mergeCell ref="A1:S1"/>
  </mergeCells>
  <dataValidations count="1">
    <dataValidation allowBlank="1" sqref="C3:C1048576 E3:F1048576 I3:S1048576 A1:S1 G2" xr:uid="{205CD40E-49A1-A747-8ABE-E3697ED8975E}"/>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error="Invalid option" xr:uid="{04307187-EA05-2341-9A5C-49879CBD1B9A}">
          <x14:formula1>
            <xm:f>drop_down_rule_set!$AE$2:$AE$5</xm:f>
          </x14:formula1>
          <xm:sqref>D3:D1048576</xm:sqref>
        </x14:dataValidation>
        <x14:dataValidation type="list" allowBlank="1" xr:uid="{E650B7D8-AB6D-0C4D-A2A0-B448099595C6}">
          <x14:formula1>
            <xm:f>drop_down_rule_set!$AR$2:$AR$3</xm:f>
          </x14:formula1>
          <xm:sqref>H3:H1048576</xm:sqref>
        </x14:dataValidation>
        <x14:dataValidation type="list" allowBlank="1" prompt="Specify Compartment name." xr:uid="{DA6BE181-4771-D04D-B011-F162D96201BD}">
          <x14:formula1>
            <xm:f>INDIRECT("drop_down_rule_comp!$D$2:$D$"&amp;drop_down_rule_comp!$C$3+1)</xm:f>
          </x14:formula1>
          <xm:sqref>B3:B1048576</xm:sqref>
        </x14:dataValidation>
        <x14:dataValidation type="list" allowBlank="1" xr:uid="{BD9DC81A-4685-3D4F-97EF-29B4B100CF06}">
          <x14:formula1>
            <xm:f>INDIRECT("drop_down_rule_set!$I$2:$I$"&amp;drop_down_rule_set!$G$3+1)</xm:f>
          </x14:formula1>
          <xm:sqref>G3:G1048576</xm:sqref>
        </x14:dataValidation>
        <x14:dataValidation type="list" allowBlank="1" xr:uid="{52273FF6-9C05-5845-9080-386F622896EB}">
          <x14:formula1>
            <xm:f>drop_down_rule_set!$L$2:$L$54</xm:f>
          </x14:formula1>
          <xm:sqref>A3:A1048576</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2" tint="-0.249977111117893"/>
  </sheetPr>
  <dimension ref="A1:V6"/>
  <sheetViews>
    <sheetView zoomScale="96" zoomScaleNormal="96" workbookViewId="0">
      <selection sqref="A1:V1"/>
    </sheetView>
  </sheetViews>
  <sheetFormatPr baseColWidth="10" defaultColWidth="8.83203125" defaultRowHeight="15" x14ac:dyDescent="0.2"/>
  <cols>
    <col min="2" max="2" width="20.1640625" customWidth="1"/>
    <col min="3" max="3" width="11" customWidth="1"/>
    <col min="4" max="6" width="10.83203125" customWidth="1"/>
    <col min="7" max="7" width="18" customWidth="1"/>
    <col min="8" max="8" width="18.83203125" customWidth="1"/>
    <col min="9" max="9" width="16.1640625" customWidth="1"/>
    <col min="10" max="10" width="11.83203125" customWidth="1"/>
    <col min="11" max="12" width="14.6640625" customWidth="1"/>
    <col min="13" max="13" width="14.33203125" customWidth="1"/>
    <col min="15" max="15" width="23.6640625" customWidth="1"/>
    <col min="17" max="17" width="12.6640625" customWidth="1"/>
    <col min="18" max="18" width="14.83203125" customWidth="1"/>
    <col min="22" max="22" width="11.5" customWidth="1"/>
  </cols>
  <sheetData>
    <row r="1" spans="1:22" ht="123" customHeight="1" x14ac:dyDescent="0.2">
      <c r="A1" s="156" t="s">
        <v>1204</v>
      </c>
      <c r="B1" s="157"/>
      <c r="C1" s="157"/>
      <c r="D1" s="157"/>
      <c r="E1" s="157"/>
      <c r="F1" s="157"/>
      <c r="G1" s="157"/>
      <c r="H1" s="157"/>
      <c r="I1" s="157"/>
      <c r="J1" s="157"/>
      <c r="K1" s="157"/>
      <c r="L1" s="157"/>
      <c r="M1" s="157"/>
      <c r="N1" s="157"/>
      <c r="O1" s="157"/>
      <c r="P1" s="157"/>
      <c r="Q1" s="157"/>
      <c r="R1" s="157"/>
      <c r="S1" s="157"/>
      <c r="T1" s="157"/>
      <c r="U1" s="157"/>
      <c r="V1" s="158"/>
    </row>
    <row r="2" spans="1:22" ht="58.5" customHeight="1" x14ac:dyDescent="0.2">
      <c r="A2" s="34" t="s">
        <v>0</v>
      </c>
      <c r="B2" s="34" t="s">
        <v>6</v>
      </c>
      <c r="C2" s="35" t="s">
        <v>134</v>
      </c>
      <c r="D2" s="27" t="s">
        <v>787</v>
      </c>
      <c r="E2" s="34" t="s">
        <v>795</v>
      </c>
      <c r="F2" s="34" t="s">
        <v>152</v>
      </c>
      <c r="G2" s="34" t="s">
        <v>1241</v>
      </c>
      <c r="H2" s="34" t="s">
        <v>153</v>
      </c>
      <c r="I2" s="34" t="s">
        <v>154</v>
      </c>
      <c r="J2" s="34" t="s">
        <v>155</v>
      </c>
      <c r="K2" s="34" t="s">
        <v>156</v>
      </c>
      <c r="L2" s="34" t="s">
        <v>438</v>
      </c>
      <c r="M2" s="34" t="s">
        <v>157</v>
      </c>
      <c r="N2" s="34" t="s">
        <v>158</v>
      </c>
      <c r="O2" s="34" t="s">
        <v>159</v>
      </c>
      <c r="P2" s="34" t="s">
        <v>160</v>
      </c>
      <c r="Q2" s="34" t="s">
        <v>161</v>
      </c>
      <c r="R2" s="9" t="s">
        <v>162</v>
      </c>
      <c r="S2" s="27" t="s">
        <v>397</v>
      </c>
      <c r="T2" s="27" t="s">
        <v>396</v>
      </c>
      <c r="U2" s="27" t="s">
        <v>436</v>
      </c>
      <c r="V2" s="27" t="s">
        <v>437</v>
      </c>
    </row>
    <row r="3" spans="1:22" x14ac:dyDescent="0.2">
      <c r="A3" s="33" t="s">
        <v>4</v>
      </c>
      <c r="B3" s="33"/>
      <c r="C3" s="33"/>
      <c r="D3" s="33"/>
      <c r="E3" s="33"/>
      <c r="F3" s="33"/>
      <c r="G3" s="33"/>
      <c r="H3" s="33"/>
      <c r="I3" s="33"/>
      <c r="J3" s="33"/>
      <c r="K3" s="33"/>
      <c r="L3" s="33"/>
      <c r="M3" s="33"/>
      <c r="N3" s="33"/>
      <c r="O3" s="33"/>
      <c r="P3" s="33"/>
      <c r="Q3" s="33"/>
      <c r="R3" s="33"/>
      <c r="S3" s="33"/>
      <c r="T3" s="33"/>
      <c r="U3" s="33"/>
      <c r="V3" s="33"/>
    </row>
    <row r="4" spans="1:22" ht="43.5" customHeight="1" x14ac:dyDescent="0.2">
      <c r="A4" s="53" t="s">
        <v>5</v>
      </c>
      <c r="B4" s="53" t="s">
        <v>347</v>
      </c>
      <c r="C4" s="53" t="s">
        <v>392</v>
      </c>
      <c r="D4" s="53"/>
      <c r="E4" s="53"/>
      <c r="F4" s="53" t="s">
        <v>163</v>
      </c>
      <c r="G4" s="53" t="s">
        <v>1242</v>
      </c>
      <c r="H4" s="53" t="s">
        <v>164</v>
      </c>
      <c r="I4" s="53" t="s">
        <v>165</v>
      </c>
      <c r="J4" s="53">
        <v>80</v>
      </c>
      <c r="K4" s="53" t="s">
        <v>166</v>
      </c>
      <c r="L4" s="53">
        <v>10000</v>
      </c>
      <c r="M4" s="53" t="s">
        <v>167</v>
      </c>
      <c r="N4" s="53" t="s">
        <v>168</v>
      </c>
      <c r="O4" s="53" t="b">
        <v>1</v>
      </c>
      <c r="P4" s="53" t="s">
        <v>166</v>
      </c>
      <c r="Q4" s="53" t="s">
        <v>23</v>
      </c>
      <c r="R4" s="53" t="s">
        <v>97</v>
      </c>
      <c r="S4" s="53" t="s">
        <v>411</v>
      </c>
      <c r="T4" s="88" t="s">
        <v>412</v>
      </c>
      <c r="U4" s="53">
        <v>2</v>
      </c>
      <c r="V4" s="53" t="b">
        <v>1</v>
      </c>
    </row>
    <row r="5" spans="1:22" x14ac:dyDescent="0.2">
      <c r="A5" s="53"/>
      <c r="B5" s="53"/>
      <c r="C5" s="53"/>
      <c r="D5" s="53" t="s">
        <v>150</v>
      </c>
      <c r="E5" s="53"/>
      <c r="F5" s="53" t="s">
        <v>169</v>
      </c>
      <c r="G5" s="53" t="s">
        <v>1243</v>
      </c>
      <c r="H5" s="53" t="s">
        <v>164</v>
      </c>
      <c r="I5" s="53" t="s">
        <v>165</v>
      </c>
      <c r="J5" s="53">
        <v>443</v>
      </c>
      <c r="K5" s="53"/>
      <c r="L5" s="53"/>
      <c r="M5" s="53" t="s">
        <v>170</v>
      </c>
      <c r="N5" s="53" t="s">
        <v>171</v>
      </c>
      <c r="O5" s="53" t="b">
        <v>1</v>
      </c>
      <c r="P5" s="53"/>
      <c r="Q5" s="53" t="s">
        <v>21</v>
      </c>
      <c r="R5" s="53"/>
      <c r="S5" s="53"/>
      <c r="T5" s="53"/>
      <c r="U5" s="53"/>
      <c r="V5" s="53"/>
    </row>
    <row r="6" spans="1:22" ht="28.75" customHeight="1" x14ac:dyDescent="0.2">
      <c r="A6" s="53" t="s">
        <v>5</v>
      </c>
      <c r="B6" s="53" t="s">
        <v>347</v>
      </c>
      <c r="C6" s="53" t="s">
        <v>393</v>
      </c>
      <c r="D6" s="53"/>
      <c r="E6" s="53"/>
      <c r="F6" s="53" t="s">
        <v>172</v>
      </c>
      <c r="G6" s="53" t="s">
        <v>1244</v>
      </c>
      <c r="H6" s="53" t="s">
        <v>164</v>
      </c>
      <c r="I6" s="53" t="s">
        <v>165</v>
      </c>
      <c r="J6" s="53">
        <v>80</v>
      </c>
      <c r="K6" s="53" t="s">
        <v>166</v>
      </c>
      <c r="L6" s="53"/>
      <c r="M6" s="53" t="s">
        <v>23</v>
      </c>
      <c r="N6" s="53"/>
      <c r="O6" s="53" t="b">
        <v>0</v>
      </c>
      <c r="P6" s="53"/>
      <c r="Q6" s="53" t="s">
        <v>23</v>
      </c>
      <c r="R6" s="53"/>
      <c r="S6" s="53"/>
      <c r="T6" s="53"/>
      <c r="U6" s="53"/>
      <c r="V6" s="53"/>
    </row>
  </sheetData>
  <mergeCells count="1">
    <mergeCell ref="A1:V1"/>
  </mergeCells>
  <dataValidations count="1">
    <dataValidation allowBlank="1" sqref="C3:G1048576 J3:L1048576 N3:N1048576 P3:V1048576 A1:V1" xr:uid="{5302FA5A-2A9D-624A-BA4E-8DC600FB987A}"/>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error="Invalid option" xr:uid="{75EF8F93-5BE4-654A-98FB-F312D68DB9AF}">
          <x14:formula1>
            <xm:f>drop_down_rule_set!$AF$2:$AF$4</xm:f>
          </x14:formula1>
          <xm:sqref>H3:H1048576</xm:sqref>
        </x14:dataValidation>
        <x14:dataValidation type="list" allowBlank="1" xr:uid="{67F69722-8BFA-0745-BCBF-C2E895924465}">
          <x14:formula1>
            <xm:f>drop_down_rule_set!$AG$2:$AG$3</xm:f>
          </x14:formula1>
          <xm:sqref>I3:I1048576</xm:sqref>
        </x14:dataValidation>
        <x14:dataValidation type="list" allowBlank="1" xr:uid="{4819CD98-0F5E-6D4A-B0C6-0347DE41C51B}">
          <x14:formula1>
            <xm:f>drop_down_rule_set!$AH$2:$AH$4</xm:f>
          </x14:formula1>
          <xm:sqref>M3:M1048576</xm:sqref>
        </x14:dataValidation>
        <x14:dataValidation type="list" allowBlank="1" error="Invalid option" xr:uid="{90CD2AE8-1745-204C-91DF-D51ADEFBE558}">
          <x14:formula1>
            <xm:f>drop_down_rule_set!$AD$2:$AD$3</xm:f>
          </x14:formula1>
          <xm:sqref>O3:O1048576</xm:sqref>
        </x14:dataValidation>
        <x14:dataValidation type="list" allowBlank="1" prompt="Specify Compartment name." xr:uid="{DFA10FDE-2976-C547-B33B-692128C55A80}">
          <x14:formula1>
            <xm:f>INDIRECT("drop_down_rule_comp!$D$2:$D$"&amp;drop_down_rule_comp!$C$3+1)</xm:f>
          </x14:formula1>
          <xm:sqref>B3:B1048576</xm:sqref>
        </x14:dataValidation>
        <x14:dataValidation type="list" allowBlank="1" xr:uid="{DC59DF1B-EE6D-E349-B471-DC6BEA4554A4}">
          <x14:formula1>
            <xm:f>drop_down_rule_set!$L$2:$L$54</xm:f>
          </x14:formula1>
          <xm:sqref>A3:A1048576</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2" tint="-0.249977111117893"/>
  </sheetPr>
  <dimension ref="A1:Q6"/>
  <sheetViews>
    <sheetView workbookViewId="0">
      <selection sqref="A1:Q1"/>
    </sheetView>
  </sheetViews>
  <sheetFormatPr baseColWidth="10" defaultColWidth="8.83203125" defaultRowHeight="15" x14ac:dyDescent="0.2"/>
  <cols>
    <col min="2" max="2" width="9.5" customWidth="1"/>
    <col min="3" max="3" width="10.5" customWidth="1"/>
    <col min="4" max="4" width="17.83203125" customWidth="1"/>
    <col min="5" max="5" width="9.83203125" customWidth="1"/>
    <col min="7" max="7" width="11.83203125" customWidth="1"/>
    <col min="8" max="9" width="12.5" customWidth="1"/>
    <col min="10" max="10" width="15" customWidth="1"/>
    <col min="13" max="13" width="10.1640625" customWidth="1"/>
    <col min="17" max="17" width="11.6640625" customWidth="1"/>
  </cols>
  <sheetData>
    <row r="1" spans="1:17" ht="122.25" customHeight="1" x14ac:dyDescent="0.2">
      <c r="A1" s="149" t="s">
        <v>1034</v>
      </c>
      <c r="B1" s="149"/>
      <c r="C1" s="149"/>
      <c r="D1" s="149"/>
      <c r="E1" s="149"/>
      <c r="F1" s="149"/>
      <c r="G1" s="149"/>
      <c r="H1" s="149"/>
      <c r="I1" s="149"/>
      <c r="J1" s="149"/>
      <c r="K1" s="149"/>
      <c r="L1" s="149"/>
      <c r="M1" s="149"/>
      <c r="N1" s="149"/>
      <c r="O1" s="149"/>
      <c r="P1" s="149"/>
      <c r="Q1" s="149"/>
    </row>
    <row r="2" spans="1:17" ht="46.5" customHeight="1" x14ac:dyDescent="0.2">
      <c r="A2" s="8" t="s">
        <v>0</v>
      </c>
      <c r="B2" s="8" t="s">
        <v>134</v>
      </c>
      <c r="C2" s="8" t="s">
        <v>152</v>
      </c>
      <c r="D2" s="5" t="s">
        <v>237</v>
      </c>
      <c r="E2" s="8" t="s">
        <v>226</v>
      </c>
      <c r="F2" s="8" t="s">
        <v>238</v>
      </c>
      <c r="G2" s="8" t="s">
        <v>239</v>
      </c>
      <c r="H2" s="27" t="s">
        <v>787</v>
      </c>
      <c r="I2" s="27" t="s">
        <v>795</v>
      </c>
      <c r="J2" s="8" t="s">
        <v>240</v>
      </c>
      <c r="K2" s="5" t="s">
        <v>423</v>
      </c>
      <c r="L2" s="5" t="s">
        <v>241</v>
      </c>
      <c r="M2" s="14" t="s">
        <v>242</v>
      </c>
      <c r="N2" s="27" t="s">
        <v>397</v>
      </c>
      <c r="O2" s="27" t="s">
        <v>396</v>
      </c>
      <c r="P2" s="27" t="s">
        <v>436</v>
      </c>
      <c r="Q2" s="27" t="s">
        <v>437</v>
      </c>
    </row>
    <row r="3" spans="1:17" x14ac:dyDescent="0.2">
      <c r="A3" s="33" t="s">
        <v>4</v>
      </c>
      <c r="B3" s="33"/>
      <c r="C3" s="33"/>
      <c r="D3" s="33"/>
      <c r="E3" s="33"/>
      <c r="F3" s="33"/>
      <c r="G3" s="33"/>
      <c r="H3" s="33"/>
      <c r="I3" s="33"/>
      <c r="J3" s="33"/>
      <c r="K3" s="33"/>
      <c r="L3" s="33"/>
      <c r="M3" s="33"/>
      <c r="N3" s="33"/>
      <c r="O3" s="33"/>
      <c r="P3" s="33"/>
      <c r="Q3" s="33"/>
    </row>
    <row r="4" spans="1:17" x14ac:dyDescent="0.2">
      <c r="A4" s="53" t="s">
        <v>5</v>
      </c>
      <c r="B4" s="53" t="s">
        <v>392</v>
      </c>
      <c r="C4" s="53" t="s">
        <v>163</v>
      </c>
      <c r="D4" s="53" t="s">
        <v>243</v>
      </c>
      <c r="E4" s="53" t="s">
        <v>228</v>
      </c>
      <c r="F4" s="53" t="s">
        <v>188</v>
      </c>
      <c r="G4" s="53" t="s">
        <v>23</v>
      </c>
      <c r="H4" s="53"/>
      <c r="I4" s="53"/>
      <c r="J4" s="53" t="s">
        <v>362</v>
      </c>
      <c r="K4" s="53"/>
      <c r="L4" s="53"/>
      <c r="M4" s="53"/>
      <c r="N4" s="53" t="s">
        <v>411</v>
      </c>
      <c r="O4" s="88" t="s">
        <v>412</v>
      </c>
      <c r="P4" s="53">
        <v>2</v>
      </c>
      <c r="Q4" s="53" t="b">
        <v>1</v>
      </c>
    </row>
    <row r="5" spans="1:17" x14ac:dyDescent="0.2">
      <c r="A5" s="53"/>
      <c r="B5" s="53"/>
      <c r="C5" s="53" t="s">
        <v>169</v>
      </c>
      <c r="D5" s="53"/>
      <c r="E5" s="53" t="s">
        <v>231</v>
      </c>
      <c r="F5" s="53" t="s">
        <v>224</v>
      </c>
      <c r="G5" s="53" t="s">
        <v>23</v>
      </c>
      <c r="H5" s="53"/>
      <c r="I5" s="53"/>
      <c r="J5" s="53" t="s">
        <v>421</v>
      </c>
      <c r="K5" s="53"/>
      <c r="L5" s="53"/>
      <c r="M5" s="53"/>
      <c r="N5" s="53"/>
      <c r="O5" s="53"/>
      <c r="P5" s="53"/>
      <c r="Q5" s="53"/>
    </row>
    <row r="6" spans="1:17" x14ac:dyDescent="0.2">
      <c r="A6" s="53" t="s">
        <v>5</v>
      </c>
      <c r="B6" s="53" t="s">
        <v>393</v>
      </c>
      <c r="C6" s="53" t="s">
        <v>172</v>
      </c>
      <c r="D6" s="53" t="s">
        <v>244</v>
      </c>
      <c r="E6" s="53" t="s">
        <v>234</v>
      </c>
      <c r="F6" s="53" t="s">
        <v>245</v>
      </c>
      <c r="G6" s="53" t="s">
        <v>21</v>
      </c>
      <c r="H6" s="53" t="s">
        <v>150</v>
      </c>
      <c r="I6" s="53"/>
      <c r="J6" s="53" t="s">
        <v>246</v>
      </c>
      <c r="K6" s="53" t="s">
        <v>165</v>
      </c>
      <c r="L6" s="53">
        <v>80</v>
      </c>
      <c r="M6" s="53">
        <v>5</v>
      </c>
      <c r="N6" s="53"/>
      <c r="O6" s="53"/>
      <c r="P6" s="53"/>
      <c r="Q6" s="53"/>
    </row>
  </sheetData>
  <mergeCells count="1">
    <mergeCell ref="A1:Q1"/>
  </mergeCells>
  <dataValidations count="2">
    <dataValidation allowBlank="1" sqref="B3:J1048576 L3:Q1048576" xr:uid="{7586BB6D-DE4D-2B44-80AE-D5F8CEC276CB}"/>
    <dataValidation allowBlank="1" prompt="Select an OCI region" sqref="A1:Q1" xr:uid="{5CD27DB1-6AC2-1F40-848A-0116AE4EAFCD}"/>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prompt="Select an OCI Region" xr:uid="{968E9180-0B46-4543-A4CA-C12485448737}">
          <x14:formula1>
            <xm:f>drop_down_rule_set!$L$2:$L$43</xm:f>
          </x14:formula1>
          <xm:sqref>A2</xm:sqref>
        </x14:dataValidation>
        <x14:dataValidation type="list" allowBlank="1" xr:uid="{57071CDB-88D3-784F-88FB-FB47BEDD62BE}">
          <x14:formula1>
            <xm:f>drop_down_rule_set!$AG$2:$AG$3</xm:f>
          </x14:formula1>
          <xm:sqref>K3:K1048576</xm:sqref>
        </x14:dataValidation>
        <x14:dataValidation type="list" allowBlank="1" xr:uid="{745B86F0-C782-EE4F-A610-AA5A83A9C20C}">
          <x14:formula1>
            <xm:f>drop_down_rule_set!$L$2:$L$54</xm:f>
          </x14:formula1>
          <xm:sqref>A3:A1048576</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2" tint="-0.249977111117893"/>
  </sheetPr>
  <dimension ref="A1:S23"/>
  <sheetViews>
    <sheetView zoomScale="102" zoomScaleNormal="102" workbookViewId="0">
      <selection sqref="A1:I1"/>
    </sheetView>
  </sheetViews>
  <sheetFormatPr baseColWidth="10" defaultColWidth="8.83203125" defaultRowHeight="15" x14ac:dyDescent="0.2"/>
  <cols>
    <col min="2" max="2" width="8.83203125" customWidth="1"/>
    <col min="4" max="4" width="27.5" customWidth="1"/>
    <col min="5" max="5" width="13.83203125" customWidth="1"/>
    <col min="6" max="6" width="17.33203125" customWidth="1"/>
    <col min="7" max="7" width="16.5" customWidth="1"/>
    <col min="8" max="8" width="19.1640625" customWidth="1"/>
    <col min="9" max="9" width="13.6640625" customWidth="1"/>
    <col min="10" max="10" width="12.5" customWidth="1"/>
    <col min="11" max="11" width="13.1640625" customWidth="1"/>
    <col min="13" max="13" width="15.1640625" customWidth="1"/>
    <col min="14" max="16" width="13.83203125" customWidth="1"/>
    <col min="17" max="17" width="21.1640625" customWidth="1"/>
    <col min="18" max="18" width="17.1640625" customWidth="1"/>
  </cols>
  <sheetData>
    <row r="1" spans="1:19" ht="159" customHeight="1" x14ac:dyDescent="0.2">
      <c r="A1" s="156" t="s">
        <v>424</v>
      </c>
      <c r="B1" s="157"/>
      <c r="C1" s="157"/>
      <c r="D1" s="157"/>
      <c r="E1" s="157"/>
      <c r="F1" s="157"/>
      <c r="G1" s="157"/>
      <c r="H1" s="157"/>
      <c r="I1" s="157"/>
      <c r="J1" s="159" t="s">
        <v>435</v>
      </c>
      <c r="K1" s="173"/>
      <c r="L1" s="173"/>
      <c r="M1" s="173"/>
      <c r="N1" s="173"/>
      <c r="O1" s="173"/>
      <c r="P1" s="173"/>
      <c r="Q1" s="173"/>
      <c r="R1" s="173"/>
      <c r="S1" s="174"/>
    </row>
    <row r="2" spans="1:19" ht="58.75" customHeight="1" x14ac:dyDescent="0.2">
      <c r="A2" s="8" t="s">
        <v>0</v>
      </c>
      <c r="B2" s="7" t="s">
        <v>134</v>
      </c>
      <c r="C2" s="8" t="s">
        <v>173</v>
      </c>
      <c r="D2" s="8" t="s">
        <v>174</v>
      </c>
      <c r="E2" s="8" t="s">
        <v>175</v>
      </c>
      <c r="F2" s="8" t="s">
        <v>176</v>
      </c>
      <c r="G2" s="8" t="s">
        <v>177</v>
      </c>
      <c r="H2" s="8" t="s">
        <v>178</v>
      </c>
      <c r="I2" s="8" t="s">
        <v>179</v>
      </c>
      <c r="J2" s="8" t="s">
        <v>180</v>
      </c>
      <c r="K2" s="8" t="s">
        <v>181</v>
      </c>
      <c r="L2" s="8" t="s">
        <v>182</v>
      </c>
      <c r="M2" s="8" t="s">
        <v>183</v>
      </c>
      <c r="N2" s="8" t="s">
        <v>184</v>
      </c>
      <c r="O2" s="27" t="s">
        <v>434</v>
      </c>
      <c r="P2" s="8" t="s">
        <v>185</v>
      </c>
      <c r="Q2" s="8" t="s">
        <v>186</v>
      </c>
      <c r="R2" s="8" t="s">
        <v>187</v>
      </c>
      <c r="S2" s="8" t="s">
        <v>26</v>
      </c>
    </row>
    <row r="3" spans="1:19" ht="21.75" customHeight="1" x14ac:dyDescent="0.2">
      <c r="A3" s="33" t="s">
        <v>4</v>
      </c>
      <c r="B3" s="33"/>
      <c r="C3" s="33"/>
      <c r="D3" s="33"/>
      <c r="E3" s="33"/>
      <c r="F3" s="33"/>
      <c r="G3" s="33"/>
      <c r="H3" s="33"/>
      <c r="I3" s="33"/>
      <c r="J3" s="33"/>
      <c r="K3" s="33"/>
      <c r="L3" s="33"/>
      <c r="M3" s="33"/>
      <c r="N3" s="33"/>
      <c r="O3" s="33"/>
      <c r="P3" s="33"/>
      <c r="Q3" s="33"/>
      <c r="R3" s="33"/>
      <c r="S3" s="33"/>
    </row>
    <row r="4" spans="1:19" x14ac:dyDescent="0.2">
      <c r="A4" s="53" t="s">
        <v>5</v>
      </c>
      <c r="B4" s="53" t="s">
        <v>392</v>
      </c>
      <c r="C4" s="53" t="s">
        <v>188</v>
      </c>
      <c r="D4" s="53" t="s">
        <v>189</v>
      </c>
      <c r="E4" s="53" t="s">
        <v>395</v>
      </c>
      <c r="F4" s="53"/>
      <c r="G4" s="53"/>
      <c r="H4" s="53"/>
      <c r="I4" s="53"/>
      <c r="J4" s="53"/>
      <c r="K4" s="53"/>
      <c r="L4" s="53"/>
      <c r="M4" s="53"/>
      <c r="N4" s="53"/>
      <c r="O4" s="53"/>
      <c r="P4" s="53"/>
      <c r="Q4" s="53"/>
      <c r="R4" s="53">
        <v>405</v>
      </c>
      <c r="S4" s="53"/>
    </row>
    <row r="5" spans="1:19" x14ac:dyDescent="0.2">
      <c r="A5" s="53"/>
      <c r="B5" s="53"/>
      <c r="C5" s="53"/>
      <c r="D5" s="53"/>
      <c r="E5" s="53" t="s">
        <v>191</v>
      </c>
      <c r="F5" s="53"/>
      <c r="G5" s="53"/>
      <c r="H5" s="53"/>
      <c r="I5" s="53"/>
      <c r="J5" s="53"/>
      <c r="K5" s="53"/>
      <c r="L5" s="53"/>
      <c r="M5" s="53"/>
      <c r="N5" s="53"/>
      <c r="O5" s="53"/>
      <c r="P5" s="53"/>
      <c r="Q5" s="53"/>
      <c r="R5" s="53"/>
      <c r="S5" s="53"/>
    </row>
    <row r="6" spans="1:19" x14ac:dyDescent="0.2">
      <c r="A6" s="53"/>
      <c r="B6" s="53"/>
      <c r="C6" s="53"/>
      <c r="D6" s="53"/>
      <c r="E6" s="53" t="s">
        <v>192</v>
      </c>
      <c r="F6" s="53"/>
      <c r="G6" s="53"/>
      <c r="H6" s="53"/>
      <c r="I6" s="53"/>
      <c r="J6" s="53"/>
      <c r="K6" s="53"/>
      <c r="L6" s="53"/>
      <c r="M6" s="53"/>
      <c r="N6" s="53"/>
      <c r="O6" s="53"/>
      <c r="P6" s="53"/>
      <c r="Q6" s="53"/>
      <c r="R6" s="53"/>
      <c r="S6" s="53"/>
    </row>
    <row r="7" spans="1:19" x14ac:dyDescent="0.2">
      <c r="A7" s="53"/>
      <c r="B7" s="53"/>
      <c r="C7" s="53"/>
      <c r="D7" s="53"/>
      <c r="E7" s="53" t="s">
        <v>193</v>
      </c>
      <c r="F7" s="53"/>
      <c r="G7" s="53"/>
      <c r="H7" s="53"/>
      <c r="I7" s="53"/>
      <c r="J7" s="53"/>
      <c r="K7" s="53"/>
      <c r="L7" s="53"/>
      <c r="M7" s="53"/>
      <c r="N7" s="53"/>
      <c r="O7" s="53"/>
      <c r="P7" s="53"/>
      <c r="Q7" s="53"/>
      <c r="R7" s="53"/>
      <c r="S7" s="53"/>
    </row>
    <row r="8" spans="1:19" x14ac:dyDescent="0.2">
      <c r="A8" s="53"/>
      <c r="B8" s="53"/>
      <c r="C8" s="53"/>
      <c r="D8" s="53"/>
      <c r="E8" s="53" t="s">
        <v>194</v>
      </c>
      <c r="F8" s="53"/>
      <c r="G8" s="53"/>
      <c r="H8" s="53"/>
      <c r="I8" s="53"/>
      <c r="J8" s="53"/>
      <c r="K8" s="53"/>
      <c r="L8" s="53"/>
      <c r="M8" s="53"/>
      <c r="N8" s="53"/>
      <c r="O8" s="53"/>
      <c r="P8" s="53">
        <v>301</v>
      </c>
      <c r="Q8" s="53"/>
      <c r="R8" s="53"/>
      <c r="S8" s="53"/>
    </row>
    <row r="9" spans="1:19" x14ac:dyDescent="0.2">
      <c r="A9" s="53"/>
      <c r="B9" s="53"/>
      <c r="C9" s="53"/>
      <c r="D9" s="53" t="s">
        <v>195</v>
      </c>
      <c r="E9" s="53"/>
      <c r="F9" s="53" t="b">
        <v>1</v>
      </c>
      <c r="G9" s="53">
        <v>32</v>
      </c>
      <c r="H9" s="53"/>
      <c r="I9" s="53"/>
      <c r="J9" s="53"/>
      <c r="K9" s="53"/>
      <c r="L9" s="53"/>
      <c r="M9" s="53"/>
      <c r="N9" s="53"/>
      <c r="O9" s="53"/>
      <c r="P9" s="53"/>
      <c r="Q9" s="53"/>
      <c r="R9" s="53"/>
      <c r="S9" s="53"/>
    </row>
    <row r="10" spans="1:19" x14ac:dyDescent="0.2">
      <c r="A10" s="53"/>
      <c r="B10" s="53"/>
      <c r="C10" s="53"/>
      <c r="D10" s="53" t="s">
        <v>196</v>
      </c>
      <c r="E10" s="53"/>
      <c r="F10" s="53"/>
      <c r="G10" s="53"/>
      <c r="H10" s="53" t="s">
        <v>197</v>
      </c>
      <c r="I10" s="53" t="s">
        <v>198</v>
      </c>
      <c r="J10" s="53" t="s">
        <v>199</v>
      </c>
      <c r="K10" s="53"/>
      <c r="L10" s="53"/>
      <c r="M10" s="53"/>
      <c r="N10" s="53"/>
      <c r="O10" s="53"/>
      <c r="P10" s="53"/>
      <c r="Q10" s="53"/>
      <c r="R10" s="53"/>
      <c r="S10" s="53"/>
    </row>
    <row r="11" spans="1:19" x14ac:dyDescent="0.2">
      <c r="A11" s="53"/>
      <c r="B11" s="53"/>
      <c r="C11" s="53"/>
      <c r="D11" s="53" t="s">
        <v>200</v>
      </c>
      <c r="E11" s="53"/>
      <c r="F11" s="53"/>
      <c r="G11" s="53"/>
      <c r="H11" s="53" t="s">
        <v>201</v>
      </c>
      <c r="I11" s="53" t="s">
        <v>202</v>
      </c>
      <c r="J11" s="53"/>
      <c r="K11" s="53" t="s">
        <v>203</v>
      </c>
      <c r="L11" s="53"/>
      <c r="M11" s="53" t="s">
        <v>204</v>
      </c>
      <c r="N11" s="53" t="s">
        <v>205</v>
      </c>
      <c r="O11" s="53"/>
      <c r="P11" s="53">
        <v>302</v>
      </c>
      <c r="Q11" s="53"/>
      <c r="R11" s="53"/>
      <c r="S11" s="53"/>
    </row>
    <row r="12" spans="1:19" x14ac:dyDescent="0.2">
      <c r="A12" s="53"/>
      <c r="B12" s="53"/>
      <c r="C12" s="53"/>
      <c r="D12" s="53" t="s">
        <v>200</v>
      </c>
      <c r="E12" s="53"/>
      <c r="F12" s="53"/>
      <c r="G12" s="53"/>
      <c r="H12" s="53" t="s">
        <v>201</v>
      </c>
      <c r="I12" s="53" t="s">
        <v>206</v>
      </c>
      <c r="J12" s="53"/>
      <c r="K12" s="53" t="s">
        <v>207</v>
      </c>
      <c r="L12" s="53"/>
      <c r="M12" s="53" t="s">
        <v>208</v>
      </c>
      <c r="N12" s="53" t="s">
        <v>205</v>
      </c>
      <c r="O12" s="53"/>
      <c r="P12" s="53">
        <v>303</v>
      </c>
      <c r="Q12" s="53"/>
      <c r="R12" s="53"/>
      <c r="S12" s="53"/>
    </row>
    <row r="13" spans="1:19" x14ac:dyDescent="0.2">
      <c r="A13" s="53"/>
      <c r="B13" s="53"/>
      <c r="C13" s="53"/>
      <c r="D13" s="53" t="s">
        <v>209</v>
      </c>
      <c r="E13" s="53"/>
      <c r="F13" s="53"/>
      <c r="G13" s="53"/>
      <c r="H13" s="53"/>
      <c r="I13" s="53"/>
      <c r="J13" s="53"/>
      <c r="K13" s="53"/>
      <c r="L13" s="53" t="s">
        <v>210</v>
      </c>
      <c r="M13" s="53"/>
      <c r="N13" s="53"/>
      <c r="O13" s="53"/>
      <c r="P13" s="53"/>
      <c r="Q13" s="53" t="s">
        <v>211</v>
      </c>
      <c r="R13" s="53"/>
      <c r="S13" s="53"/>
    </row>
    <row r="14" spans="1:19" x14ac:dyDescent="0.2">
      <c r="A14" s="53"/>
      <c r="B14" s="53"/>
      <c r="C14" s="53"/>
      <c r="D14" s="53" t="s">
        <v>212</v>
      </c>
      <c r="E14" s="53"/>
      <c r="F14" s="53"/>
      <c r="G14" s="53"/>
      <c r="H14" s="53"/>
      <c r="I14" s="53"/>
      <c r="J14" s="53"/>
      <c r="K14" s="53"/>
      <c r="L14" s="53" t="s">
        <v>213</v>
      </c>
      <c r="M14" s="53"/>
      <c r="N14" s="53"/>
      <c r="O14" s="53"/>
      <c r="P14" s="53"/>
      <c r="Q14" s="53"/>
      <c r="R14" s="53"/>
      <c r="S14" s="53" t="s">
        <v>151</v>
      </c>
    </row>
    <row r="15" spans="1:19" x14ac:dyDescent="0.2">
      <c r="A15" s="53"/>
      <c r="B15" s="53"/>
      <c r="C15" s="53"/>
      <c r="D15" s="53" t="s">
        <v>214</v>
      </c>
      <c r="E15" s="53"/>
      <c r="F15" s="53"/>
      <c r="G15" s="53"/>
      <c r="H15" s="53"/>
      <c r="I15" s="53"/>
      <c r="J15" s="53"/>
      <c r="K15" s="53"/>
      <c r="L15" s="53" t="s">
        <v>215</v>
      </c>
      <c r="M15" s="53"/>
      <c r="N15" s="53"/>
      <c r="O15" s="53"/>
      <c r="P15" s="53"/>
      <c r="Q15" s="53"/>
      <c r="R15" s="53"/>
      <c r="S15" s="53"/>
    </row>
    <row r="16" spans="1:19" x14ac:dyDescent="0.2">
      <c r="A16" s="53"/>
      <c r="B16" s="53"/>
      <c r="C16" s="53"/>
      <c r="D16" s="53" t="s">
        <v>216</v>
      </c>
      <c r="E16" s="53"/>
      <c r="F16" s="53"/>
      <c r="G16" s="53"/>
      <c r="H16" s="53"/>
      <c r="I16" s="53"/>
      <c r="J16" s="53"/>
      <c r="K16" s="53"/>
      <c r="L16" s="53" t="s">
        <v>217</v>
      </c>
      <c r="M16" s="53"/>
      <c r="N16" s="53"/>
      <c r="O16" s="53"/>
      <c r="P16" s="53"/>
      <c r="Q16" s="53"/>
      <c r="R16" s="53"/>
      <c r="S16" s="53" t="s">
        <v>218</v>
      </c>
    </row>
    <row r="17" spans="1:19" x14ac:dyDescent="0.2">
      <c r="A17" s="53"/>
      <c r="B17" s="53"/>
      <c r="C17" s="53"/>
      <c r="D17" s="53" t="s">
        <v>219</v>
      </c>
      <c r="E17" s="53"/>
      <c r="F17" s="53"/>
      <c r="G17" s="53"/>
      <c r="H17" s="53"/>
      <c r="I17" s="53"/>
      <c r="J17" s="53"/>
      <c r="K17" s="53"/>
      <c r="L17" s="53" t="s">
        <v>220</v>
      </c>
      <c r="M17" s="53"/>
      <c r="N17" s="53"/>
      <c r="O17" s="53"/>
      <c r="P17" s="53"/>
      <c r="Q17" s="53"/>
      <c r="R17" s="53"/>
      <c r="S17" s="53"/>
    </row>
    <row r="18" spans="1:19" x14ac:dyDescent="0.2">
      <c r="A18" s="53"/>
      <c r="B18" s="53"/>
      <c r="C18" s="53"/>
      <c r="D18" s="53" t="s">
        <v>221</v>
      </c>
      <c r="E18" s="53"/>
      <c r="F18" s="53"/>
      <c r="G18" s="53"/>
      <c r="H18" s="53"/>
      <c r="I18" s="53"/>
      <c r="J18" s="53"/>
      <c r="K18" s="53"/>
      <c r="L18" s="53" t="s">
        <v>222</v>
      </c>
      <c r="M18" s="53"/>
      <c r="N18" s="53"/>
      <c r="O18" s="53"/>
      <c r="P18" s="53"/>
      <c r="Q18" s="53" t="s">
        <v>223</v>
      </c>
      <c r="R18" s="53"/>
      <c r="S18" s="53"/>
    </row>
    <row r="19" spans="1:19" x14ac:dyDescent="0.2">
      <c r="A19" s="53"/>
      <c r="B19" s="53"/>
      <c r="C19" s="53"/>
      <c r="D19" s="53"/>
      <c r="E19" s="53"/>
      <c r="F19" s="53"/>
      <c r="G19" s="53"/>
      <c r="H19" s="53"/>
      <c r="I19" s="53"/>
      <c r="J19" s="53"/>
      <c r="K19" s="53"/>
      <c r="L19" s="53"/>
      <c r="M19" s="53"/>
      <c r="N19" s="53"/>
      <c r="O19" s="53"/>
      <c r="P19" s="53"/>
      <c r="Q19" s="53"/>
      <c r="R19" s="53"/>
      <c r="S19" s="53"/>
    </row>
    <row r="20" spans="1:19" x14ac:dyDescent="0.2">
      <c r="A20" s="53"/>
      <c r="B20" s="53"/>
      <c r="C20" s="53" t="s">
        <v>224</v>
      </c>
      <c r="D20" s="53" t="s">
        <v>189</v>
      </c>
      <c r="E20" s="53" t="s">
        <v>190</v>
      </c>
      <c r="F20" s="53"/>
      <c r="G20" s="53"/>
      <c r="H20" s="53"/>
      <c r="I20" s="53"/>
      <c r="J20" s="53"/>
      <c r="K20" s="53"/>
      <c r="L20" s="53"/>
      <c r="M20" s="53"/>
      <c r="N20" s="53"/>
      <c r="O20" s="53"/>
      <c r="P20" s="53"/>
      <c r="Q20" s="53"/>
      <c r="R20" s="53"/>
      <c r="S20" s="53"/>
    </row>
    <row r="21" spans="1:19" x14ac:dyDescent="0.2">
      <c r="A21" s="53"/>
      <c r="B21" s="53"/>
      <c r="C21" s="53"/>
      <c r="D21" s="53"/>
      <c r="E21" s="53" t="s">
        <v>191</v>
      </c>
      <c r="F21" s="53"/>
      <c r="G21" s="53"/>
      <c r="H21" s="53"/>
      <c r="I21" s="53"/>
      <c r="J21" s="53"/>
      <c r="K21" s="53"/>
      <c r="L21" s="53"/>
      <c r="M21" s="53"/>
      <c r="N21" s="53"/>
      <c r="O21" s="53"/>
      <c r="P21" s="53"/>
      <c r="Q21" s="53"/>
      <c r="R21" s="53"/>
      <c r="S21" s="53"/>
    </row>
    <row r="22" spans="1:19" x14ac:dyDescent="0.2">
      <c r="A22" s="53" t="s">
        <v>5</v>
      </c>
      <c r="B22" s="53" t="s">
        <v>393</v>
      </c>
      <c r="C22" s="53" t="s">
        <v>225</v>
      </c>
      <c r="D22" s="53" t="s">
        <v>189</v>
      </c>
      <c r="E22" s="53" t="s">
        <v>190</v>
      </c>
      <c r="F22" s="53"/>
      <c r="G22" s="53"/>
      <c r="H22" s="53"/>
      <c r="I22" s="53"/>
      <c r="J22" s="53"/>
      <c r="K22" s="53"/>
      <c r="L22" s="53"/>
      <c r="M22" s="53"/>
      <c r="N22" s="53"/>
      <c r="O22" s="53"/>
      <c r="P22" s="53"/>
      <c r="Q22" s="53"/>
      <c r="R22" s="53"/>
      <c r="S22" s="53"/>
    </row>
    <row r="23" spans="1:19" x14ac:dyDescent="0.2">
      <c r="A23" s="53"/>
      <c r="B23" s="53"/>
      <c r="C23" s="53"/>
      <c r="D23" s="53"/>
      <c r="E23" s="53" t="s">
        <v>191</v>
      </c>
      <c r="F23" s="53"/>
      <c r="G23" s="53"/>
      <c r="H23" s="53"/>
      <c r="I23" s="53"/>
      <c r="J23" s="53" t="s">
        <v>918</v>
      </c>
      <c r="K23" s="53"/>
      <c r="L23" s="53"/>
      <c r="M23" s="53"/>
      <c r="N23" s="53"/>
      <c r="O23" s="53"/>
      <c r="P23" s="53"/>
      <c r="Q23" s="53"/>
      <c r="R23" s="53"/>
      <c r="S23" s="53"/>
    </row>
  </sheetData>
  <mergeCells count="2">
    <mergeCell ref="A1:I1"/>
    <mergeCell ref="J1:S1"/>
  </mergeCells>
  <dataValidations count="1">
    <dataValidation allowBlank="1" sqref="B3:C1048576 F3:F1048576 I3:J1048576 L3:O1048576 Q3:S1048576 E1:E2 A1:D1 F1:S1" xr:uid="{00000000-0002-0000-1400-000006000000}"/>
  </dataValidations>
  <pageMargins left="0.7" right="0.7" top="0.75" bottom="0.75" header="0.3" footer="0.3"/>
  <extLst>
    <ext xmlns:x14="http://schemas.microsoft.com/office/spreadsheetml/2009/9/main" uri="{CCE6A557-97BC-4b89-ADB6-D9C93CAAB3DF}">
      <x14:dataValidations xmlns:xm="http://schemas.microsoft.com/office/excel/2006/main" count="7">
        <x14:dataValidation type="list" xr:uid="{00000000-0002-0000-1400-000001000000}">
          <x14:formula1>
            <xm:f>'LB Rule Set Dropdown'!$A$2:$A$11</xm:f>
          </x14:formula1>
          <xm:sqref>D3:D1048576</xm:sqref>
        </x14:dataValidation>
        <x14:dataValidation type="list" xr:uid="{00000000-0002-0000-1400-000002000000}">
          <x14:formula1>
            <xm:f>'LB Rule Set Dropdown'!$D$2:$D$4</xm:f>
          </x14:formula1>
          <xm:sqref>H3:H1048576</xm:sqref>
        </x14:dataValidation>
        <x14:dataValidation type="list" xr:uid="{00000000-0002-0000-1400-000004000000}">
          <x14:formula1>
            <xm:f>'LB Rule Set Dropdown'!$F$2:$F$5</xm:f>
          </x14:formula1>
          <xm:sqref>G3:G1048576</xm:sqref>
        </x14:dataValidation>
        <x14:dataValidation type="list" allowBlank="1" xr:uid="{00000000-0002-0000-1400-000005000000}">
          <x14:formula1>
            <xm:f>'LB Rule Set Dropdown'!$B$2:$B$40</xm:f>
          </x14:formula1>
          <xm:sqref>E3:E1048576</xm:sqref>
        </x14:dataValidation>
        <x14:dataValidation type="list" xr:uid="{58B07FC1-6DE8-1040-B62E-F39E5639AB98}">
          <x14:formula1>
            <xm:f>'LB Rule Set Dropdown'!$E$2:$E$6</xm:f>
          </x14:formula1>
          <xm:sqref>P3:P1048576</xm:sqref>
        </x14:dataValidation>
        <x14:dataValidation type="list" xr:uid="{00000000-0002-0000-1400-000003000000}">
          <x14:formula1>
            <xm:f>'LB Rule Set Dropdown'!$C$2:$C$5</xm:f>
          </x14:formula1>
          <xm:sqref>K3:K1048576</xm:sqref>
        </x14:dataValidation>
        <x14:dataValidation type="list" allowBlank="1" xr:uid="{46843318-60DB-4543-8631-3AA01DCBD7B8}">
          <x14:formula1>
            <xm:f>drop_down_rule_set!$L$2:$L$54</xm:f>
          </x14:formula1>
          <xm:sqref>A3:A1048576</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2" tint="-0.249977111117893"/>
  </sheetPr>
  <dimension ref="A1:F7"/>
  <sheetViews>
    <sheetView workbookViewId="0">
      <selection sqref="A1:F1"/>
    </sheetView>
  </sheetViews>
  <sheetFormatPr baseColWidth="10" defaultColWidth="8.83203125" defaultRowHeight="15" x14ac:dyDescent="0.2"/>
  <cols>
    <col min="2" max="2" width="15.33203125" customWidth="1"/>
    <col min="3" max="3" width="26.1640625" customWidth="1"/>
    <col min="4" max="4" width="20.1640625" customWidth="1"/>
    <col min="6" max="6" width="28.6640625" customWidth="1"/>
  </cols>
  <sheetData>
    <row r="1" spans="1:6" s="40" customFormat="1" ht="44.5" customHeight="1" x14ac:dyDescent="0.2">
      <c r="A1" s="149" t="s">
        <v>425</v>
      </c>
      <c r="B1" s="160"/>
      <c r="C1" s="160"/>
      <c r="D1" s="160"/>
      <c r="E1" s="160"/>
      <c r="F1" s="161"/>
    </row>
    <row r="2" spans="1:6" ht="14.5" customHeight="1" x14ac:dyDescent="0.2">
      <c r="A2" s="15" t="s">
        <v>0</v>
      </c>
      <c r="B2" s="4" t="s">
        <v>134</v>
      </c>
      <c r="C2" s="15" t="s">
        <v>226</v>
      </c>
      <c r="D2" s="15" t="s">
        <v>152</v>
      </c>
      <c r="E2" s="15" t="s">
        <v>112</v>
      </c>
      <c r="F2" s="15" t="s">
        <v>227</v>
      </c>
    </row>
    <row r="3" spans="1:6" x14ac:dyDescent="0.2">
      <c r="A3" s="33" t="s">
        <v>4</v>
      </c>
      <c r="B3" s="33"/>
      <c r="C3" s="33"/>
      <c r="D3" s="33"/>
      <c r="E3" s="33"/>
      <c r="F3" s="33"/>
    </row>
    <row r="4" spans="1:6" x14ac:dyDescent="0.2">
      <c r="A4" s="53" t="s">
        <v>5</v>
      </c>
      <c r="B4" s="53" t="s">
        <v>392</v>
      </c>
      <c r="C4" s="53" t="s">
        <v>228</v>
      </c>
      <c r="D4" s="53" t="s">
        <v>163</v>
      </c>
      <c r="E4" s="53" t="s">
        <v>229</v>
      </c>
      <c r="F4" s="53" t="s">
        <v>203</v>
      </c>
    </row>
    <row r="5" spans="1:6" x14ac:dyDescent="0.2">
      <c r="A5" s="53"/>
      <c r="B5" s="53"/>
      <c r="C5" s="53"/>
      <c r="D5" s="53" t="s">
        <v>169</v>
      </c>
      <c r="E5" s="53" t="s">
        <v>230</v>
      </c>
      <c r="F5" s="53" t="s">
        <v>207</v>
      </c>
    </row>
    <row r="6" spans="1:6" x14ac:dyDescent="0.2">
      <c r="A6" s="53"/>
      <c r="B6" s="53"/>
      <c r="C6" s="53" t="s">
        <v>231</v>
      </c>
      <c r="D6" s="53" t="s">
        <v>163</v>
      </c>
      <c r="E6" s="53" t="s">
        <v>232</v>
      </c>
      <c r="F6" s="53" t="s">
        <v>233</v>
      </c>
    </row>
    <row r="7" spans="1:6" x14ac:dyDescent="0.2">
      <c r="A7" s="53" t="s">
        <v>5</v>
      </c>
      <c r="B7" s="53" t="s">
        <v>393</v>
      </c>
      <c r="C7" s="53" t="s">
        <v>234</v>
      </c>
      <c r="D7" s="53" t="s">
        <v>172</v>
      </c>
      <c r="E7" s="53" t="s">
        <v>235</v>
      </c>
      <c r="F7" s="53" t="s">
        <v>236</v>
      </c>
    </row>
  </sheetData>
  <mergeCells count="1">
    <mergeCell ref="A1:F1"/>
  </mergeCells>
  <dataValidations count="1">
    <dataValidation allowBlank="1" sqref="B3:E1048576 A1:F1" xr:uid="{4876D6A8-F6C7-C245-94E8-031DB40ED3F7}"/>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xr:uid="{00000000-0002-0000-1500-000000000000}">
          <x14:formula1>
            <xm:f>'LB Rule Set Dropdown'!$C$2:$C$5</xm:f>
          </x14:formula1>
          <xm:sqref>F3:F1048576</xm:sqref>
        </x14:dataValidation>
        <x14:dataValidation type="list" allowBlank="1" xr:uid="{0C5598D6-15C8-7D4D-95D2-ABF4E0DEE547}">
          <x14:formula1>
            <xm:f>drop_down_rule_set!$L$2:$L$54</xm:f>
          </x14:formula1>
          <xm:sqref>A3:A1048576</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DAF2B4-16B7-F940-B247-577C4AAAA64D}">
  <sheetPr>
    <tabColor theme="2" tint="-0.249977111117893"/>
  </sheetPr>
  <dimension ref="A1:D5"/>
  <sheetViews>
    <sheetView workbookViewId="0">
      <selection sqref="A1:D1"/>
    </sheetView>
  </sheetViews>
  <sheetFormatPr baseColWidth="10" defaultColWidth="26.6640625" defaultRowHeight="79" customHeight="1" x14ac:dyDescent="0.2"/>
  <cols>
    <col min="4" max="4" width="51.6640625" customWidth="1"/>
  </cols>
  <sheetData>
    <row r="1" spans="1:4" ht="64" customHeight="1" x14ac:dyDescent="0.2">
      <c r="A1" s="163" t="s">
        <v>1205</v>
      </c>
      <c r="B1" s="151"/>
      <c r="C1" s="151"/>
      <c r="D1" s="152"/>
    </row>
    <row r="2" spans="1:4" ht="79" customHeight="1" x14ac:dyDescent="0.2">
      <c r="A2" s="15" t="s">
        <v>0</v>
      </c>
      <c r="B2" s="4" t="s">
        <v>134</v>
      </c>
      <c r="C2" s="15" t="s">
        <v>1206</v>
      </c>
      <c r="D2" s="15" t="s">
        <v>953</v>
      </c>
    </row>
    <row r="3" spans="1:4" ht="79" customHeight="1" x14ac:dyDescent="0.2">
      <c r="A3" s="54" t="s">
        <v>4</v>
      </c>
      <c r="B3" s="54"/>
      <c r="C3" s="54"/>
      <c r="D3" s="54"/>
    </row>
    <row r="4" spans="1:4" ht="79" customHeight="1" x14ac:dyDescent="0.2">
      <c r="A4" s="54" t="s">
        <v>5</v>
      </c>
      <c r="B4" s="54" t="s">
        <v>392</v>
      </c>
      <c r="C4" s="54" t="s">
        <v>1207</v>
      </c>
      <c r="D4" s="54" t="s">
        <v>1208</v>
      </c>
    </row>
    <row r="5" spans="1:4" ht="93.5" customHeight="1" x14ac:dyDescent="0.2">
      <c r="A5" s="54" t="s">
        <v>5</v>
      </c>
      <c r="B5" s="54" t="s">
        <v>392</v>
      </c>
      <c r="C5" s="54" t="s">
        <v>1209</v>
      </c>
      <c r="D5" s="54" t="s">
        <v>1210</v>
      </c>
    </row>
  </sheetData>
  <mergeCells count="1">
    <mergeCell ref="A1:D1"/>
  </mergeCells>
  <dataValidations count="1">
    <dataValidation sqref="B1:D5 A1:A2" xr:uid="{C9005C25-B771-E347-AC9C-51661D115126}"/>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xr:uid="{0F367800-FC26-754D-911E-B484E24E4E26}">
          <x14:formula1>
            <xm:f>drop_down_rule_set!$L$2:$L$54</xm:f>
          </x14:formula1>
          <xm:sqref>A3:A1048576</xm:sqref>
        </x14:dataValidation>
      </x14:dataValidations>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E0E41-537F-7246-83D7-FBECEAFB1B63}">
  <sheetPr>
    <tabColor theme="2" tint="-0.249977111117893"/>
  </sheetPr>
  <dimension ref="A1:T26"/>
  <sheetViews>
    <sheetView workbookViewId="0">
      <selection sqref="A1:N1"/>
    </sheetView>
  </sheetViews>
  <sheetFormatPr baseColWidth="10" defaultColWidth="8.5" defaultRowHeight="15" x14ac:dyDescent="0.2"/>
  <cols>
    <col min="1" max="1" width="8.5" customWidth="1"/>
    <col min="2" max="2" width="12.5" customWidth="1"/>
    <col min="3" max="3" width="10.5" customWidth="1"/>
    <col min="4" max="4" width="20.1640625" bestFit="1" customWidth="1"/>
    <col min="5" max="5" width="15.5" customWidth="1"/>
    <col min="6" max="6" width="12.1640625" bestFit="1" customWidth="1"/>
    <col min="7" max="8" width="12.5" customWidth="1"/>
    <col min="9" max="9" width="12" customWidth="1"/>
    <col min="10" max="11" width="8.5" customWidth="1"/>
    <col min="12" max="12" width="16.1640625" customWidth="1"/>
    <col min="13" max="13" width="8.5" customWidth="1"/>
    <col min="15" max="20" width="8.5" style="81"/>
  </cols>
  <sheetData>
    <row r="1" spans="1:14" ht="17.25" customHeight="1" x14ac:dyDescent="0.2">
      <c r="A1" s="156" t="s">
        <v>803</v>
      </c>
      <c r="B1" s="157"/>
      <c r="C1" s="157"/>
      <c r="D1" s="157"/>
      <c r="E1" s="157"/>
      <c r="F1" s="157"/>
      <c r="G1" s="157"/>
      <c r="H1" s="157"/>
      <c r="I1" s="157"/>
      <c r="J1" s="157"/>
      <c r="K1" s="157"/>
      <c r="L1" s="157"/>
      <c r="M1" s="157"/>
      <c r="N1" s="158"/>
    </row>
    <row r="2" spans="1:14" ht="58" customHeight="1" x14ac:dyDescent="0.2">
      <c r="A2" s="27" t="s">
        <v>0</v>
      </c>
      <c r="B2" s="27" t="s">
        <v>6</v>
      </c>
      <c r="C2" s="26" t="s">
        <v>804</v>
      </c>
      <c r="D2" s="27" t="s">
        <v>1216</v>
      </c>
      <c r="E2" s="27" t="s">
        <v>817</v>
      </c>
      <c r="F2" s="27" t="s">
        <v>94</v>
      </c>
      <c r="G2" s="15" t="s">
        <v>135</v>
      </c>
      <c r="H2" s="15" t="s">
        <v>90</v>
      </c>
      <c r="I2" s="27" t="s">
        <v>818</v>
      </c>
      <c r="J2" s="27" t="s">
        <v>240</v>
      </c>
      <c r="K2" s="27" t="s">
        <v>152</v>
      </c>
      <c r="L2" s="27" t="s">
        <v>819</v>
      </c>
      <c r="M2" s="27" t="s">
        <v>241</v>
      </c>
      <c r="N2" s="27" t="s">
        <v>417</v>
      </c>
    </row>
    <row r="3" spans="1:14" x14ac:dyDescent="0.2">
      <c r="A3" s="33" t="s">
        <v>4</v>
      </c>
      <c r="B3" s="33"/>
      <c r="C3" s="33"/>
      <c r="D3" s="33"/>
      <c r="E3" s="33"/>
      <c r="F3" s="33"/>
      <c r="G3" s="28"/>
      <c r="H3" s="28"/>
      <c r="I3" s="33"/>
      <c r="J3" s="33"/>
      <c r="K3" s="33"/>
      <c r="L3" s="33"/>
      <c r="M3" s="33"/>
      <c r="N3" s="33"/>
    </row>
    <row r="4" spans="1:14" ht="64" x14ac:dyDescent="0.2">
      <c r="A4" s="54" t="s">
        <v>691</v>
      </c>
      <c r="B4" s="54" t="s">
        <v>347</v>
      </c>
      <c r="C4" s="54" t="s">
        <v>807</v>
      </c>
      <c r="D4" s="54" t="s">
        <v>1227</v>
      </c>
      <c r="E4" s="54" t="b">
        <v>0</v>
      </c>
      <c r="F4" s="54" t="s">
        <v>1163</v>
      </c>
      <c r="G4" s="54" t="b">
        <v>1</v>
      </c>
      <c r="H4" s="54"/>
      <c r="I4" s="54"/>
      <c r="J4" s="54" t="s">
        <v>820</v>
      </c>
      <c r="K4" s="54" t="s">
        <v>808</v>
      </c>
      <c r="L4" s="54" t="s">
        <v>821</v>
      </c>
      <c r="M4" s="54">
        <v>7003</v>
      </c>
      <c r="N4" s="54"/>
    </row>
    <row r="5" spans="1:14" s="81" customFormat="1" ht="32" x14ac:dyDescent="0.2">
      <c r="A5" s="54" t="s">
        <v>691</v>
      </c>
      <c r="B5" s="54" t="s">
        <v>347</v>
      </c>
      <c r="C5" s="54" t="s">
        <v>811</v>
      </c>
      <c r="D5" s="54" t="s">
        <v>1228</v>
      </c>
      <c r="E5" s="54" t="b">
        <v>1</v>
      </c>
      <c r="F5" s="54"/>
      <c r="G5" s="54" t="b">
        <v>0</v>
      </c>
      <c r="H5" s="54"/>
      <c r="I5" s="54" t="s">
        <v>822</v>
      </c>
      <c r="J5" s="54" t="s">
        <v>823</v>
      </c>
      <c r="K5" s="54" t="s">
        <v>812</v>
      </c>
      <c r="L5" s="54" t="s">
        <v>814</v>
      </c>
      <c r="M5" s="54">
        <v>53</v>
      </c>
      <c r="N5" s="54"/>
    </row>
    <row r="6" spans="1:14" s="81" customFormat="1" ht="16" x14ac:dyDescent="0.2">
      <c r="A6" s="54"/>
      <c r="B6" s="54"/>
      <c r="C6" s="54"/>
      <c r="D6" s="54"/>
      <c r="E6" s="54"/>
      <c r="F6" s="54"/>
      <c r="G6" s="54"/>
      <c r="H6" s="54"/>
      <c r="I6" s="54"/>
      <c r="J6" s="54" t="s">
        <v>824</v>
      </c>
      <c r="K6" s="54" t="s">
        <v>815</v>
      </c>
      <c r="L6" s="54" t="s">
        <v>680</v>
      </c>
      <c r="M6" s="54">
        <v>22</v>
      </c>
      <c r="N6" s="54"/>
    </row>
    <row r="7" spans="1:14" s="81" customFormat="1" x14ac:dyDescent="0.2">
      <c r="A7"/>
      <c r="B7"/>
      <c r="C7"/>
      <c r="D7"/>
      <c r="E7"/>
      <c r="F7"/>
      <c r="G7"/>
      <c r="H7"/>
      <c r="I7"/>
      <c r="J7"/>
      <c r="K7"/>
      <c r="L7"/>
      <c r="M7"/>
      <c r="N7"/>
    </row>
    <row r="8" spans="1:14" s="81" customFormat="1" x14ac:dyDescent="0.2">
      <c r="A8"/>
      <c r="B8"/>
      <c r="C8"/>
      <c r="D8"/>
      <c r="E8"/>
      <c r="F8"/>
      <c r="G8"/>
      <c r="H8"/>
      <c r="I8"/>
      <c r="J8"/>
      <c r="K8"/>
      <c r="L8"/>
      <c r="M8"/>
      <c r="N8"/>
    </row>
    <row r="9" spans="1:14" s="81" customFormat="1" x14ac:dyDescent="0.2">
      <c r="A9"/>
      <c r="B9"/>
      <c r="C9"/>
      <c r="D9"/>
      <c r="E9"/>
      <c r="F9"/>
      <c r="G9"/>
      <c r="H9"/>
      <c r="I9"/>
      <c r="J9"/>
      <c r="K9"/>
      <c r="L9"/>
      <c r="M9"/>
      <c r="N9"/>
    </row>
    <row r="10" spans="1:14" s="81" customFormat="1" x14ac:dyDescent="0.2">
      <c r="A10"/>
      <c r="B10"/>
      <c r="C10"/>
      <c r="D10"/>
      <c r="E10"/>
      <c r="F10"/>
      <c r="G10"/>
      <c r="H10"/>
      <c r="I10"/>
      <c r="J10"/>
      <c r="K10"/>
      <c r="L10"/>
      <c r="M10"/>
      <c r="N10"/>
    </row>
    <row r="11" spans="1:14" s="81" customFormat="1" x14ac:dyDescent="0.2">
      <c r="A11"/>
      <c r="B11"/>
      <c r="C11"/>
      <c r="D11"/>
      <c r="E11"/>
      <c r="F11"/>
      <c r="G11"/>
      <c r="H11"/>
      <c r="I11"/>
      <c r="J11"/>
      <c r="K11"/>
      <c r="L11"/>
      <c r="M11"/>
      <c r="N11"/>
    </row>
    <row r="12" spans="1:14" s="81" customFormat="1" x14ac:dyDescent="0.2">
      <c r="A12"/>
      <c r="B12"/>
      <c r="C12"/>
      <c r="D12"/>
      <c r="E12"/>
      <c r="F12"/>
      <c r="G12"/>
      <c r="H12"/>
      <c r="I12"/>
      <c r="J12"/>
      <c r="K12"/>
      <c r="L12"/>
      <c r="M12"/>
      <c r="N12"/>
    </row>
    <row r="13" spans="1:14" s="81" customFormat="1" x14ac:dyDescent="0.2">
      <c r="A13"/>
      <c r="B13"/>
      <c r="C13"/>
      <c r="D13"/>
      <c r="E13"/>
      <c r="F13"/>
      <c r="G13"/>
      <c r="H13"/>
      <c r="I13"/>
      <c r="J13"/>
      <c r="K13"/>
      <c r="L13"/>
      <c r="M13"/>
      <c r="N13"/>
    </row>
    <row r="14" spans="1:14" s="81" customFormat="1" x14ac:dyDescent="0.2">
      <c r="A14"/>
      <c r="B14"/>
      <c r="C14"/>
      <c r="D14"/>
      <c r="E14"/>
      <c r="F14"/>
      <c r="G14"/>
      <c r="H14"/>
      <c r="I14"/>
      <c r="J14"/>
      <c r="K14"/>
      <c r="L14"/>
      <c r="M14"/>
      <c r="N14"/>
    </row>
    <row r="15" spans="1:14" s="81" customFormat="1" x14ac:dyDescent="0.2">
      <c r="A15"/>
      <c r="B15"/>
      <c r="C15"/>
      <c r="D15"/>
      <c r="E15"/>
      <c r="F15"/>
      <c r="G15"/>
      <c r="H15"/>
      <c r="I15"/>
      <c r="J15"/>
      <c r="K15"/>
      <c r="L15"/>
      <c r="M15"/>
      <c r="N15"/>
    </row>
    <row r="16" spans="1:14" s="81" customFormat="1" x14ac:dyDescent="0.2">
      <c r="A16"/>
      <c r="B16"/>
      <c r="C16"/>
      <c r="D16"/>
      <c r="E16"/>
      <c r="F16"/>
      <c r="G16"/>
      <c r="H16"/>
      <c r="I16"/>
      <c r="J16"/>
      <c r="K16"/>
      <c r="L16"/>
      <c r="M16"/>
      <c r="N16"/>
    </row>
    <row r="17" spans="1:14" s="81" customFormat="1" x14ac:dyDescent="0.2">
      <c r="A17"/>
      <c r="B17"/>
      <c r="C17"/>
      <c r="D17"/>
      <c r="E17"/>
      <c r="F17"/>
      <c r="G17"/>
      <c r="H17"/>
      <c r="I17"/>
      <c r="J17"/>
      <c r="K17"/>
      <c r="L17"/>
      <c r="M17"/>
      <c r="N17"/>
    </row>
    <row r="18" spans="1:14" s="81" customFormat="1" x14ac:dyDescent="0.2">
      <c r="A18"/>
      <c r="B18"/>
      <c r="C18"/>
      <c r="D18"/>
      <c r="E18"/>
      <c r="F18"/>
      <c r="G18"/>
      <c r="H18"/>
      <c r="I18"/>
      <c r="J18"/>
      <c r="K18"/>
      <c r="L18"/>
      <c r="M18"/>
      <c r="N18"/>
    </row>
    <row r="19" spans="1:14" s="81" customFormat="1" x14ac:dyDescent="0.2">
      <c r="A19"/>
      <c r="B19"/>
      <c r="C19"/>
      <c r="D19"/>
      <c r="E19"/>
      <c r="F19"/>
      <c r="G19"/>
      <c r="H19"/>
      <c r="I19"/>
      <c r="J19"/>
      <c r="K19"/>
      <c r="L19"/>
      <c r="M19"/>
      <c r="N19"/>
    </row>
    <row r="20" spans="1:14" s="81" customFormat="1" x14ac:dyDescent="0.2">
      <c r="A20"/>
      <c r="B20"/>
      <c r="C20"/>
      <c r="D20"/>
      <c r="E20"/>
      <c r="F20"/>
      <c r="G20"/>
      <c r="H20"/>
      <c r="I20"/>
      <c r="J20"/>
      <c r="K20"/>
      <c r="L20"/>
      <c r="M20"/>
      <c r="N20"/>
    </row>
    <row r="21" spans="1:14" s="81" customFormat="1" x14ac:dyDescent="0.2">
      <c r="A21"/>
      <c r="B21"/>
      <c r="C21"/>
      <c r="D21"/>
      <c r="E21"/>
      <c r="F21"/>
      <c r="G21"/>
      <c r="H21"/>
      <c r="I21"/>
      <c r="J21"/>
      <c r="K21"/>
      <c r="L21"/>
      <c r="M21"/>
      <c r="N21"/>
    </row>
    <row r="22" spans="1:14" s="81" customFormat="1" x14ac:dyDescent="0.2">
      <c r="A22"/>
      <c r="B22"/>
      <c r="C22"/>
      <c r="D22"/>
      <c r="E22"/>
      <c r="F22"/>
      <c r="G22"/>
      <c r="H22"/>
      <c r="I22"/>
      <c r="J22"/>
      <c r="K22"/>
      <c r="L22"/>
      <c r="M22"/>
      <c r="N22"/>
    </row>
    <row r="23" spans="1:14" s="81" customFormat="1" x14ac:dyDescent="0.2">
      <c r="A23"/>
      <c r="B23"/>
      <c r="C23"/>
      <c r="D23"/>
      <c r="E23"/>
      <c r="F23"/>
      <c r="G23"/>
      <c r="H23"/>
      <c r="I23"/>
      <c r="J23"/>
      <c r="K23"/>
      <c r="L23"/>
      <c r="M23"/>
      <c r="N23"/>
    </row>
    <row r="24" spans="1:14" s="81" customFormat="1" x14ac:dyDescent="0.2">
      <c r="A24"/>
      <c r="B24"/>
      <c r="C24"/>
      <c r="D24"/>
      <c r="E24"/>
      <c r="F24"/>
      <c r="G24"/>
      <c r="H24"/>
      <c r="I24"/>
      <c r="J24"/>
      <c r="K24"/>
      <c r="L24"/>
      <c r="M24"/>
      <c r="N24"/>
    </row>
    <row r="25" spans="1:14" s="81" customFormat="1" x14ac:dyDescent="0.2">
      <c r="A25"/>
      <c r="B25"/>
      <c r="C25"/>
      <c r="D25"/>
      <c r="E25"/>
      <c r="F25"/>
      <c r="G25"/>
      <c r="H25"/>
      <c r="I25"/>
      <c r="J25"/>
      <c r="K25"/>
      <c r="L25"/>
      <c r="M25"/>
      <c r="N25"/>
    </row>
    <row r="26" spans="1:14" s="81" customFormat="1" x14ac:dyDescent="0.2">
      <c r="A26"/>
      <c r="B26"/>
      <c r="C26"/>
      <c r="D26"/>
      <c r="E26"/>
      <c r="F26"/>
      <c r="G26"/>
      <c r="H26"/>
      <c r="I26"/>
      <c r="J26"/>
      <c r="K26"/>
      <c r="L26"/>
      <c r="M26"/>
      <c r="N26"/>
    </row>
  </sheetData>
  <mergeCells count="1">
    <mergeCell ref="A1:N1"/>
  </mergeCells>
  <dataValidations count="2">
    <dataValidation allowBlank="1" sqref="C1:C1048576 A1:B2 E1:F1048576 I1:XFD1048576 D1:D2" xr:uid="{BF9B7238-7A89-2841-B73A-7FAFEE7359A5}"/>
    <dataValidation showInputMessage="1" showErrorMessage="1" sqref="G1:H2" xr:uid="{B6313CD0-4B70-B64C-A0D1-D4580CBF15F2}"/>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prompt="Specify Compartment name." xr:uid="{52707C61-775E-AD47-9E1B-85392B10EA3C}">
          <x14:formula1>
            <xm:f>INDIRECT("drop_down_rule_comp!$D$2:$D$"&amp;drop_down_rule_comp!$C$3+1)</xm:f>
          </x14:formula1>
          <xm:sqref>B3:B1048576</xm:sqref>
        </x14:dataValidation>
        <x14:dataValidation type="list" allowBlank="1" xr:uid="{8B63B1D9-10E7-8E40-A14A-A266BFD93B0D}">
          <x14:formula1>
            <xm:f>INDIRECT("drop_down_rule_set!$I$2:$I$"&amp;drop_down_rule_set!$G$3+1)</xm:f>
          </x14:formula1>
          <xm:sqref>D3:D1048576</xm:sqref>
        </x14:dataValidation>
        <x14:dataValidation type="list" allowBlank="1" xr:uid="{2131AD39-DE5F-2240-9D65-64F1B3085586}">
          <x14:formula1>
            <xm:f>drop_down_rule_set!$L$2:$L$54</xm:f>
          </x14:formula1>
          <xm:sqref>A3:A1048576</xm:sqref>
        </x14:dataValidation>
      </x14:dataValidations>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A3390-C62C-3046-8D43-EC033227D2C1}">
  <sheetPr>
    <tabColor theme="2" tint="-0.249977111117893"/>
  </sheetPr>
  <dimension ref="A1:L6"/>
  <sheetViews>
    <sheetView workbookViewId="0">
      <selection sqref="A1:L1"/>
    </sheetView>
  </sheetViews>
  <sheetFormatPr baseColWidth="10" defaultColWidth="8.5" defaultRowHeight="15" x14ac:dyDescent="0.2"/>
  <cols>
    <col min="1" max="1" width="8.5" customWidth="1"/>
    <col min="2" max="2" width="13.83203125" customWidth="1"/>
    <col min="3" max="4" width="10.5" customWidth="1"/>
    <col min="5" max="5" width="19.5" customWidth="1"/>
    <col min="6" max="6" width="10.5" customWidth="1"/>
    <col min="7" max="11" width="12.5" customWidth="1"/>
    <col min="12" max="12" width="38.1640625" bestFit="1" customWidth="1"/>
    <col min="13" max="15" width="8.5" customWidth="1"/>
  </cols>
  <sheetData>
    <row r="1" spans="1:12" ht="22" customHeight="1" x14ac:dyDescent="0.2">
      <c r="A1" s="156" t="s">
        <v>803</v>
      </c>
      <c r="B1" s="157"/>
      <c r="C1" s="157"/>
      <c r="D1" s="157"/>
      <c r="E1" s="157"/>
      <c r="F1" s="157"/>
      <c r="G1" s="157"/>
      <c r="H1" s="157"/>
      <c r="I1" s="157"/>
      <c r="J1" s="157"/>
      <c r="K1" s="157"/>
      <c r="L1" s="157"/>
    </row>
    <row r="2" spans="1:12" ht="72.75" customHeight="1" x14ac:dyDescent="0.2">
      <c r="A2" s="27" t="s">
        <v>0</v>
      </c>
      <c r="B2" s="27" t="s">
        <v>6</v>
      </c>
      <c r="C2" s="26" t="s">
        <v>804</v>
      </c>
      <c r="D2" s="27" t="s">
        <v>152</v>
      </c>
      <c r="E2" s="27" t="s">
        <v>805</v>
      </c>
      <c r="F2" s="27" t="s">
        <v>806</v>
      </c>
      <c r="G2" s="27" t="s">
        <v>1133</v>
      </c>
      <c r="H2" s="27" t="s">
        <v>1134</v>
      </c>
      <c r="I2" s="27" t="s">
        <v>155</v>
      </c>
      <c r="J2" s="27" t="s">
        <v>156</v>
      </c>
      <c r="K2" s="27" t="s">
        <v>438</v>
      </c>
      <c r="L2" s="27" t="s">
        <v>1241</v>
      </c>
    </row>
    <row r="3" spans="1:12" ht="29.25" customHeight="1" x14ac:dyDescent="0.2">
      <c r="A3" s="33" t="s">
        <v>4</v>
      </c>
      <c r="B3" s="33"/>
      <c r="C3" s="33"/>
      <c r="D3" s="33"/>
      <c r="E3" s="33"/>
      <c r="F3" s="33"/>
      <c r="G3" s="33"/>
      <c r="H3" s="33"/>
      <c r="I3" s="33"/>
      <c r="J3" s="33"/>
      <c r="K3" s="33"/>
      <c r="L3" s="33"/>
    </row>
    <row r="4" spans="1:12" ht="16" x14ac:dyDescent="0.2">
      <c r="A4" s="54" t="s">
        <v>691</v>
      </c>
      <c r="B4" s="54" t="s">
        <v>347</v>
      </c>
      <c r="C4" s="54" t="s">
        <v>807</v>
      </c>
      <c r="D4" s="54" t="s">
        <v>808</v>
      </c>
      <c r="E4" s="54" t="s">
        <v>809</v>
      </c>
      <c r="F4" s="54" t="b">
        <v>0</v>
      </c>
      <c r="G4" s="54" t="s">
        <v>165</v>
      </c>
      <c r="H4" s="54"/>
      <c r="I4" s="54">
        <v>7003</v>
      </c>
      <c r="J4" s="54" t="s">
        <v>810</v>
      </c>
      <c r="K4" s="54">
        <v>10000</v>
      </c>
      <c r="L4" s="54" t="s">
        <v>1249</v>
      </c>
    </row>
    <row r="5" spans="1:12" ht="32" x14ac:dyDescent="0.2">
      <c r="A5" s="54" t="s">
        <v>691</v>
      </c>
      <c r="B5" s="54" t="s">
        <v>347</v>
      </c>
      <c r="C5" s="54" t="s">
        <v>811</v>
      </c>
      <c r="D5" s="54" t="s">
        <v>812</v>
      </c>
      <c r="E5" s="54" t="s">
        <v>813</v>
      </c>
      <c r="F5" s="54" t="b">
        <v>1</v>
      </c>
      <c r="G5" s="54" t="s">
        <v>814</v>
      </c>
      <c r="H5" s="54"/>
      <c r="I5" s="54">
        <v>10</v>
      </c>
      <c r="J5" s="54"/>
      <c r="K5" s="54">
        <v>10000</v>
      </c>
      <c r="L5" s="54" t="s">
        <v>1250</v>
      </c>
    </row>
    <row r="6" spans="1:12" ht="16" x14ac:dyDescent="0.2">
      <c r="A6" s="54"/>
      <c r="B6" s="54"/>
      <c r="C6" s="54"/>
      <c r="D6" s="54" t="s">
        <v>815</v>
      </c>
      <c r="E6" s="54" t="s">
        <v>816</v>
      </c>
      <c r="F6" s="54" t="b">
        <v>0</v>
      </c>
      <c r="G6" s="54" t="s">
        <v>1135</v>
      </c>
      <c r="H6" s="54" t="s">
        <v>1136</v>
      </c>
      <c r="I6" s="54">
        <v>53</v>
      </c>
      <c r="J6" s="54"/>
      <c r="K6" s="54">
        <v>20000</v>
      </c>
      <c r="L6" s="54" t="s">
        <v>1251</v>
      </c>
    </row>
  </sheetData>
  <mergeCells count="1">
    <mergeCell ref="A1:L1"/>
  </mergeCells>
  <dataValidations count="1">
    <dataValidation allowBlank="1" prompt="Select an OCI Region." sqref="A1:B2 C1:XFD1048576" xr:uid="{C1A517A4-B126-784C-BD30-AFA533103958}"/>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prompt="Specify Compartment name." xr:uid="{192391CA-F5E9-9E4A-ADF9-0714BBBEBA43}">
          <x14:formula1>
            <xm:f>INDIRECT("drop_down_rule_comp!$D$2:$D$"&amp;drop_down_rule_comp!$C$3+1)</xm:f>
          </x14:formula1>
          <xm:sqref>B3:B1048576</xm:sqref>
        </x14:dataValidation>
        <x14:dataValidation type="list" allowBlank="1" xr:uid="{84ED8240-5EAB-9E4F-8552-DC93E6E0A0D1}">
          <x14:formula1>
            <xm:f>drop_down_rule_set!$L$2:$L$54</xm:f>
          </x14:formula1>
          <xm:sqref>A3:A1048576</xm:sqref>
        </x14:dataValidation>
      </x14:dataValidation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C941B-7D7C-5A47-81A3-E57084FB1E9A}">
  <sheetPr>
    <tabColor theme="8" tint="0.59999389629810485"/>
  </sheetPr>
  <dimension ref="A1:P4"/>
  <sheetViews>
    <sheetView zoomScale="90" zoomScaleNormal="90" workbookViewId="0">
      <selection sqref="A1:P1"/>
    </sheetView>
  </sheetViews>
  <sheetFormatPr baseColWidth="10" defaultColWidth="8.83203125" defaultRowHeight="15" x14ac:dyDescent="0.2"/>
  <cols>
    <col min="2" max="2" width="13.5" customWidth="1"/>
    <col min="4" max="4" width="13.6640625" customWidth="1"/>
    <col min="5" max="5" width="10.5" customWidth="1"/>
    <col min="7" max="7" width="13.83203125" customWidth="1"/>
    <col min="8" max="8" width="13.1640625" customWidth="1"/>
    <col min="10" max="10" width="8.83203125" customWidth="1"/>
    <col min="11" max="11" width="11.1640625" customWidth="1"/>
    <col min="12" max="12" width="17.1640625" bestFit="1" customWidth="1"/>
    <col min="13" max="13" width="9.5" customWidth="1"/>
    <col min="14" max="14" width="10.83203125" customWidth="1"/>
  </cols>
  <sheetData>
    <row r="1" spans="1:16" ht="160" customHeight="1" x14ac:dyDescent="0.2">
      <c r="A1" s="156" t="s">
        <v>1211</v>
      </c>
      <c r="B1" s="157"/>
      <c r="C1" s="157"/>
      <c r="D1" s="157"/>
      <c r="E1" s="157"/>
      <c r="F1" s="157"/>
      <c r="G1" s="157"/>
      <c r="H1" s="157"/>
      <c r="I1" s="157"/>
      <c r="J1" s="157"/>
      <c r="K1" s="157"/>
      <c r="L1" s="157"/>
      <c r="M1" s="157"/>
      <c r="N1" s="157"/>
      <c r="O1" s="157"/>
      <c r="P1" s="157"/>
    </row>
    <row r="2" spans="1:16" ht="48" x14ac:dyDescent="0.2">
      <c r="A2" s="15" t="s">
        <v>0</v>
      </c>
      <c r="B2" s="15" t="s">
        <v>6</v>
      </c>
      <c r="C2" s="50" t="s">
        <v>846</v>
      </c>
      <c r="D2" s="15" t="s">
        <v>1216</v>
      </c>
      <c r="E2" s="15" t="s">
        <v>847</v>
      </c>
      <c r="F2" s="15" t="s">
        <v>310</v>
      </c>
      <c r="G2" s="49" t="s">
        <v>712</v>
      </c>
      <c r="H2" s="93" t="s">
        <v>311</v>
      </c>
      <c r="I2" s="15" t="s">
        <v>711</v>
      </c>
      <c r="J2" s="15" t="s">
        <v>848</v>
      </c>
      <c r="K2" s="15" t="s">
        <v>849</v>
      </c>
      <c r="L2" s="50" t="s">
        <v>716</v>
      </c>
      <c r="M2" s="49" t="s">
        <v>316</v>
      </c>
      <c r="N2" s="49" t="s">
        <v>317</v>
      </c>
      <c r="O2" s="49" t="s">
        <v>94</v>
      </c>
      <c r="P2" s="15" t="s">
        <v>417</v>
      </c>
    </row>
    <row r="3" spans="1:16" x14ac:dyDescent="0.2">
      <c r="A3" s="33" t="s">
        <v>4</v>
      </c>
      <c r="B3" s="33"/>
      <c r="C3" s="33"/>
      <c r="D3" s="19"/>
      <c r="E3" s="33"/>
      <c r="F3" s="33"/>
      <c r="G3" s="19"/>
      <c r="H3" s="33"/>
      <c r="I3" s="33"/>
      <c r="J3" s="33"/>
      <c r="K3" s="19"/>
      <c r="L3" s="19"/>
      <c r="M3" s="33"/>
      <c r="N3" s="33"/>
      <c r="O3" s="33"/>
      <c r="P3" s="33"/>
    </row>
    <row r="4" spans="1:16" ht="32" x14ac:dyDescent="0.2">
      <c r="A4" s="53" t="s">
        <v>313</v>
      </c>
      <c r="B4" s="53" t="s">
        <v>549</v>
      </c>
      <c r="C4" s="85" t="s">
        <v>850</v>
      </c>
      <c r="D4" s="54" t="s">
        <v>1229</v>
      </c>
      <c r="E4" s="86"/>
      <c r="F4" s="85" t="s">
        <v>851</v>
      </c>
      <c r="G4" s="53" t="s">
        <v>409</v>
      </c>
      <c r="H4" s="89" t="s">
        <v>326</v>
      </c>
      <c r="I4" s="53"/>
      <c r="J4" s="85"/>
      <c r="K4" s="85" t="s">
        <v>315</v>
      </c>
      <c r="L4" s="53" t="s">
        <v>322</v>
      </c>
      <c r="M4" s="53" t="s">
        <v>328</v>
      </c>
      <c r="N4" s="53" t="s">
        <v>329</v>
      </c>
      <c r="O4" s="53"/>
      <c r="P4" s="53"/>
    </row>
  </sheetData>
  <mergeCells count="1">
    <mergeCell ref="A1:P1"/>
  </mergeCells>
  <dataValidations count="1">
    <dataValidation allowBlank="1" sqref="E1:F1048576 G1:G2 H1:J1048576 K1:N2 A1:B2 C1:C1048576 O1:XFD1048576 D1:D2" xr:uid="{6148E925-70D2-6A49-81A4-F66075EC8309}"/>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xr:uid="{B215F52A-4F95-D548-AB47-6C520655D930}">
          <x14:formula1>
            <xm:f>Database_Dropdown!$B$2:$B$5</xm:f>
          </x14:formula1>
          <xm:sqref>G3:G1048576</xm:sqref>
        </x14:dataValidation>
        <x14:dataValidation type="list" allowBlank="1" xr:uid="{554D116C-13E1-1943-9359-864772035F6E}">
          <x14:formula1>
            <xm:f>Database_Dropdown!$L$2:$L$5</xm:f>
          </x14:formula1>
          <xm:sqref>K3:K1048576</xm:sqref>
        </x14:dataValidation>
        <x14:dataValidation type="list" allowBlank="1" xr:uid="{02C9FCA8-9822-BD42-80C8-D00C6528B896}">
          <x14:formula1>
            <xm:f>Database_Dropdown!$F$2:$F$3</xm:f>
          </x14:formula1>
          <xm:sqref>L3:L1048576</xm:sqref>
        </x14:dataValidation>
        <x14:dataValidation type="list" allowBlank="1" xr:uid="{256E9507-61AE-3944-8296-602F65A673CD}">
          <x14:formula1>
            <xm:f>Database_Dropdown!$H$2:$H$108</xm:f>
          </x14:formula1>
          <xm:sqref>M3:M1048576</xm:sqref>
        </x14:dataValidation>
        <x14:dataValidation type="list" allowBlank="1" xr:uid="{7FA2D3A7-0C66-144A-8A01-86B9B4C4C651}">
          <x14:formula1>
            <xm:f>Database_Dropdown!$G$2:$G$3</xm:f>
          </x14:formula1>
          <xm:sqref>N3:N1048576</xm:sqref>
        </x14:dataValidation>
        <x14:dataValidation type="list" allowBlank="1" prompt="Specify Compartment name." xr:uid="{D211965E-8420-5D43-BF17-EEE1BAECBBE9}">
          <x14:formula1>
            <xm:f>INDIRECT("drop_down_rule_comp!$D$2:$D$"&amp;drop_down_rule_comp!$C$3+1)</xm:f>
          </x14:formula1>
          <xm:sqref>B3:B1048576</xm:sqref>
        </x14:dataValidation>
        <x14:dataValidation type="list" allowBlank="1" xr:uid="{E09CFEC6-B538-D740-90C4-ABC1500CC692}">
          <x14:formula1>
            <xm:f>INDIRECT("drop_down_rule_set!$I$2:$I$"&amp;drop_down_rule_set!$G$3+1)</xm:f>
          </x14:formula1>
          <xm:sqref>D3:D1048576</xm:sqref>
        </x14:dataValidation>
        <x14:dataValidation type="list" allowBlank="1" xr:uid="{E5D57868-C9F9-7148-A51E-DE3261171F79}">
          <x14:formula1>
            <xm:f>drop_down_rule_set!$L$2:$L$54</xm:f>
          </x14:formula1>
          <xm:sqref>A3:A1048576</xm:sqref>
        </x14:dataValidation>
      </x14:dataValidation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8" tint="0.59999389629810485"/>
  </sheetPr>
  <dimension ref="A1:AA996"/>
  <sheetViews>
    <sheetView zoomScaleNormal="100" workbookViewId="0">
      <selection sqref="A1:AA1"/>
    </sheetView>
  </sheetViews>
  <sheetFormatPr baseColWidth="10" defaultColWidth="20.5" defaultRowHeight="15" x14ac:dyDescent="0.2"/>
  <cols>
    <col min="1" max="1" width="10.1640625" customWidth="1"/>
    <col min="2" max="2" width="14" customWidth="1"/>
    <col min="3" max="3" width="13.5" customWidth="1"/>
    <col min="4" max="4" width="15.5" bestFit="1" customWidth="1"/>
    <col min="5" max="5" width="15.5" customWidth="1"/>
    <col min="6" max="6" width="14.1640625" customWidth="1"/>
    <col min="7" max="7" width="11.5" style="101" customWidth="1"/>
    <col min="8" max="8" width="11.5" customWidth="1"/>
    <col min="9" max="9" width="27.5" customWidth="1"/>
    <col min="10" max="11" width="13" customWidth="1"/>
    <col min="12" max="12" width="16.5" customWidth="1"/>
    <col min="13" max="13" width="14.33203125" customWidth="1"/>
    <col min="20" max="20" width="23" bestFit="1" customWidth="1"/>
    <col min="24" max="24" width="23.1640625" bestFit="1" customWidth="1"/>
    <col min="25" max="25" width="23.1640625" customWidth="1"/>
    <col min="26" max="26" width="15.5" customWidth="1"/>
    <col min="28" max="28" width="23.1640625" bestFit="1" customWidth="1"/>
  </cols>
  <sheetData>
    <row r="1" spans="1:27" s="1" customFormat="1" ht="146.25" customHeight="1" x14ac:dyDescent="0.2">
      <c r="A1" s="156" t="s">
        <v>1212</v>
      </c>
      <c r="B1" s="157"/>
      <c r="C1" s="157"/>
      <c r="D1" s="157"/>
      <c r="E1" s="157"/>
      <c r="F1" s="157"/>
      <c r="G1" s="157"/>
      <c r="H1" s="157"/>
      <c r="I1" s="157"/>
      <c r="J1" s="157"/>
      <c r="K1" s="157"/>
      <c r="L1" s="157"/>
      <c r="M1" s="157"/>
      <c r="N1" s="157"/>
      <c r="O1" s="157"/>
      <c r="P1" s="157"/>
      <c r="Q1" s="157"/>
      <c r="R1" s="157"/>
      <c r="S1" s="157"/>
      <c r="T1" s="157"/>
      <c r="U1" s="157"/>
      <c r="V1" s="157"/>
      <c r="W1" s="157"/>
      <c r="X1" s="157"/>
      <c r="Y1" s="157"/>
      <c r="Z1" s="157"/>
      <c r="AA1" s="158"/>
    </row>
    <row r="2" spans="1:27" s="48" customFormat="1" ht="48" x14ac:dyDescent="0.2">
      <c r="A2" s="49" t="s">
        <v>0</v>
      </c>
      <c r="B2" s="49" t="s">
        <v>6</v>
      </c>
      <c r="C2" s="49" t="s">
        <v>81</v>
      </c>
      <c r="D2" s="15" t="s">
        <v>1216</v>
      </c>
      <c r="E2" s="50" t="s">
        <v>709</v>
      </c>
      <c r="F2" s="49" t="s">
        <v>82</v>
      </c>
      <c r="G2" s="49" t="s">
        <v>710</v>
      </c>
      <c r="H2" s="49" t="s">
        <v>711</v>
      </c>
      <c r="I2" s="49" t="s">
        <v>712</v>
      </c>
      <c r="J2" s="49" t="s">
        <v>713</v>
      </c>
      <c r="K2" s="66" t="s">
        <v>714</v>
      </c>
      <c r="L2" s="49" t="s">
        <v>715</v>
      </c>
      <c r="M2" s="50" t="s">
        <v>716</v>
      </c>
      <c r="N2" s="49" t="s">
        <v>399</v>
      </c>
      <c r="O2" s="49" t="s">
        <v>310</v>
      </c>
      <c r="P2" s="49" t="s">
        <v>400</v>
      </c>
      <c r="Q2" s="49" t="s">
        <v>401</v>
      </c>
      <c r="R2" s="49" t="s">
        <v>402</v>
      </c>
      <c r="S2" s="49" t="s">
        <v>717</v>
      </c>
      <c r="T2" s="49" t="s">
        <v>718</v>
      </c>
      <c r="U2" s="49" t="s">
        <v>92</v>
      </c>
      <c r="V2" s="49" t="s">
        <v>316</v>
      </c>
      <c r="W2" s="49" t="s">
        <v>317</v>
      </c>
      <c r="X2" s="49" t="s">
        <v>719</v>
      </c>
      <c r="Y2" s="49" t="s">
        <v>546</v>
      </c>
      <c r="Z2" s="49" t="s">
        <v>94</v>
      </c>
      <c r="AA2" s="49" t="s">
        <v>417</v>
      </c>
    </row>
    <row r="3" spans="1:27" x14ac:dyDescent="0.2">
      <c r="A3" s="33" t="s">
        <v>4</v>
      </c>
      <c r="B3" s="33"/>
      <c r="C3" s="24"/>
      <c r="D3" s="32"/>
      <c r="E3" s="33"/>
      <c r="F3" s="33"/>
      <c r="G3" s="43"/>
      <c r="H3" s="33"/>
      <c r="I3" s="33"/>
      <c r="J3" s="33"/>
      <c r="K3" s="33"/>
      <c r="L3" s="33"/>
      <c r="M3" s="33"/>
      <c r="N3" s="33"/>
      <c r="O3" s="33"/>
      <c r="P3" s="33"/>
      <c r="Q3" s="33"/>
      <c r="R3" s="33"/>
      <c r="S3" s="33"/>
      <c r="T3" s="33"/>
      <c r="U3" s="33"/>
      <c r="V3" s="33"/>
      <c r="W3" s="33"/>
      <c r="X3" s="33"/>
      <c r="Y3" s="33"/>
      <c r="Z3" s="33"/>
      <c r="AA3" s="33"/>
    </row>
    <row r="4" spans="1:27" ht="32" x14ac:dyDescent="0.2">
      <c r="A4" s="85" t="s">
        <v>313</v>
      </c>
      <c r="B4" s="85" t="s">
        <v>549</v>
      </c>
      <c r="C4" s="85" t="s">
        <v>55</v>
      </c>
      <c r="D4" s="54" t="s">
        <v>1229</v>
      </c>
      <c r="E4" s="89" t="s">
        <v>741</v>
      </c>
      <c r="F4" s="90" t="s">
        <v>331</v>
      </c>
      <c r="G4" s="90">
        <v>1</v>
      </c>
      <c r="H4" s="90"/>
      <c r="I4" s="92" t="s">
        <v>409</v>
      </c>
      <c r="J4" s="90">
        <v>256</v>
      </c>
      <c r="K4" s="90"/>
      <c r="L4" s="90" t="s">
        <v>321</v>
      </c>
      <c r="M4" s="90" t="s">
        <v>322</v>
      </c>
      <c r="N4" s="90" t="s">
        <v>742</v>
      </c>
      <c r="O4" s="90" t="s">
        <v>323</v>
      </c>
      <c r="P4" s="91" t="s">
        <v>405</v>
      </c>
      <c r="Q4" s="90" t="s">
        <v>325</v>
      </c>
      <c r="R4" s="90" t="s">
        <v>326</v>
      </c>
      <c r="S4" s="90" t="s">
        <v>327</v>
      </c>
      <c r="T4" s="90" t="b">
        <v>1</v>
      </c>
      <c r="U4" s="90" t="s">
        <v>100</v>
      </c>
      <c r="V4" s="84" t="s">
        <v>328</v>
      </c>
      <c r="W4" s="53" t="s">
        <v>329</v>
      </c>
      <c r="X4" s="53">
        <v>15</v>
      </c>
      <c r="Y4" s="53" t="s">
        <v>547</v>
      </c>
      <c r="Z4" s="53"/>
      <c r="AA4" s="53"/>
    </row>
    <row r="5" spans="1:27" ht="32" x14ac:dyDescent="0.2">
      <c r="A5" s="53" t="s">
        <v>313</v>
      </c>
      <c r="B5" s="85" t="s">
        <v>549</v>
      </c>
      <c r="C5" s="85" t="s">
        <v>87</v>
      </c>
      <c r="D5" s="54" t="s">
        <v>1230</v>
      </c>
      <c r="E5" s="99" t="s">
        <v>743</v>
      </c>
      <c r="F5" s="90" t="s">
        <v>334</v>
      </c>
      <c r="G5" s="90">
        <v>2</v>
      </c>
      <c r="H5" s="100">
        <v>4</v>
      </c>
      <c r="I5" s="90" t="s">
        <v>755</v>
      </c>
      <c r="J5" s="89">
        <v>256</v>
      </c>
      <c r="K5" s="90"/>
      <c r="L5" s="90" t="s">
        <v>321</v>
      </c>
      <c r="M5" s="90" t="s">
        <v>322</v>
      </c>
      <c r="N5" s="90" t="s">
        <v>744</v>
      </c>
      <c r="O5" s="90" t="s">
        <v>336</v>
      </c>
      <c r="P5" s="91" t="s">
        <v>405</v>
      </c>
      <c r="Q5" s="90" t="s">
        <v>325</v>
      </c>
      <c r="R5" s="90" t="s">
        <v>326</v>
      </c>
      <c r="S5" s="90" t="s">
        <v>327</v>
      </c>
      <c r="T5" s="90" t="b">
        <v>1</v>
      </c>
      <c r="U5" s="100" t="s">
        <v>100</v>
      </c>
      <c r="V5" s="53" t="s">
        <v>328</v>
      </c>
      <c r="W5" s="53" t="s">
        <v>329</v>
      </c>
      <c r="X5" s="53">
        <v>15</v>
      </c>
      <c r="Y5" s="53" t="s">
        <v>547</v>
      </c>
      <c r="Z5" s="53"/>
      <c r="AA5" s="53"/>
    </row>
    <row r="6" spans="1:27" x14ac:dyDescent="0.2">
      <c r="D6" s="1"/>
    </row>
    <row r="7" spans="1:27" x14ac:dyDescent="0.2">
      <c r="D7" s="1"/>
    </row>
    <row r="8" spans="1:27" x14ac:dyDescent="0.2">
      <c r="D8" s="1"/>
    </row>
    <row r="9" spans="1:27" x14ac:dyDescent="0.2">
      <c r="D9" s="1"/>
    </row>
    <row r="10" spans="1:27" x14ac:dyDescent="0.2">
      <c r="D10" s="1"/>
    </row>
    <row r="11" spans="1:27" x14ac:dyDescent="0.2">
      <c r="D11" s="1"/>
    </row>
    <row r="12" spans="1:27" x14ac:dyDescent="0.2">
      <c r="D12" s="1"/>
    </row>
    <row r="13" spans="1:27" x14ac:dyDescent="0.2">
      <c r="D13" s="1"/>
    </row>
    <row r="14" spans="1:27" x14ac:dyDescent="0.2">
      <c r="D14" s="1"/>
    </row>
    <row r="15" spans="1:27" x14ac:dyDescent="0.2">
      <c r="D15" s="1"/>
    </row>
    <row r="16" spans="1:27" x14ac:dyDescent="0.2">
      <c r="D16" s="1"/>
    </row>
    <row r="17" spans="4:4" x14ac:dyDescent="0.2">
      <c r="D17" s="1"/>
    </row>
    <row r="18" spans="4:4" x14ac:dyDescent="0.2">
      <c r="D18" s="1"/>
    </row>
    <row r="19" spans="4:4" x14ac:dyDescent="0.2">
      <c r="D19" s="1"/>
    </row>
    <row r="20" spans="4:4" x14ac:dyDescent="0.2">
      <c r="D20" s="1"/>
    </row>
    <row r="21" spans="4:4" x14ac:dyDescent="0.2">
      <c r="D21" s="1"/>
    </row>
    <row r="22" spans="4:4" x14ac:dyDescent="0.2">
      <c r="D22" s="1"/>
    </row>
    <row r="23" spans="4:4" x14ac:dyDescent="0.2">
      <c r="D23" s="1"/>
    </row>
    <row r="24" spans="4:4" x14ac:dyDescent="0.2">
      <c r="D24" s="1"/>
    </row>
    <row r="25" spans="4:4" x14ac:dyDescent="0.2">
      <c r="D25" s="1"/>
    </row>
    <row r="26" spans="4:4" x14ac:dyDescent="0.2">
      <c r="D26" s="1"/>
    </row>
    <row r="27" spans="4:4" x14ac:dyDescent="0.2">
      <c r="D27" s="1"/>
    </row>
    <row r="28" spans="4:4" x14ac:dyDescent="0.2">
      <c r="D28" s="1"/>
    </row>
    <row r="29" spans="4:4" x14ac:dyDescent="0.2">
      <c r="D29" s="1"/>
    </row>
    <row r="30" spans="4:4" x14ac:dyDescent="0.2">
      <c r="D30" s="1"/>
    </row>
    <row r="31" spans="4:4" x14ac:dyDescent="0.2">
      <c r="D31" s="1"/>
    </row>
    <row r="32" spans="4:4" x14ac:dyDescent="0.2">
      <c r="D32" s="1"/>
    </row>
    <row r="33" spans="4:4" x14ac:dyDescent="0.2">
      <c r="D33" s="1"/>
    </row>
    <row r="34" spans="4:4" x14ac:dyDescent="0.2">
      <c r="D34" s="1"/>
    </row>
    <row r="35" spans="4:4" x14ac:dyDescent="0.2">
      <c r="D35" s="1"/>
    </row>
    <row r="36" spans="4:4" x14ac:dyDescent="0.2">
      <c r="D36" s="1"/>
    </row>
    <row r="37" spans="4:4" x14ac:dyDescent="0.2">
      <c r="D37" s="1"/>
    </row>
    <row r="38" spans="4:4" x14ac:dyDescent="0.2">
      <c r="D38" s="1"/>
    </row>
    <row r="39" spans="4:4" x14ac:dyDescent="0.2">
      <c r="D39" s="1"/>
    </row>
    <row r="40" spans="4:4" x14ac:dyDescent="0.2">
      <c r="D40" s="1"/>
    </row>
    <row r="41" spans="4:4" x14ac:dyDescent="0.2">
      <c r="D41" s="1"/>
    </row>
    <row r="42" spans="4:4" x14ac:dyDescent="0.2">
      <c r="D42" s="1"/>
    </row>
    <row r="43" spans="4:4" x14ac:dyDescent="0.2">
      <c r="D43" s="1"/>
    </row>
    <row r="44" spans="4:4" x14ac:dyDescent="0.2">
      <c r="D44" s="1"/>
    </row>
    <row r="45" spans="4:4" x14ac:dyDescent="0.2">
      <c r="D45" s="1"/>
    </row>
    <row r="46" spans="4:4" x14ac:dyDescent="0.2">
      <c r="D46" s="1"/>
    </row>
    <row r="47" spans="4:4" x14ac:dyDescent="0.2">
      <c r="D47" s="1"/>
    </row>
    <row r="48" spans="4:4" x14ac:dyDescent="0.2">
      <c r="D48" s="1"/>
    </row>
    <row r="49" spans="4:4" x14ac:dyDescent="0.2">
      <c r="D49" s="1"/>
    </row>
    <row r="50" spans="4:4" x14ac:dyDescent="0.2">
      <c r="D50" s="1"/>
    </row>
    <row r="51" spans="4:4" x14ac:dyDescent="0.2">
      <c r="D51" s="1"/>
    </row>
    <row r="52" spans="4:4" x14ac:dyDescent="0.2">
      <c r="D52" s="1"/>
    </row>
    <row r="53" spans="4:4" x14ac:dyDescent="0.2">
      <c r="D53" s="1"/>
    </row>
    <row r="54" spans="4:4" x14ac:dyDescent="0.2">
      <c r="D54" s="1"/>
    </row>
    <row r="55" spans="4:4" x14ac:dyDescent="0.2">
      <c r="D55" s="1"/>
    </row>
    <row r="56" spans="4:4" x14ac:dyDescent="0.2">
      <c r="D56" s="1"/>
    </row>
    <row r="57" spans="4:4" x14ac:dyDescent="0.2">
      <c r="D57" s="1"/>
    </row>
    <row r="58" spans="4:4" x14ac:dyDescent="0.2">
      <c r="D58" s="1"/>
    </row>
    <row r="59" spans="4:4" x14ac:dyDescent="0.2">
      <c r="D59" s="1"/>
    </row>
    <row r="60" spans="4:4" x14ac:dyDescent="0.2">
      <c r="D60" s="1"/>
    </row>
    <row r="61" spans="4:4" x14ac:dyDescent="0.2">
      <c r="D61" s="1"/>
    </row>
    <row r="62" spans="4:4" x14ac:dyDescent="0.2">
      <c r="D62" s="1"/>
    </row>
    <row r="63" spans="4:4" x14ac:dyDescent="0.2">
      <c r="D63" s="1"/>
    </row>
    <row r="64" spans="4:4" x14ac:dyDescent="0.2">
      <c r="D64" s="1"/>
    </row>
    <row r="65" spans="4:4" x14ac:dyDescent="0.2">
      <c r="D65" s="1"/>
    </row>
    <row r="66" spans="4:4" x14ac:dyDescent="0.2">
      <c r="D66" s="1"/>
    </row>
    <row r="67" spans="4:4" x14ac:dyDescent="0.2">
      <c r="D67" s="1"/>
    </row>
    <row r="68" spans="4:4" x14ac:dyDescent="0.2">
      <c r="D68" s="1"/>
    </row>
    <row r="69" spans="4:4" x14ac:dyDescent="0.2">
      <c r="D69" s="1"/>
    </row>
    <row r="70" spans="4:4" x14ac:dyDescent="0.2">
      <c r="D70" s="1"/>
    </row>
    <row r="71" spans="4:4" x14ac:dyDescent="0.2">
      <c r="D71" s="1"/>
    </row>
    <row r="72" spans="4:4" x14ac:dyDescent="0.2">
      <c r="D72" s="1"/>
    </row>
    <row r="73" spans="4:4" x14ac:dyDescent="0.2">
      <c r="D73" s="1"/>
    </row>
    <row r="74" spans="4:4" x14ac:dyDescent="0.2">
      <c r="D74" s="1"/>
    </row>
    <row r="75" spans="4:4" x14ac:dyDescent="0.2">
      <c r="D75" s="1"/>
    </row>
    <row r="76" spans="4:4" x14ac:dyDescent="0.2">
      <c r="D76" s="1"/>
    </row>
    <row r="77" spans="4:4" x14ac:dyDescent="0.2">
      <c r="D77" s="1"/>
    </row>
    <row r="78" spans="4:4" x14ac:dyDescent="0.2">
      <c r="D78" s="1"/>
    </row>
    <row r="79" spans="4:4" x14ac:dyDescent="0.2">
      <c r="D79" s="1"/>
    </row>
    <row r="80" spans="4:4" x14ac:dyDescent="0.2">
      <c r="D80" s="1"/>
    </row>
    <row r="81" spans="4:4" x14ac:dyDescent="0.2">
      <c r="D81" s="1"/>
    </row>
    <row r="82" spans="4:4" x14ac:dyDescent="0.2">
      <c r="D82" s="1"/>
    </row>
    <row r="83" spans="4:4" x14ac:dyDescent="0.2">
      <c r="D83" s="1"/>
    </row>
    <row r="84" spans="4:4" x14ac:dyDescent="0.2">
      <c r="D84" s="1"/>
    </row>
    <row r="85" spans="4:4" x14ac:dyDescent="0.2">
      <c r="D85" s="1"/>
    </row>
    <row r="86" spans="4:4" x14ac:dyDescent="0.2">
      <c r="D86" s="1"/>
    </row>
    <row r="87" spans="4:4" x14ac:dyDescent="0.2">
      <c r="D87" s="1"/>
    </row>
    <row r="88" spans="4:4" x14ac:dyDescent="0.2">
      <c r="D88" s="1"/>
    </row>
    <row r="89" spans="4:4" x14ac:dyDescent="0.2">
      <c r="D89" s="1"/>
    </row>
    <row r="90" spans="4:4" x14ac:dyDescent="0.2">
      <c r="D90" s="1"/>
    </row>
    <row r="91" spans="4:4" x14ac:dyDescent="0.2">
      <c r="D91" s="1"/>
    </row>
    <row r="92" spans="4:4" x14ac:dyDescent="0.2">
      <c r="D92" s="1"/>
    </row>
    <row r="93" spans="4:4" x14ac:dyDescent="0.2">
      <c r="D93" s="1"/>
    </row>
    <row r="94" spans="4:4" x14ac:dyDescent="0.2">
      <c r="D94" s="1"/>
    </row>
    <row r="95" spans="4:4" x14ac:dyDescent="0.2">
      <c r="D95" s="1"/>
    </row>
    <row r="96" spans="4:4" x14ac:dyDescent="0.2">
      <c r="D96" s="1"/>
    </row>
    <row r="97" spans="4:4" x14ac:dyDescent="0.2">
      <c r="D97" s="1"/>
    </row>
    <row r="98" spans="4:4" x14ac:dyDescent="0.2">
      <c r="D98" s="1"/>
    </row>
    <row r="99" spans="4:4" x14ac:dyDescent="0.2">
      <c r="D99" s="1"/>
    </row>
    <row r="100" spans="4:4" x14ac:dyDescent="0.2">
      <c r="D100" s="1"/>
    </row>
    <row r="101" spans="4:4" x14ac:dyDescent="0.2">
      <c r="D101" s="1"/>
    </row>
    <row r="102" spans="4:4" x14ac:dyDescent="0.2">
      <c r="D102" s="1"/>
    </row>
    <row r="103" spans="4:4" x14ac:dyDescent="0.2">
      <c r="D103" s="1"/>
    </row>
    <row r="104" spans="4:4" x14ac:dyDescent="0.2">
      <c r="D104" s="1"/>
    </row>
    <row r="105" spans="4:4" x14ac:dyDescent="0.2">
      <c r="D105" s="1"/>
    </row>
    <row r="106" spans="4:4" x14ac:dyDescent="0.2">
      <c r="D106" s="1"/>
    </row>
    <row r="107" spans="4:4" x14ac:dyDescent="0.2">
      <c r="D107" s="1"/>
    </row>
    <row r="108" spans="4:4" x14ac:dyDescent="0.2">
      <c r="D108" s="1"/>
    </row>
    <row r="109" spans="4:4" x14ac:dyDescent="0.2">
      <c r="D109" s="1"/>
    </row>
    <row r="110" spans="4:4" x14ac:dyDescent="0.2">
      <c r="D110" s="1"/>
    </row>
    <row r="111" spans="4:4" x14ac:dyDescent="0.2">
      <c r="D111" s="1"/>
    </row>
    <row r="112" spans="4:4" x14ac:dyDescent="0.2">
      <c r="D112" s="1"/>
    </row>
    <row r="113" spans="4:4" x14ac:dyDescent="0.2">
      <c r="D113" s="1"/>
    </row>
    <row r="114" spans="4:4" x14ac:dyDescent="0.2">
      <c r="D114" s="1"/>
    </row>
    <row r="115" spans="4:4" x14ac:dyDescent="0.2">
      <c r="D115" s="1"/>
    </row>
    <row r="116" spans="4:4" x14ac:dyDescent="0.2">
      <c r="D116" s="1"/>
    </row>
    <row r="117" spans="4:4" x14ac:dyDescent="0.2">
      <c r="D117" s="1"/>
    </row>
    <row r="118" spans="4:4" x14ac:dyDescent="0.2">
      <c r="D118" s="1"/>
    </row>
    <row r="119" spans="4:4" x14ac:dyDescent="0.2">
      <c r="D119" s="1"/>
    </row>
    <row r="120" spans="4:4" x14ac:dyDescent="0.2">
      <c r="D120" s="1"/>
    </row>
    <row r="121" spans="4:4" x14ac:dyDescent="0.2">
      <c r="D121" s="1"/>
    </row>
    <row r="122" spans="4:4" x14ac:dyDescent="0.2">
      <c r="D122" s="1"/>
    </row>
    <row r="123" spans="4:4" x14ac:dyDescent="0.2">
      <c r="D123" s="1"/>
    </row>
    <row r="124" spans="4:4" x14ac:dyDescent="0.2">
      <c r="D124" s="1"/>
    </row>
    <row r="125" spans="4:4" x14ac:dyDescent="0.2">
      <c r="D125" s="1"/>
    </row>
    <row r="126" spans="4:4" x14ac:dyDescent="0.2">
      <c r="D126" s="1"/>
    </row>
    <row r="127" spans="4:4" x14ac:dyDescent="0.2">
      <c r="D127" s="1"/>
    </row>
    <row r="128" spans="4:4" x14ac:dyDescent="0.2">
      <c r="D128" s="1"/>
    </row>
    <row r="129" spans="4:4" x14ac:dyDescent="0.2">
      <c r="D129" s="1"/>
    </row>
    <row r="130" spans="4:4" x14ac:dyDescent="0.2">
      <c r="D130" s="1"/>
    </row>
    <row r="131" spans="4:4" x14ac:dyDescent="0.2">
      <c r="D131" s="1"/>
    </row>
    <row r="132" spans="4:4" x14ac:dyDescent="0.2">
      <c r="D132" s="1"/>
    </row>
    <row r="133" spans="4:4" x14ac:dyDescent="0.2">
      <c r="D133" s="1"/>
    </row>
    <row r="134" spans="4:4" x14ac:dyDescent="0.2">
      <c r="D134" s="1"/>
    </row>
    <row r="135" spans="4:4" x14ac:dyDescent="0.2">
      <c r="D135" s="1"/>
    </row>
    <row r="136" spans="4:4" x14ac:dyDescent="0.2">
      <c r="D136" s="1"/>
    </row>
    <row r="137" spans="4:4" x14ac:dyDescent="0.2">
      <c r="D137" s="1"/>
    </row>
    <row r="138" spans="4:4" x14ac:dyDescent="0.2">
      <c r="D138" s="1"/>
    </row>
    <row r="139" spans="4:4" x14ac:dyDescent="0.2">
      <c r="D139" s="1"/>
    </row>
    <row r="140" spans="4:4" x14ac:dyDescent="0.2">
      <c r="D140" s="1"/>
    </row>
    <row r="141" spans="4:4" x14ac:dyDescent="0.2">
      <c r="D141" s="1"/>
    </row>
    <row r="142" spans="4:4" x14ac:dyDescent="0.2">
      <c r="D142" s="1"/>
    </row>
    <row r="143" spans="4:4" x14ac:dyDescent="0.2">
      <c r="D143" s="1"/>
    </row>
    <row r="144" spans="4:4" x14ac:dyDescent="0.2">
      <c r="D144" s="1"/>
    </row>
    <row r="145" spans="4:4" x14ac:dyDescent="0.2">
      <c r="D145" s="1"/>
    </row>
    <row r="146" spans="4:4" x14ac:dyDescent="0.2">
      <c r="D146" s="1"/>
    </row>
    <row r="147" spans="4:4" x14ac:dyDescent="0.2">
      <c r="D147" s="1"/>
    </row>
    <row r="148" spans="4:4" x14ac:dyDescent="0.2">
      <c r="D148" s="1"/>
    </row>
    <row r="149" spans="4:4" x14ac:dyDescent="0.2">
      <c r="D149" s="1"/>
    </row>
    <row r="150" spans="4:4" x14ac:dyDescent="0.2">
      <c r="D150" s="1"/>
    </row>
    <row r="151" spans="4:4" x14ac:dyDescent="0.2">
      <c r="D151" s="1"/>
    </row>
    <row r="152" spans="4:4" x14ac:dyDescent="0.2">
      <c r="D152" s="1"/>
    </row>
    <row r="153" spans="4:4" x14ac:dyDescent="0.2">
      <c r="D153" s="1"/>
    </row>
    <row r="154" spans="4:4" x14ac:dyDescent="0.2">
      <c r="D154" s="1"/>
    </row>
    <row r="155" spans="4:4" x14ac:dyDescent="0.2">
      <c r="D155" s="1"/>
    </row>
    <row r="156" spans="4:4" x14ac:dyDescent="0.2">
      <c r="D156" s="1"/>
    </row>
    <row r="157" spans="4:4" x14ac:dyDescent="0.2">
      <c r="D157" s="1"/>
    </row>
    <row r="158" spans="4:4" x14ac:dyDescent="0.2">
      <c r="D158" s="1"/>
    </row>
    <row r="159" spans="4:4" x14ac:dyDescent="0.2">
      <c r="D159" s="1"/>
    </row>
    <row r="160" spans="4:4" x14ac:dyDescent="0.2">
      <c r="D160" s="1"/>
    </row>
    <row r="161" spans="4:4" x14ac:dyDescent="0.2">
      <c r="D161" s="1"/>
    </row>
    <row r="162" spans="4:4" x14ac:dyDescent="0.2">
      <c r="D162" s="1"/>
    </row>
    <row r="163" spans="4:4" x14ac:dyDescent="0.2">
      <c r="D163" s="1"/>
    </row>
    <row r="164" spans="4:4" x14ac:dyDescent="0.2">
      <c r="D164" s="1"/>
    </row>
    <row r="165" spans="4:4" x14ac:dyDescent="0.2">
      <c r="D165" s="1"/>
    </row>
    <row r="166" spans="4:4" x14ac:dyDescent="0.2">
      <c r="D166" s="1"/>
    </row>
    <row r="167" spans="4:4" x14ac:dyDescent="0.2">
      <c r="D167" s="1"/>
    </row>
    <row r="168" spans="4:4" x14ac:dyDescent="0.2">
      <c r="D168" s="1"/>
    </row>
    <row r="169" spans="4:4" x14ac:dyDescent="0.2">
      <c r="D169" s="1"/>
    </row>
    <row r="170" spans="4:4" x14ac:dyDescent="0.2">
      <c r="D170" s="1"/>
    </row>
    <row r="171" spans="4:4" x14ac:dyDescent="0.2">
      <c r="D171" s="1"/>
    </row>
    <row r="172" spans="4:4" x14ac:dyDescent="0.2">
      <c r="D172" s="1"/>
    </row>
    <row r="173" spans="4:4" x14ac:dyDescent="0.2">
      <c r="D173" s="1"/>
    </row>
    <row r="174" spans="4:4" x14ac:dyDescent="0.2">
      <c r="D174" s="1"/>
    </row>
    <row r="175" spans="4:4" x14ac:dyDescent="0.2">
      <c r="D175" s="1"/>
    </row>
    <row r="176" spans="4:4" x14ac:dyDescent="0.2">
      <c r="D176" s="1"/>
    </row>
    <row r="177" spans="4:4" x14ac:dyDescent="0.2">
      <c r="D177" s="1"/>
    </row>
    <row r="178" spans="4:4" x14ac:dyDescent="0.2">
      <c r="D178" s="1"/>
    </row>
    <row r="179" spans="4:4" x14ac:dyDescent="0.2">
      <c r="D179" s="1"/>
    </row>
    <row r="180" spans="4:4" x14ac:dyDescent="0.2">
      <c r="D180" s="1"/>
    </row>
    <row r="181" spans="4:4" x14ac:dyDescent="0.2">
      <c r="D181" s="1"/>
    </row>
    <row r="182" spans="4:4" x14ac:dyDescent="0.2">
      <c r="D182" s="1"/>
    </row>
    <row r="183" spans="4:4" x14ac:dyDescent="0.2">
      <c r="D183" s="1"/>
    </row>
    <row r="184" spans="4:4" x14ac:dyDescent="0.2">
      <c r="D184" s="1"/>
    </row>
    <row r="185" spans="4:4" x14ac:dyDescent="0.2">
      <c r="D185" s="1"/>
    </row>
    <row r="186" spans="4:4" x14ac:dyDescent="0.2">
      <c r="D186" s="1"/>
    </row>
    <row r="187" spans="4:4" x14ac:dyDescent="0.2">
      <c r="D187" s="1"/>
    </row>
    <row r="188" spans="4:4" x14ac:dyDescent="0.2">
      <c r="D188" s="1"/>
    </row>
    <row r="189" spans="4:4" x14ac:dyDescent="0.2">
      <c r="D189" s="1"/>
    </row>
    <row r="190" spans="4:4" x14ac:dyDescent="0.2">
      <c r="D190" s="1"/>
    </row>
    <row r="191" spans="4:4" x14ac:dyDescent="0.2">
      <c r="D191" s="1"/>
    </row>
    <row r="192" spans="4:4" x14ac:dyDescent="0.2">
      <c r="D192" s="1"/>
    </row>
    <row r="193" spans="4:4" x14ac:dyDescent="0.2">
      <c r="D193" s="1"/>
    </row>
    <row r="194" spans="4:4" x14ac:dyDescent="0.2">
      <c r="D194" s="1"/>
    </row>
    <row r="195" spans="4:4" x14ac:dyDescent="0.2">
      <c r="D195" s="1"/>
    </row>
    <row r="196" spans="4:4" x14ac:dyDescent="0.2">
      <c r="D196" s="1"/>
    </row>
    <row r="197" spans="4:4" x14ac:dyDescent="0.2">
      <c r="D197" s="1"/>
    </row>
    <row r="198" spans="4:4" x14ac:dyDescent="0.2">
      <c r="D198" s="1"/>
    </row>
    <row r="199" spans="4:4" x14ac:dyDescent="0.2">
      <c r="D199" s="1"/>
    </row>
    <row r="200" spans="4:4" x14ac:dyDescent="0.2">
      <c r="D200" s="1"/>
    </row>
    <row r="201" spans="4:4" x14ac:dyDescent="0.2">
      <c r="D201" s="1"/>
    </row>
    <row r="202" spans="4:4" x14ac:dyDescent="0.2">
      <c r="D202" s="1"/>
    </row>
    <row r="203" spans="4:4" x14ac:dyDescent="0.2">
      <c r="D203" s="1"/>
    </row>
    <row r="204" spans="4:4" x14ac:dyDescent="0.2">
      <c r="D204" s="1"/>
    </row>
    <row r="205" spans="4:4" x14ac:dyDescent="0.2">
      <c r="D205" s="1"/>
    </row>
    <row r="206" spans="4:4" x14ac:dyDescent="0.2">
      <c r="D206" s="1"/>
    </row>
    <row r="207" spans="4:4" x14ac:dyDescent="0.2">
      <c r="D207" s="1"/>
    </row>
    <row r="208" spans="4:4" x14ac:dyDescent="0.2">
      <c r="D208" s="1"/>
    </row>
    <row r="209" spans="4:4" x14ac:dyDescent="0.2">
      <c r="D209" s="1"/>
    </row>
    <row r="210" spans="4:4" x14ac:dyDescent="0.2">
      <c r="D210" s="1"/>
    </row>
    <row r="211" spans="4:4" x14ac:dyDescent="0.2">
      <c r="D211" s="1"/>
    </row>
    <row r="212" spans="4:4" x14ac:dyDescent="0.2">
      <c r="D212" s="1"/>
    </row>
    <row r="213" spans="4:4" x14ac:dyDescent="0.2">
      <c r="D213" s="1"/>
    </row>
    <row r="214" spans="4:4" x14ac:dyDescent="0.2">
      <c r="D214" s="1"/>
    </row>
    <row r="215" spans="4:4" x14ac:dyDescent="0.2">
      <c r="D215" s="1"/>
    </row>
    <row r="216" spans="4:4" x14ac:dyDescent="0.2">
      <c r="D216" s="1"/>
    </row>
    <row r="217" spans="4:4" x14ac:dyDescent="0.2">
      <c r="D217" s="1"/>
    </row>
    <row r="218" spans="4:4" x14ac:dyDescent="0.2">
      <c r="D218" s="1"/>
    </row>
    <row r="219" spans="4:4" x14ac:dyDescent="0.2">
      <c r="D219" s="1"/>
    </row>
    <row r="220" spans="4:4" x14ac:dyDescent="0.2">
      <c r="D220" s="1"/>
    </row>
    <row r="221" spans="4:4" x14ac:dyDescent="0.2">
      <c r="D221" s="1"/>
    </row>
    <row r="222" spans="4:4" x14ac:dyDescent="0.2">
      <c r="D222" s="1"/>
    </row>
    <row r="223" spans="4:4" x14ac:dyDescent="0.2">
      <c r="D223" s="1"/>
    </row>
    <row r="224" spans="4:4" x14ac:dyDescent="0.2">
      <c r="D224" s="1"/>
    </row>
    <row r="225" spans="4:4" x14ac:dyDescent="0.2">
      <c r="D225" s="1"/>
    </row>
    <row r="226" spans="4:4" x14ac:dyDescent="0.2">
      <c r="D226" s="1"/>
    </row>
    <row r="227" spans="4:4" x14ac:dyDescent="0.2">
      <c r="D227" s="1"/>
    </row>
    <row r="228" spans="4:4" x14ac:dyDescent="0.2">
      <c r="D228" s="1"/>
    </row>
    <row r="229" spans="4:4" x14ac:dyDescent="0.2">
      <c r="D229" s="1"/>
    </row>
    <row r="230" spans="4:4" x14ac:dyDescent="0.2">
      <c r="D230" s="1"/>
    </row>
    <row r="231" spans="4:4" x14ac:dyDescent="0.2">
      <c r="D231" s="1"/>
    </row>
    <row r="232" spans="4:4" x14ac:dyDescent="0.2">
      <c r="D232" s="1"/>
    </row>
    <row r="233" spans="4:4" x14ac:dyDescent="0.2">
      <c r="D233" s="1"/>
    </row>
    <row r="234" spans="4:4" x14ac:dyDescent="0.2">
      <c r="D234" s="1"/>
    </row>
    <row r="235" spans="4:4" x14ac:dyDescent="0.2">
      <c r="D235" s="1"/>
    </row>
    <row r="236" spans="4:4" x14ac:dyDescent="0.2">
      <c r="D236" s="1"/>
    </row>
    <row r="237" spans="4:4" x14ac:dyDescent="0.2">
      <c r="D237" s="1"/>
    </row>
    <row r="238" spans="4:4" x14ac:dyDescent="0.2">
      <c r="D238" s="1"/>
    </row>
    <row r="239" spans="4:4" x14ac:dyDescent="0.2">
      <c r="D239" s="1"/>
    </row>
    <row r="240" spans="4:4" x14ac:dyDescent="0.2">
      <c r="D240" s="1"/>
    </row>
    <row r="241" spans="4:4" x14ac:dyDescent="0.2">
      <c r="D241" s="1"/>
    </row>
    <row r="242" spans="4:4" x14ac:dyDescent="0.2">
      <c r="D242" s="1"/>
    </row>
    <row r="243" spans="4:4" x14ac:dyDescent="0.2">
      <c r="D243" s="1"/>
    </row>
    <row r="244" spans="4:4" x14ac:dyDescent="0.2">
      <c r="D244" s="1"/>
    </row>
    <row r="245" spans="4:4" x14ac:dyDescent="0.2">
      <c r="D245" s="1"/>
    </row>
    <row r="246" spans="4:4" x14ac:dyDescent="0.2">
      <c r="D246" s="1"/>
    </row>
    <row r="247" spans="4:4" x14ac:dyDescent="0.2">
      <c r="D247" s="1"/>
    </row>
    <row r="248" spans="4:4" x14ac:dyDescent="0.2">
      <c r="D248" s="1"/>
    </row>
    <row r="249" spans="4:4" x14ac:dyDescent="0.2">
      <c r="D249" s="1"/>
    </row>
    <row r="250" spans="4:4" x14ac:dyDescent="0.2">
      <c r="D250" s="1"/>
    </row>
    <row r="251" spans="4:4" x14ac:dyDescent="0.2">
      <c r="D251" s="1"/>
    </row>
    <row r="252" spans="4:4" x14ac:dyDescent="0.2">
      <c r="D252" s="1"/>
    </row>
    <row r="253" spans="4:4" x14ac:dyDescent="0.2">
      <c r="D253" s="1"/>
    </row>
    <row r="254" spans="4:4" x14ac:dyDescent="0.2">
      <c r="D254" s="1"/>
    </row>
    <row r="255" spans="4:4" x14ac:dyDescent="0.2">
      <c r="D255" s="1"/>
    </row>
    <row r="256" spans="4:4" x14ac:dyDescent="0.2">
      <c r="D256" s="1"/>
    </row>
    <row r="257" spans="4:4" x14ac:dyDescent="0.2">
      <c r="D257" s="1"/>
    </row>
    <row r="258" spans="4:4" x14ac:dyDescent="0.2">
      <c r="D258" s="1"/>
    </row>
    <row r="259" spans="4:4" x14ac:dyDescent="0.2">
      <c r="D259" s="1"/>
    </row>
    <row r="260" spans="4:4" x14ac:dyDescent="0.2">
      <c r="D260" s="1"/>
    </row>
    <row r="261" spans="4:4" x14ac:dyDescent="0.2">
      <c r="D261" s="1"/>
    </row>
    <row r="262" spans="4:4" x14ac:dyDescent="0.2">
      <c r="D262" s="1"/>
    </row>
    <row r="263" spans="4:4" x14ac:dyDescent="0.2">
      <c r="D263" s="1"/>
    </row>
    <row r="264" spans="4:4" x14ac:dyDescent="0.2">
      <c r="D264" s="1"/>
    </row>
    <row r="265" spans="4:4" x14ac:dyDescent="0.2">
      <c r="D265" s="1"/>
    </row>
    <row r="266" spans="4:4" x14ac:dyDescent="0.2">
      <c r="D266" s="1"/>
    </row>
    <row r="267" spans="4:4" x14ac:dyDescent="0.2">
      <c r="D267" s="1"/>
    </row>
    <row r="268" spans="4:4" x14ac:dyDescent="0.2">
      <c r="D268" s="1"/>
    </row>
    <row r="269" spans="4:4" x14ac:dyDescent="0.2">
      <c r="D269" s="1"/>
    </row>
    <row r="270" spans="4:4" x14ac:dyDescent="0.2">
      <c r="D270" s="1"/>
    </row>
    <row r="271" spans="4:4" x14ac:dyDescent="0.2">
      <c r="D271" s="1"/>
    </row>
    <row r="272" spans="4:4" x14ac:dyDescent="0.2">
      <c r="D272" s="1"/>
    </row>
    <row r="273" spans="4:4" x14ac:dyDescent="0.2">
      <c r="D273" s="1"/>
    </row>
    <row r="274" spans="4:4" x14ac:dyDescent="0.2">
      <c r="D274" s="1"/>
    </row>
    <row r="275" spans="4:4" x14ac:dyDescent="0.2">
      <c r="D275" s="1"/>
    </row>
    <row r="276" spans="4:4" x14ac:dyDescent="0.2">
      <c r="D276" s="1"/>
    </row>
    <row r="277" spans="4:4" x14ac:dyDescent="0.2">
      <c r="D277" s="1"/>
    </row>
    <row r="278" spans="4:4" x14ac:dyDescent="0.2">
      <c r="D278" s="1"/>
    </row>
    <row r="279" spans="4:4" x14ac:dyDescent="0.2">
      <c r="D279" s="1"/>
    </row>
    <row r="280" spans="4:4" x14ac:dyDescent="0.2">
      <c r="D280" s="1"/>
    </row>
    <row r="281" spans="4:4" x14ac:dyDescent="0.2">
      <c r="D281" s="1"/>
    </row>
    <row r="282" spans="4:4" x14ac:dyDescent="0.2">
      <c r="D282" s="1"/>
    </row>
    <row r="283" spans="4:4" x14ac:dyDescent="0.2">
      <c r="D283" s="1"/>
    </row>
    <row r="284" spans="4:4" x14ac:dyDescent="0.2">
      <c r="D284" s="1"/>
    </row>
    <row r="285" spans="4:4" x14ac:dyDescent="0.2">
      <c r="D285" s="1"/>
    </row>
    <row r="286" spans="4:4" x14ac:dyDescent="0.2">
      <c r="D286" s="1"/>
    </row>
    <row r="287" spans="4:4" x14ac:dyDescent="0.2">
      <c r="D287" s="1"/>
    </row>
    <row r="288" spans="4:4" x14ac:dyDescent="0.2">
      <c r="D288" s="1"/>
    </row>
    <row r="289" spans="4:4" x14ac:dyDescent="0.2">
      <c r="D289" s="1"/>
    </row>
    <row r="290" spans="4:4" x14ac:dyDescent="0.2">
      <c r="D290" s="1"/>
    </row>
    <row r="291" spans="4:4" x14ac:dyDescent="0.2">
      <c r="D291" s="1"/>
    </row>
    <row r="292" spans="4:4" x14ac:dyDescent="0.2">
      <c r="D292" s="1"/>
    </row>
    <row r="293" spans="4:4" x14ac:dyDescent="0.2">
      <c r="D293" s="1"/>
    </row>
    <row r="294" spans="4:4" x14ac:dyDescent="0.2">
      <c r="D294" s="1"/>
    </row>
    <row r="295" spans="4:4" x14ac:dyDescent="0.2">
      <c r="D295" s="1"/>
    </row>
    <row r="296" spans="4:4" x14ac:dyDescent="0.2">
      <c r="D296" s="1"/>
    </row>
    <row r="297" spans="4:4" x14ac:dyDescent="0.2">
      <c r="D297" s="1"/>
    </row>
    <row r="298" spans="4:4" x14ac:dyDescent="0.2">
      <c r="D298" s="1"/>
    </row>
    <row r="299" spans="4:4" x14ac:dyDescent="0.2">
      <c r="D299" s="1"/>
    </row>
    <row r="300" spans="4:4" x14ac:dyDescent="0.2">
      <c r="D300" s="1"/>
    </row>
    <row r="301" spans="4:4" x14ac:dyDescent="0.2">
      <c r="D301" s="1"/>
    </row>
    <row r="302" spans="4:4" x14ac:dyDescent="0.2">
      <c r="D302" s="1"/>
    </row>
    <row r="303" spans="4:4" x14ac:dyDescent="0.2">
      <c r="D303" s="1"/>
    </row>
    <row r="304" spans="4:4" x14ac:dyDescent="0.2">
      <c r="D304" s="1"/>
    </row>
    <row r="305" spans="4:4" x14ac:dyDescent="0.2">
      <c r="D305" s="1"/>
    </row>
    <row r="306" spans="4:4" x14ac:dyDescent="0.2">
      <c r="D306" s="1"/>
    </row>
    <row r="307" spans="4:4" x14ac:dyDescent="0.2">
      <c r="D307" s="1"/>
    </row>
    <row r="308" spans="4:4" x14ac:dyDescent="0.2">
      <c r="D308" s="1"/>
    </row>
    <row r="309" spans="4:4" x14ac:dyDescent="0.2">
      <c r="D309" s="1"/>
    </row>
    <row r="310" spans="4:4" x14ac:dyDescent="0.2">
      <c r="D310" s="1"/>
    </row>
    <row r="311" spans="4:4" x14ac:dyDescent="0.2">
      <c r="D311" s="1"/>
    </row>
    <row r="312" spans="4:4" x14ac:dyDescent="0.2">
      <c r="D312" s="1"/>
    </row>
    <row r="313" spans="4:4" x14ac:dyDescent="0.2">
      <c r="D313" s="1"/>
    </row>
    <row r="314" spans="4:4" x14ac:dyDescent="0.2">
      <c r="D314" s="1"/>
    </row>
    <row r="315" spans="4:4" x14ac:dyDescent="0.2">
      <c r="D315" s="1"/>
    </row>
    <row r="316" spans="4:4" x14ac:dyDescent="0.2">
      <c r="D316" s="1"/>
    </row>
    <row r="317" spans="4:4" x14ac:dyDescent="0.2">
      <c r="D317" s="1"/>
    </row>
    <row r="318" spans="4:4" x14ac:dyDescent="0.2">
      <c r="D318" s="1"/>
    </row>
    <row r="319" spans="4:4" x14ac:dyDescent="0.2">
      <c r="D319" s="1"/>
    </row>
    <row r="320" spans="4:4" x14ac:dyDescent="0.2">
      <c r="D320" s="1"/>
    </row>
    <row r="321" spans="4:4" x14ac:dyDescent="0.2">
      <c r="D321" s="1"/>
    </row>
    <row r="322" spans="4:4" x14ac:dyDescent="0.2">
      <c r="D322" s="1"/>
    </row>
    <row r="323" spans="4:4" x14ac:dyDescent="0.2">
      <c r="D323" s="1"/>
    </row>
    <row r="324" spans="4:4" x14ac:dyDescent="0.2">
      <c r="D324" s="1"/>
    </row>
    <row r="325" spans="4:4" x14ac:dyDescent="0.2">
      <c r="D325" s="1"/>
    </row>
    <row r="326" spans="4:4" x14ac:dyDescent="0.2">
      <c r="D326" s="1"/>
    </row>
    <row r="327" spans="4:4" x14ac:dyDescent="0.2">
      <c r="D327" s="1"/>
    </row>
    <row r="328" spans="4:4" x14ac:dyDescent="0.2">
      <c r="D328" s="1"/>
    </row>
    <row r="329" spans="4:4" x14ac:dyDescent="0.2">
      <c r="D329" s="1"/>
    </row>
    <row r="330" spans="4:4" x14ac:dyDescent="0.2">
      <c r="D330" s="1"/>
    </row>
    <row r="331" spans="4:4" x14ac:dyDescent="0.2">
      <c r="D331" s="1"/>
    </row>
    <row r="332" spans="4:4" x14ac:dyDescent="0.2">
      <c r="D332" s="1"/>
    </row>
    <row r="333" spans="4:4" x14ac:dyDescent="0.2">
      <c r="D333" s="1"/>
    </row>
    <row r="334" spans="4:4" x14ac:dyDescent="0.2">
      <c r="D334" s="1"/>
    </row>
    <row r="335" spans="4:4" x14ac:dyDescent="0.2">
      <c r="D335" s="1"/>
    </row>
    <row r="336" spans="4:4" x14ac:dyDescent="0.2">
      <c r="D336" s="1"/>
    </row>
    <row r="337" spans="4:4" x14ac:dyDescent="0.2">
      <c r="D337" s="1"/>
    </row>
    <row r="338" spans="4:4" x14ac:dyDescent="0.2">
      <c r="D338" s="1"/>
    </row>
    <row r="339" spans="4:4" x14ac:dyDescent="0.2">
      <c r="D339" s="1"/>
    </row>
    <row r="340" spans="4:4" x14ac:dyDescent="0.2">
      <c r="D340" s="1"/>
    </row>
    <row r="341" spans="4:4" x14ac:dyDescent="0.2">
      <c r="D341" s="1"/>
    </row>
    <row r="342" spans="4:4" x14ac:dyDescent="0.2">
      <c r="D342" s="1"/>
    </row>
    <row r="343" spans="4:4" x14ac:dyDescent="0.2">
      <c r="D343" s="1"/>
    </row>
    <row r="344" spans="4:4" x14ac:dyDescent="0.2">
      <c r="D344" s="1"/>
    </row>
    <row r="345" spans="4:4" x14ac:dyDescent="0.2">
      <c r="D345" s="1"/>
    </row>
    <row r="346" spans="4:4" x14ac:dyDescent="0.2">
      <c r="D346" s="1"/>
    </row>
    <row r="347" spans="4:4" x14ac:dyDescent="0.2">
      <c r="D347" s="1"/>
    </row>
    <row r="348" spans="4:4" x14ac:dyDescent="0.2">
      <c r="D348" s="1"/>
    </row>
    <row r="349" spans="4:4" x14ac:dyDescent="0.2">
      <c r="D349" s="1"/>
    </row>
    <row r="350" spans="4:4" x14ac:dyDescent="0.2">
      <c r="D350" s="1"/>
    </row>
    <row r="351" spans="4:4" x14ac:dyDescent="0.2">
      <c r="D351" s="1"/>
    </row>
    <row r="352" spans="4:4" x14ac:dyDescent="0.2">
      <c r="D352" s="1"/>
    </row>
    <row r="353" spans="4:4" x14ac:dyDescent="0.2">
      <c r="D353" s="1"/>
    </row>
    <row r="354" spans="4:4" x14ac:dyDescent="0.2">
      <c r="D354" s="1"/>
    </row>
    <row r="355" spans="4:4" x14ac:dyDescent="0.2">
      <c r="D355" s="1"/>
    </row>
    <row r="356" spans="4:4" x14ac:dyDescent="0.2">
      <c r="D356" s="1"/>
    </row>
    <row r="357" spans="4:4" x14ac:dyDescent="0.2">
      <c r="D357" s="1"/>
    </row>
    <row r="358" spans="4:4" x14ac:dyDescent="0.2">
      <c r="D358" s="1"/>
    </row>
    <row r="359" spans="4:4" x14ac:dyDescent="0.2">
      <c r="D359" s="1"/>
    </row>
    <row r="360" spans="4:4" x14ac:dyDescent="0.2">
      <c r="D360" s="1"/>
    </row>
    <row r="361" spans="4:4" x14ac:dyDescent="0.2">
      <c r="D361" s="1"/>
    </row>
    <row r="362" spans="4:4" x14ac:dyDescent="0.2">
      <c r="D362" s="1"/>
    </row>
    <row r="363" spans="4:4" x14ac:dyDescent="0.2">
      <c r="D363" s="1"/>
    </row>
    <row r="364" spans="4:4" x14ac:dyDescent="0.2">
      <c r="D364" s="1"/>
    </row>
    <row r="365" spans="4:4" x14ac:dyDescent="0.2">
      <c r="D365" s="1"/>
    </row>
    <row r="366" spans="4:4" x14ac:dyDescent="0.2">
      <c r="D366" s="1"/>
    </row>
    <row r="367" spans="4:4" x14ac:dyDescent="0.2">
      <c r="D367" s="1"/>
    </row>
    <row r="368" spans="4:4" x14ac:dyDescent="0.2">
      <c r="D368" s="1"/>
    </row>
    <row r="369" spans="4:4" x14ac:dyDescent="0.2">
      <c r="D369" s="1"/>
    </row>
    <row r="370" spans="4:4" x14ac:dyDescent="0.2">
      <c r="D370" s="1"/>
    </row>
    <row r="371" spans="4:4" x14ac:dyDescent="0.2">
      <c r="D371" s="1"/>
    </row>
    <row r="372" spans="4:4" x14ac:dyDescent="0.2">
      <c r="D372" s="1"/>
    </row>
    <row r="373" spans="4:4" x14ac:dyDescent="0.2">
      <c r="D373" s="1"/>
    </row>
    <row r="374" spans="4:4" x14ac:dyDescent="0.2">
      <c r="D374" s="1"/>
    </row>
    <row r="375" spans="4:4" x14ac:dyDescent="0.2">
      <c r="D375" s="1"/>
    </row>
    <row r="376" spans="4:4" x14ac:dyDescent="0.2">
      <c r="D376" s="1"/>
    </row>
    <row r="377" spans="4:4" x14ac:dyDescent="0.2">
      <c r="D377" s="1"/>
    </row>
    <row r="378" spans="4:4" x14ac:dyDescent="0.2">
      <c r="D378" s="1"/>
    </row>
    <row r="379" spans="4:4" x14ac:dyDescent="0.2">
      <c r="D379" s="1"/>
    </row>
    <row r="380" spans="4:4" x14ac:dyDescent="0.2">
      <c r="D380" s="1"/>
    </row>
    <row r="381" spans="4:4" x14ac:dyDescent="0.2">
      <c r="D381" s="1"/>
    </row>
    <row r="382" spans="4:4" x14ac:dyDescent="0.2">
      <c r="D382" s="1"/>
    </row>
    <row r="383" spans="4:4" x14ac:dyDescent="0.2">
      <c r="D383" s="1"/>
    </row>
    <row r="384" spans="4:4" x14ac:dyDescent="0.2">
      <c r="D384" s="1"/>
    </row>
    <row r="385" spans="4:4" x14ac:dyDescent="0.2">
      <c r="D385" s="1"/>
    </row>
    <row r="386" spans="4:4" x14ac:dyDescent="0.2">
      <c r="D386" s="1"/>
    </row>
    <row r="387" spans="4:4" x14ac:dyDescent="0.2">
      <c r="D387" s="1"/>
    </row>
    <row r="388" spans="4:4" x14ac:dyDescent="0.2">
      <c r="D388" s="1"/>
    </row>
    <row r="389" spans="4:4" x14ac:dyDescent="0.2">
      <c r="D389" s="1"/>
    </row>
    <row r="390" spans="4:4" x14ac:dyDescent="0.2">
      <c r="D390" s="1"/>
    </row>
    <row r="391" spans="4:4" x14ac:dyDescent="0.2">
      <c r="D391" s="1"/>
    </row>
    <row r="392" spans="4:4" x14ac:dyDescent="0.2">
      <c r="D392" s="1"/>
    </row>
    <row r="393" spans="4:4" x14ac:dyDescent="0.2">
      <c r="D393" s="1"/>
    </row>
    <row r="394" spans="4:4" x14ac:dyDescent="0.2">
      <c r="D394" s="1"/>
    </row>
    <row r="395" spans="4:4" x14ac:dyDescent="0.2">
      <c r="D395" s="1"/>
    </row>
    <row r="396" spans="4:4" x14ac:dyDescent="0.2">
      <c r="D396" s="1"/>
    </row>
    <row r="397" spans="4:4" x14ac:dyDescent="0.2">
      <c r="D397" s="1"/>
    </row>
    <row r="398" spans="4:4" x14ac:dyDescent="0.2">
      <c r="D398" s="1"/>
    </row>
    <row r="399" spans="4:4" x14ac:dyDescent="0.2">
      <c r="D399" s="1"/>
    </row>
    <row r="400" spans="4:4" x14ac:dyDescent="0.2">
      <c r="D400" s="1"/>
    </row>
    <row r="401" spans="4:4" x14ac:dyDescent="0.2">
      <c r="D401" s="1"/>
    </row>
    <row r="402" spans="4:4" x14ac:dyDescent="0.2">
      <c r="D402" s="1"/>
    </row>
    <row r="403" spans="4:4" x14ac:dyDescent="0.2">
      <c r="D403" s="1"/>
    </row>
    <row r="404" spans="4:4" x14ac:dyDescent="0.2">
      <c r="D404" s="1"/>
    </row>
    <row r="405" spans="4:4" x14ac:dyDescent="0.2">
      <c r="D405" s="1"/>
    </row>
    <row r="406" spans="4:4" x14ac:dyDescent="0.2">
      <c r="D406" s="1"/>
    </row>
    <row r="407" spans="4:4" x14ac:dyDescent="0.2">
      <c r="D407" s="1"/>
    </row>
    <row r="408" spans="4:4" x14ac:dyDescent="0.2">
      <c r="D408" s="1"/>
    </row>
    <row r="409" spans="4:4" x14ac:dyDescent="0.2">
      <c r="D409" s="1"/>
    </row>
    <row r="410" spans="4:4" x14ac:dyDescent="0.2">
      <c r="D410" s="1"/>
    </row>
    <row r="411" spans="4:4" x14ac:dyDescent="0.2">
      <c r="D411" s="1"/>
    </row>
    <row r="412" spans="4:4" x14ac:dyDescent="0.2">
      <c r="D412" s="1"/>
    </row>
    <row r="413" spans="4:4" x14ac:dyDescent="0.2">
      <c r="D413" s="1"/>
    </row>
    <row r="414" spans="4:4" x14ac:dyDescent="0.2">
      <c r="D414" s="1"/>
    </row>
    <row r="415" spans="4:4" x14ac:dyDescent="0.2">
      <c r="D415" s="1"/>
    </row>
    <row r="416" spans="4:4" x14ac:dyDescent="0.2">
      <c r="D416" s="1"/>
    </row>
    <row r="417" spans="4:4" x14ac:dyDescent="0.2">
      <c r="D417" s="1"/>
    </row>
    <row r="418" spans="4:4" x14ac:dyDescent="0.2">
      <c r="D418" s="1"/>
    </row>
    <row r="419" spans="4:4" x14ac:dyDescent="0.2">
      <c r="D419" s="1"/>
    </row>
    <row r="420" spans="4:4" x14ac:dyDescent="0.2">
      <c r="D420" s="1"/>
    </row>
    <row r="421" spans="4:4" x14ac:dyDescent="0.2">
      <c r="D421" s="1"/>
    </row>
    <row r="422" spans="4:4" x14ac:dyDescent="0.2">
      <c r="D422" s="1"/>
    </row>
    <row r="423" spans="4:4" x14ac:dyDescent="0.2">
      <c r="D423" s="1"/>
    </row>
    <row r="424" spans="4:4" x14ac:dyDescent="0.2">
      <c r="D424" s="1"/>
    </row>
    <row r="425" spans="4:4" x14ac:dyDescent="0.2">
      <c r="D425" s="1"/>
    </row>
    <row r="426" spans="4:4" x14ac:dyDescent="0.2">
      <c r="D426" s="1"/>
    </row>
    <row r="427" spans="4:4" x14ac:dyDescent="0.2">
      <c r="D427" s="1"/>
    </row>
    <row r="428" spans="4:4" x14ac:dyDescent="0.2">
      <c r="D428" s="1"/>
    </row>
    <row r="429" spans="4:4" x14ac:dyDescent="0.2">
      <c r="D429" s="1"/>
    </row>
    <row r="430" spans="4:4" x14ac:dyDescent="0.2">
      <c r="D430" s="1"/>
    </row>
    <row r="431" spans="4:4" x14ac:dyDescent="0.2">
      <c r="D431" s="1"/>
    </row>
    <row r="432" spans="4:4" x14ac:dyDescent="0.2">
      <c r="D432" s="1"/>
    </row>
    <row r="433" spans="4:4" x14ac:dyDescent="0.2">
      <c r="D433" s="1"/>
    </row>
    <row r="434" spans="4:4" x14ac:dyDescent="0.2">
      <c r="D434" s="1"/>
    </row>
    <row r="435" spans="4:4" x14ac:dyDescent="0.2">
      <c r="D435" s="1"/>
    </row>
    <row r="436" spans="4:4" x14ac:dyDescent="0.2">
      <c r="D436" s="1"/>
    </row>
    <row r="437" spans="4:4" x14ac:dyDescent="0.2">
      <c r="D437" s="1"/>
    </row>
    <row r="438" spans="4:4" x14ac:dyDescent="0.2">
      <c r="D438" s="1"/>
    </row>
    <row r="439" spans="4:4" x14ac:dyDescent="0.2">
      <c r="D439" s="1"/>
    </row>
    <row r="440" spans="4:4" x14ac:dyDescent="0.2">
      <c r="D440" s="1"/>
    </row>
    <row r="441" spans="4:4" x14ac:dyDescent="0.2">
      <c r="D441" s="1"/>
    </row>
    <row r="442" spans="4:4" x14ac:dyDescent="0.2">
      <c r="D442" s="1"/>
    </row>
    <row r="443" spans="4:4" x14ac:dyDescent="0.2">
      <c r="D443" s="1"/>
    </row>
    <row r="444" spans="4:4" x14ac:dyDescent="0.2">
      <c r="D444" s="1"/>
    </row>
    <row r="445" spans="4:4" x14ac:dyDescent="0.2">
      <c r="D445" s="1"/>
    </row>
    <row r="446" spans="4:4" x14ac:dyDescent="0.2">
      <c r="D446" s="1"/>
    </row>
    <row r="447" spans="4:4" x14ac:dyDescent="0.2">
      <c r="D447" s="1"/>
    </row>
    <row r="448" spans="4:4" x14ac:dyDescent="0.2">
      <c r="D448" s="1"/>
    </row>
    <row r="449" spans="4:4" x14ac:dyDescent="0.2">
      <c r="D449" s="1"/>
    </row>
    <row r="450" spans="4:4" x14ac:dyDescent="0.2">
      <c r="D450" s="1"/>
    </row>
    <row r="451" spans="4:4" x14ac:dyDescent="0.2">
      <c r="D451" s="1"/>
    </row>
    <row r="452" spans="4:4" x14ac:dyDescent="0.2">
      <c r="D452" s="1"/>
    </row>
    <row r="453" spans="4:4" x14ac:dyDescent="0.2">
      <c r="D453" s="1"/>
    </row>
    <row r="454" spans="4:4" x14ac:dyDescent="0.2">
      <c r="D454" s="1"/>
    </row>
    <row r="455" spans="4:4" x14ac:dyDescent="0.2">
      <c r="D455" s="1"/>
    </row>
    <row r="456" spans="4:4" x14ac:dyDescent="0.2">
      <c r="D456" s="1"/>
    </row>
    <row r="457" spans="4:4" x14ac:dyDescent="0.2">
      <c r="D457" s="1"/>
    </row>
    <row r="458" spans="4:4" x14ac:dyDescent="0.2">
      <c r="D458" s="1"/>
    </row>
    <row r="459" spans="4:4" x14ac:dyDescent="0.2">
      <c r="D459" s="1"/>
    </row>
    <row r="460" spans="4:4" x14ac:dyDescent="0.2">
      <c r="D460" s="1"/>
    </row>
    <row r="461" spans="4:4" x14ac:dyDescent="0.2">
      <c r="D461" s="1"/>
    </row>
    <row r="462" spans="4:4" x14ac:dyDescent="0.2">
      <c r="D462" s="1"/>
    </row>
    <row r="463" spans="4:4" x14ac:dyDescent="0.2">
      <c r="D463" s="1"/>
    </row>
    <row r="464" spans="4:4" x14ac:dyDescent="0.2">
      <c r="D464" s="1"/>
    </row>
    <row r="465" spans="4:4" x14ac:dyDescent="0.2">
      <c r="D465" s="1"/>
    </row>
    <row r="466" spans="4:4" x14ac:dyDescent="0.2">
      <c r="D466" s="1"/>
    </row>
    <row r="467" spans="4:4" x14ac:dyDescent="0.2">
      <c r="D467" s="1"/>
    </row>
    <row r="468" spans="4:4" x14ac:dyDescent="0.2">
      <c r="D468" s="1"/>
    </row>
    <row r="469" spans="4:4" x14ac:dyDescent="0.2">
      <c r="D469" s="1"/>
    </row>
    <row r="470" spans="4:4" x14ac:dyDescent="0.2">
      <c r="D470" s="1"/>
    </row>
    <row r="471" spans="4:4" x14ac:dyDescent="0.2">
      <c r="D471" s="1"/>
    </row>
    <row r="472" spans="4:4" x14ac:dyDescent="0.2">
      <c r="D472" s="1"/>
    </row>
    <row r="473" spans="4:4" x14ac:dyDescent="0.2">
      <c r="D473" s="1"/>
    </row>
    <row r="474" spans="4:4" x14ac:dyDescent="0.2">
      <c r="D474" s="1"/>
    </row>
    <row r="475" spans="4:4" x14ac:dyDescent="0.2">
      <c r="D475" s="1"/>
    </row>
    <row r="476" spans="4:4" x14ac:dyDescent="0.2">
      <c r="D476" s="1"/>
    </row>
    <row r="477" spans="4:4" x14ac:dyDescent="0.2">
      <c r="D477" s="1"/>
    </row>
    <row r="478" spans="4:4" x14ac:dyDescent="0.2">
      <c r="D478" s="1"/>
    </row>
    <row r="479" spans="4:4" x14ac:dyDescent="0.2">
      <c r="D479" s="1"/>
    </row>
    <row r="480" spans="4:4" x14ac:dyDescent="0.2">
      <c r="D480" s="1"/>
    </row>
    <row r="481" spans="4:4" x14ac:dyDescent="0.2">
      <c r="D481" s="1"/>
    </row>
    <row r="482" spans="4:4" x14ac:dyDescent="0.2">
      <c r="D482" s="1"/>
    </row>
    <row r="483" spans="4:4" x14ac:dyDescent="0.2">
      <c r="D483" s="1"/>
    </row>
    <row r="484" spans="4:4" x14ac:dyDescent="0.2">
      <c r="D484" s="1"/>
    </row>
    <row r="485" spans="4:4" x14ac:dyDescent="0.2">
      <c r="D485" s="1"/>
    </row>
    <row r="486" spans="4:4" x14ac:dyDescent="0.2">
      <c r="D486" s="1"/>
    </row>
    <row r="487" spans="4:4" x14ac:dyDescent="0.2">
      <c r="D487" s="1"/>
    </row>
    <row r="488" spans="4:4" x14ac:dyDescent="0.2">
      <c r="D488" s="1"/>
    </row>
    <row r="489" spans="4:4" x14ac:dyDescent="0.2">
      <c r="D489" s="1"/>
    </row>
    <row r="490" spans="4:4" x14ac:dyDescent="0.2">
      <c r="D490" s="1"/>
    </row>
    <row r="491" spans="4:4" x14ac:dyDescent="0.2">
      <c r="D491" s="1"/>
    </row>
    <row r="492" spans="4:4" x14ac:dyDescent="0.2">
      <c r="D492" s="1"/>
    </row>
    <row r="493" spans="4:4" x14ac:dyDescent="0.2">
      <c r="D493" s="1"/>
    </row>
    <row r="494" spans="4:4" x14ac:dyDescent="0.2">
      <c r="D494" s="1"/>
    </row>
    <row r="495" spans="4:4" x14ac:dyDescent="0.2">
      <c r="D495" s="1"/>
    </row>
    <row r="496" spans="4:4" x14ac:dyDescent="0.2">
      <c r="D496" s="1"/>
    </row>
    <row r="497" spans="4:4" x14ac:dyDescent="0.2">
      <c r="D497" s="1"/>
    </row>
    <row r="498" spans="4:4" x14ac:dyDescent="0.2">
      <c r="D498" s="1"/>
    </row>
    <row r="499" spans="4:4" x14ac:dyDescent="0.2">
      <c r="D499" s="1"/>
    </row>
    <row r="500" spans="4:4" x14ac:dyDescent="0.2">
      <c r="D500" s="1"/>
    </row>
    <row r="501" spans="4:4" x14ac:dyDescent="0.2">
      <c r="D501" s="1"/>
    </row>
    <row r="502" spans="4:4" x14ac:dyDescent="0.2">
      <c r="D502" s="1"/>
    </row>
    <row r="503" spans="4:4" x14ac:dyDescent="0.2">
      <c r="D503" s="1"/>
    </row>
    <row r="504" spans="4:4" x14ac:dyDescent="0.2">
      <c r="D504" s="1"/>
    </row>
    <row r="505" spans="4:4" x14ac:dyDescent="0.2">
      <c r="D505" s="1"/>
    </row>
    <row r="506" spans="4:4" x14ac:dyDescent="0.2">
      <c r="D506" s="1"/>
    </row>
    <row r="507" spans="4:4" x14ac:dyDescent="0.2">
      <c r="D507" s="1"/>
    </row>
    <row r="508" spans="4:4" x14ac:dyDescent="0.2">
      <c r="D508" s="1"/>
    </row>
    <row r="509" spans="4:4" x14ac:dyDescent="0.2">
      <c r="D509" s="1"/>
    </row>
    <row r="510" spans="4:4" x14ac:dyDescent="0.2">
      <c r="D510" s="1"/>
    </row>
    <row r="511" spans="4:4" x14ac:dyDescent="0.2">
      <c r="D511" s="1"/>
    </row>
    <row r="512" spans="4:4" x14ac:dyDescent="0.2">
      <c r="D512" s="1"/>
    </row>
    <row r="513" spans="4:4" x14ac:dyDescent="0.2">
      <c r="D513" s="1"/>
    </row>
    <row r="514" spans="4:4" x14ac:dyDescent="0.2">
      <c r="D514" s="1"/>
    </row>
    <row r="515" spans="4:4" x14ac:dyDescent="0.2">
      <c r="D515" s="1"/>
    </row>
    <row r="516" spans="4:4" x14ac:dyDescent="0.2">
      <c r="D516" s="1"/>
    </row>
    <row r="517" spans="4:4" x14ac:dyDescent="0.2">
      <c r="D517" s="1"/>
    </row>
    <row r="518" spans="4:4" x14ac:dyDescent="0.2">
      <c r="D518" s="1"/>
    </row>
    <row r="519" spans="4:4" x14ac:dyDescent="0.2">
      <c r="D519" s="1"/>
    </row>
    <row r="520" spans="4:4" x14ac:dyDescent="0.2">
      <c r="D520" s="1"/>
    </row>
    <row r="521" spans="4:4" x14ac:dyDescent="0.2">
      <c r="D521" s="1"/>
    </row>
    <row r="522" spans="4:4" x14ac:dyDescent="0.2">
      <c r="D522" s="1"/>
    </row>
    <row r="523" spans="4:4" x14ac:dyDescent="0.2">
      <c r="D523" s="1"/>
    </row>
    <row r="524" spans="4:4" x14ac:dyDescent="0.2">
      <c r="D524" s="1"/>
    </row>
    <row r="525" spans="4:4" x14ac:dyDescent="0.2">
      <c r="D525" s="1"/>
    </row>
    <row r="526" spans="4:4" x14ac:dyDescent="0.2">
      <c r="D526" s="1"/>
    </row>
    <row r="527" spans="4:4" x14ac:dyDescent="0.2">
      <c r="D527" s="1"/>
    </row>
    <row r="528" spans="4:4" x14ac:dyDescent="0.2">
      <c r="D528" s="1"/>
    </row>
    <row r="529" spans="4:4" x14ac:dyDescent="0.2">
      <c r="D529" s="1"/>
    </row>
    <row r="530" spans="4:4" x14ac:dyDescent="0.2">
      <c r="D530" s="1"/>
    </row>
    <row r="531" spans="4:4" x14ac:dyDescent="0.2">
      <c r="D531" s="1"/>
    </row>
    <row r="532" spans="4:4" x14ac:dyDescent="0.2">
      <c r="D532" s="1"/>
    </row>
    <row r="533" spans="4:4" x14ac:dyDescent="0.2">
      <c r="D533" s="1"/>
    </row>
    <row r="534" spans="4:4" x14ac:dyDescent="0.2">
      <c r="D534" s="1"/>
    </row>
    <row r="535" spans="4:4" x14ac:dyDescent="0.2">
      <c r="D535" s="1"/>
    </row>
    <row r="536" spans="4:4" x14ac:dyDescent="0.2">
      <c r="D536" s="1"/>
    </row>
    <row r="537" spans="4:4" x14ac:dyDescent="0.2">
      <c r="D537" s="1"/>
    </row>
    <row r="538" spans="4:4" x14ac:dyDescent="0.2">
      <c r="D538" s="1"/>
    </row>
    <row r="539" spans="4:4" x14ac:dyDescent="0.2">
      <c r="D539" s="1"/>
    </row>
    <row r="540" spans="4:4" x14ac:dyDescent="0.2">
      <c r="D540" s="1"/>
    </row>
    <row r="541" spans="4:4" x14ac:dyDescent="0.2">
      <c r="D541" s="1"/>
    </row>
    <row r="542" spans="4:4" x14ac:dyDescent="0.2">
      <c r="D542" s="1"/>
    </row>
    <row r="543" spans="4:4" x14ac:dyDescent="0.2">
      <c r="D543" s="1"/>
    </row>
    <row r="544" spans="4:4" x14ac:dyDescent="0.2">
      <c r="D544" s="1"/>
    </row>
    <row r="545" spans="4:4" x14ac:dyDescent="0.2">
      <c r="D545" s="1"/>
    </row>
    <row r="546" spans="4:4" x14ac:dyDescent="0.2">
      <c r="D546" s="1"/>
    </row>
    <row r="547" spans="4:4" x14ac:dyDescent="0.2">
      <c r="D547" s="1"/>
    </row>
    <row r="548" spans="4:4" x14ac:dyDescent="0.2">
      <c r="D548" s="1"/>
    </row>
    <row r="549" spans="4:4" x14ac:dyDescent="0.2">
      <c r="D549" s="1"/>
    </row>
    <row r="550" spans="4:4" x14ac:dyDescent="0.2">
      <c r="D550" s="1"/>
    </row>
    <row r="551" spans="4:4" x14ac:dyDescent="0.2">
      <c r="D551" s="1"/>
    </row>
    <row r="552" spans="4:4" x14ac:dyDescent="0.2">
      <c r="D552" s="1"/>
    </row>
    <row r="553" spans="4:4" x14ac:dyDescent="0.2">
      <c r="D553" s="1"/>
    </row>
    <row r="554" spans="4:4" x14ac:dyDescent="0.2">
      <c r="D554" s="1"/>
    </row>
    <row r="555" spans="4:4" x14ac:dyDescent="0.2">
      <c r="D555" s="1"/>
    </row>
    <row r="556" spans="4:4" x14ac:dyDescent="0.2">
      <c r="D556" s="1"/>
    </row>
    <row r="557" spans="4:4" x14ac:dyDescent="0.2">
      <c r="D557" s="1"/>
    </row>
    <row r="558" spans="4:4" x14ac:dyDescent="0.2">
      <c r="D558" s="1"/>
    </row>
    <row r="559" spans="4:4" x14ac:dyDescent="0.2">
      <c r="D559" s="1"/>
    </row>
    <row r="560" spans="4:4" x14ac:dyDescent="0.2">
      <c r="D560" s="1"/>
    </row>
    <row r="561" spans="4:4" x14ac:dyDescent="0.2">
      <c r="D561" s="1"/>
    </row>
    <row r="562" spans="4:4" x14ac:dyDescent="0.2">
      <c r="D562" s="1"/>
    </row>
    <row r="563" spans="4:4" x14ac:dyDescent="0.2">
      <c r="D563" s="1"/>
    </row>
    <row r="564" spans="4:4" x14ac:dyDescent="0.2">
      <c r="D564" s="1"/>
    </row>
    <row r="565" spans="4:4" x14ac:dyDescent="0.2">
      <c r="D565" s="1"/>
    </row>
    <row r="566" spans="4:4" x14ac:dyDescent="0.2">
      <c r="D566" s="1"/>
    </row>
    <row r="567" spans="4:4" x14ac:dyDescent="0.2">
      <c r="D567" s="1"/>
    </row>
    <row r="568" spans="4:4" x14ac:dyDescent="0.2">
      <c r="D568" s="1"/>
    </row>
    <row r="569" spans="4:4" x14ac:dyDescent="0.2">
      <c r="D569" s="1"/>
    </row>
    <row r="570" spans="4:4" x14ac:dyDescent="0.2">
      <c r="D570" s="1"/>
    </row>
    <row r="571" spans="4:4" x14ac:dyDescent="0.2">
      <c r="D571" s="1"/>
    </row>
    <row r="572" spans="4:4" x14ac:dyDescent="0.2">
      <c r="D572" s="1"/>
    </row>
    <row r="573" spans="4:4" x14ac:dyDescent="0.2">
      <c r="D573" s="1"/>
    </row>
    <row r="574" spans="4:4" x14ac:dyDescent="0.2">
      <c r="D574" s="1"/>
    </row>
    <row r="575" spans="4:4" x14ac:dyDescent="0.2">
      <c r="D575" s="1"/>
    </row>
    <row r="576" spans="4:4" x14ac:dyDescent="0.2">
      <c r="D576" s="1"/>
    </row>
    <row r="577" spans="4:4" x14ac:dyDescent="0.2">
      <c r="D577" s="1"/>
    </row>
    <row r="578" spans="4:4" x14ac:dyDescent="0.2">
      <c r="D578" s="1"/>
    </row>
    <row r="579" spans="4:4" x14ac:dyDescent="0.2">
      <c r="D579" s="1"/>
    </row>
    <row r="580" spans="4:4" x14ac:dyDescent="0.2">
      <c r="D580" s="1"/>
    </row>
    <row r="581" spans="4:4" x14ac:dyDescent="0.2">
      <c r="D581" s="1"/>
    </row>
    <row r="582" spans="4:4" x14ac:dyDescent="0.2">
      <c r="D582" s="1"/>
    </row>
    <row r="583" spans="4:4" x14ac:dyDescent="0.2">
      <c r="D583" s="1"/>
    </row>
    <row r="584" spans="4:4" x14ac:dyDescent="0.2">
      <c r="D584" s="1"/>
    </row>
    <row r="585" spans="4:4" x14ac:dyDescent="0.2">
      <c r="D585" s="1"/>
    </row>
    <row r="586" spans="4:4" x14ac:dyDescent="0.2">
      <c r="D586" s="1"/>
    </row>
    <row r="587" spans="4:4" x14ac:dyDescent="0.2">
      <c r="D587" s="1"/>
    </row>
    <row r="588" spans="4:4" x14ac:dyDescent="0.2">
      <c r="D588" s="1"/>
    </row>
    <row r="589" spans="4:4" x14ac:dyDescent="0.2">
      <c r="D589" s="1"/>
    </row>
    <row r="590" spans="4:4" x14ac:dyDescent="0.2">
      <c r="D590" s="1"/>
    </row>
    <row r="591" spans="4:4" x14ac:dyDescent="0.2">
      <c r="D591" s="1"/>
    </row>
    <row r="592" spans="4:4" x14ac:dyDescent="0.2">
      <c r="D592" s="1"/>
    </row>
    <row r="593" spans="4:4" x14ac:dyDescent="0.2">
      <c r="D593" s="1"/>
    </row>
    <row r="594" spans="4:4" x14ac:dyDescent="0.2">
      <c r="D594" s="1"/>
    </row>
    <row r="595" spans="4:4" x14ac:dyDescent="0.2">
      <c r="D595" s="1"/>
    </row>
    <row r="596" spans="4:4" x14ac:dyDescent="0.2">
      <c r="D596" s="1"/>
    </row>
    <row r="597" spans="4:4" x14ac:dyDescent="0.2">
      <c r="D597" s="1"/>
    </row>
    <row r="598" spans="4:4" x14ac:dyDescent="0.2">
      <c r="D598" s="1"/>
    </row>
    <row r="599" spans="4:4" x14ac:dyDescent="0.2">
      <c r="D599" s="1"/>
    </row>
    <row r="600" spans="4:4" x14ac:dyDescent="0.2">
      <c r="D600" s="1"/>
    </row>
    <row r="601" spans="4:4" x14ac:dyDescent="0.2">
      <c r="D601" s="1"/>
    </row>
    <row r="602" spans="4:4" x14ac:dyDescent="0.2">
      <c r="D602" s="1"/>
    </row>
    <row r="603" spans="4:4" x14ac:dyDescent="0.2">
      <c r="D603" s="1"/>
    </row>
    <row r="604" spans="4:4" x14ac:dyDescent="0.2">
      <c r="D604" s="1"/>
    </row>
    <row r="605" spans="4:4" x14ac:dyDescent="0.2">
      <c r="D605" s="1"/>
    </row>
    <row r="606" spans="4:4" x14ac:dyDescent="0.2">
      <c r="D606" s="1"/>
    </row>
    <row r="607" spans="4:4" x14ac:dyDescent="0.2">
      <c r="D607" s="1"/>
    </row>
    <row r="608" spans="4:4" x14ac:dyDescent="0.2">
      <c r="D608" s="1"/>
    </row>
    <row r="609" spans="4:4" x14ac:dyDescent="0.2">
      <c r="D609" s="1"/>
    </row>
    <row r="610" spans="4:4" x14ac:dyDescent="0.2">
      <c r="D610" s="1"/>
    </row>
    <row r="611" spans="4:4" x14ac:dyDescent="0.2">
      <c r="D611" s="1"/>
    </row>
    <row r="612" spans="4:4" x14ac:dyDescent="0.2">
      <c r="D612" s="1"/>
    </row>
    <row r="613" spans="4:4" x14ac:dyDescent="0.2">
      <c r="D613" s="1"/>
    </row>
    <row r="614" spans="4:4" x14ac:dyDescent="0.2">
      <c r="D614" s="1"/>
    </row>
    <row r="615" spans="4:4" x14ac:dyDescent="0.2">
      <c r="D615" s="1"/>
    </row>
    <row r="616" spans="4:4" x14ac:dyDescent="0.2">
      <c r="D616" s="1"/>
    </row>
    <row r="617" spans="4:4" x14ac:dyDescent="0.2">
      <c r="D617" s="1"/>
    </row>
    <row r="618" spans="4:4" x14ac:dyDescent="0.2">
      <c r="D618" s="1"/>
    </row>
    <row r="619" spans="4:4" x14ac:dyDescent="0.2">
      <c r="D619" s="1"/>
    </row>
    <row r="620" spans="4:4" x14ac:dyDescent="0.2">
      <c r="D620" s="1"/>
    </row>
    <row r="621" spans="4:4" x14ac:dyDescent="0.2">
      <c r="D621" s="1"/>
    </row>
    <row r="622" spans="4:4" x14ac:dyDescent="0.2">
      <c r="D622" s="1"/>
    </row>
    <row r="623" spans="4:4" x14ac:dyDescent="0.2">
      <c r="D623" s="1"/>
    </row>
    <row r="624" spans="4:4" x14ac:dyDescent="0.2">
      <c r="D624" s="1"/>
    </row>
    <row r="625" spans="4:4" x14ac:dyDescent="0.2">
      <c r="D625" s="1"/>
    </row>
    <row r="626" spans="4:4" x14ac:dyDescent="0.2">
      <c r="D626" s="1"/>
    </row>
    <row r="627" spans="4:4" x14ac:dyDescent="0.2">
      <c r="D627" s="1"/>
    </row>
    <row r="628" spans="4:4" x14ac:dyDescent="0.2">
      <c r="D628" s="1"/>
    </row>
    <row r="629" spans="4:4" x14ac:dyDescent="0.2">
      <c r="D629" s="1"/>
    </row>
    <row r="630" spans="4:4" x14ac:dyDescent="0.2">
      <c r="D630" s="1"/>
    </row>
    <row r="631" spans="4:4" x14ac:dyDescent="0.2">
      <c r="D631" s="1"/>
    </row>
    <row r="632" spans="4:4" x14ac:dyDescent="0.2">
      <c r="D632" s="1"/>
    </row>
    <row r="633" spans="4:4" x14ac:dyDescent="0.2">
      <c r="D633" s="1"/>
    </row>
    <row r="634" spans="4:4" x14ac:dyDescent="0.2">
      <c r="D634" s="1"/>
    </row>
    <row r="635" spans="4:4" x14ac:dyDescent="0.2">
      <c r="D635" s="1"/>
    </row>
    <row r="636" spans="4:4" x14ac:dyDescent="0.2">
      <c r="D636" s="1"/>
    </row>
    <row r="637" spans="4:4" x14ac:dyDescent="0.2">
      <c r="D637" s="1"/>
    </row>
    <row r="638" spans="4:4" x14ac:dyDescent="0.2">
      <c r="D638" s="1"/>
    </row>
    <row r="639" spans="4:4" x14ac:dyDescent="0.2">
      <c r="D639" s="1"/>
    </row>
    <row r="640" spans="4:4" x14ac:dyDescent="0.2">
      <c r="D640" s="1"/>
    </row>
    <row r="641" spans="4:4" x14ac:dyDescent="0.2">
      <c r="D641" s="1"/>
    </row>
    <row r="642" spans="4:4" x14ac:dyDescent="0.2">
      <c r="D642" s="1"/>
    </row>
    <row r="643" spans="4:4" x14ac:dyDescent="0.2">
      <c r="D643" s="1"/>
    </row>
    <row r="644" spans="4:4" x14ac:dyDescent="0.2">
      <c r="D644" s="1"/>
    </row>
    <row r="645" spans="4:4" x14ac:dyDescent="0.2">
      <c r="D645" s="1"/>
    </row>
    <row r="646" spans="4:4" x14ac:dyDescent="0.2">
      <c r="D646" s="1"/>
    </row>
    <row r="647" spans="4:4" x14ac:dyDescent="0.2">
      <c r="D647" s="1"/>
    </row>
    <row r="648" spans="4:4" x14ac:dyDescent="0.2">
      <c r="D648" s="1"/>
    </row>
    <row r="649" spans="4:4" x14ac:dyDescent="0.2">
      <c r="D649" s="1"/>
    </row>
    <row r="650" spans="4:4" x14ac:dyDescent="0.2">
      <c r="D650" s="1"/>
    </row>
    <row r="651" spans="4:4" x14ac:dyDescent="0.2">
      <c r="D651" s="1"/>
    </row>
    <row r="652" spans="4:4" x14ac:dyDescent="0.2">
      <c r="D652" s="1"/>
    </row>
    <row r="653" spans="4:4" x14ac:dyDescent="0.2">
      <c r="D653" s="1"/>
    </row>
    <row r="654" spans="4:4" x14ac:dyDescent="0.2">
      <c r="D654" s="1"/>
    </row>
    <row r="655" spans="4:4" x14ac:dyDescent="0.2">
      <c r="D655" s="1"/>
    </row>
    <row r="656" spans="4:4" x14ac:dyDescent="0.2">
      <c r="D656" s="1"/>
    </row>
    <row r="657" spans="4:4" x14ac:dyDescent="0.2">
      <c r="D657" s="1"/>
    </row>
    <row r="658" spans="4:4" x14ac:dyDescent="0.2">
      <c r="D658" s="1"/>
    </row>
    <row r="659" spans="4:4" x14ac:dyDescent="0.2">
      <c r="D659" s="1"/>
    </row>
    <row r="660" spans="4:4" x14ac:dyDescent="0.2">
      <c r="D660" s="1"/>
    </row>
    <row r="661" spans="4:4" x14ac:dyDescent="0.2">
      <c r="D661" s="1"/>
    </row>
    <row r="662" spans="4:4" x14ac:dyDescent="0.2">
      <c r="D662" s="1"/>
    </row>
    <row r="663" spans="4:4" x14ac:dyDescent="0.2">
      <c r="D663" s="1"/>
    </row>
    <row r="664" spans="4:4" x14ac:dyDescent="0.2">
      <c r="D664" s="1"/>
    </row>
    <row r="665" spans="4:4" x14ac:dyDescent="0.2">
      <c r="D665" s="1"/>
    </row>
    <row r="666" spans="4:4" x14ac:dyDescent="0.2">
      <c r="D666" s="1"/>
    </row>
    <row r="667" spans="4:4" x14ac:dyDescent="0.2">
      <c r="D667" s="1"/>
    </row>
    <row r="668" spans="4:4" x14ac:dyDescent="0.2">
      <c r="D668" s="1"/>
    </row>
    <row r="669" spans="4:4" x14ac:dyDescent="0.2">
      <c r="D669" s="1"/>
    </row>
    <row r="670" spans="4:4" x14ac:dyDescent="0.2">
      <c r="D670" s="1"/>
    </row>
    <row r="671" spans="4:4" x14ac:dyDescent="0.2">
      <c r="D671" s="1"/>
    </row>
    <row r="672" spans="4:4" x14ac:dyDescent="0.2">
      <c r="D672" s="1"/>
    </row>
    <row r="673" spans="4:4" x14ac:dyDescent="0.2">
      <c r="D673" s="1"/>
    </row>
    <row r="674" spans="4:4" x14ac:dyDescent="0.2">
      <c r="D674" s="1"/>
    </row>
    <row r="675" spans="4:4" x14ac:dyDescent="0.2">
      <c r="D675" s="1"/>
    </row>
    <row r="676" spans="4:4" x14ac:dyDescent="0.2">
      <c r="D676" s="1"/>
    </row>
    <row r="677" spans="4:4" x14ac:dyDescent="0.2">
      <c r="D677" s="1"/>
    </row>
    <row r="678" spans="4:4" x14ac:dyDescent="0.2">
      <c r="D678" s="1"/>
    </row>
    <row r="679" spans="4:4" x14ac:dyDescent="0.2">
      <c r="D679" s="1"/>
    </row>
    <row r="680" spans="4:4" x14ac:dyDescent="0.2">
      <c r="D680" s="1"/>
    </row>
    <row r="681" spans="4:4" x14ac:dyDescent="0.2">
      <c r="D681" s="1"/>
    </row>
    <row r="682" spans="4:4" x14ac:dyDescent="0.2">
      <c r="D682" s="1"/>
    </row>
    <row r="683" spans="4:4" x14ac:dyDescent="0.2">
      <c r="D683" s="1"/>
    </row>
    <row r="684" spans="4:4" x14ac:dyDescent="0.2">
      <c r="D684" s="1"/>
    </row>
    <row r="685" spans="4:4" x14ac:dyDescent="0.2">
      <c r="D685" s="1"/>
    </row>
    <row r="686" spans="4:4" x14ac:dyDescent="0.2">
      <c r="D686" s="1"/>
    </row>
    <row r="687" spans="4:4" x14ac:dyDescent="0.2">
      <c r="D687" s="1"/>
    </row>
    <row r="688" spans="4:4" x14ac:dyDescent="0.2">
      <c r="D688" s="1"/>
    </row>
    <row r="689" spans="4:4" x14ac:dyDescent="0.2">
      <c r="D689" s="1"/>
    </row>
    <row r="690" spans="4:4" x14ac:dyDescent="0.2">
      <c r="D690" s="1"/>
    </row>
    <row r="691" spans="4:4" x14ac:dyDescent="0.2">
      <c r="D691" s="1"/>
    </row>
    <row r="692" spans="4:4" x14ac:dyDescent="0.2">
      <c r="D692" s="1"/>
    </row>
    <row r="693" spans="4:4" x14ac:dyDescent="0.2">
      <c r="D693" s="1"/>
    </row>
    <row r="694" spans="4:4" x14ac:dyDescent="0.2">
      <c r="D694" s="1"/>
    </row>
    <row r="695" spans="4:4" x14ac:dyDescent="0.2">
      <c r="D695" s="1"/>
    </row>
    <row r="696" spans="4:4" x14ac:dyDescent="0.2">
      <c r="D696" s="1"/>
    </row>
    <row r="697" spans="4:4" x14ac:dyDescent="0.2">
      <c r="D697" s="1"/>
    </row>
    <row r="698" spans="4:4" x14ac:dyDescent="0.2">
      <c r="D698" s="1"/>
    </row>
    <row r="699" spans="4:4" x14ac:dyDescent="0.2">
      <c r="D699" s="1"/>
    </row>
    <row r="700" spans="4:4" x14ac:dyDescent="0.2">
      <c r="D700" s="1"/>
    </row>
    <row r="701" spans="4:4" x14ac:dyDescent="0.2">
      <c r="D701" s="1"/>
    </row>
    <row r="702" spans="4:4" x14ac:dyDescent="0.2">
      <c r="D702" s="1"/>
    </row>
    <row r="703" spans="4:4" x14ac:dyDescent="0.2">
      <c r="D703" s="1"/>
    </row>
    <row r="704" spans="4:4" x14ac:dyDescent="0.2">
      <c r="D704" s="1"/>
    </row>
    <row r="705" spans="4:4" x14ac:dyDescent="0.2">
      <c r="D705" s="1"/>
    </row>
    <row r="706" spans="4:4" x14ac:dyDescent="0.2">
      <c r="D706" s="1"/>
    </row>
    <row r="707" spans="4:4" x14ac:dyDescent="0.2">
      <c r="D707" s="1"/>
    </row>
    <row r="708" spans="4:4" x14ac:dyDescent="0.2">
      <c r="D708" s="1"/>
    </row>
    <row r="709" spans="4:4" x14ac:dyDescent="0.2">
      <c r="D709" s="1"/>
    </row>
    <row r="710" spans="4:4" x14ac:dyDescent="0.2">
      <c r="D710" s="1"/>
    </row>
    <row r="711" spans="4:4" x14ac:dyDescent="0.2">
      <c r="D711" s="1"/>
    </row>
    <row r="712" spans="4:4" x14ac:dyDescent="0.2">
      <c r="D712" s="1"/>
    </row>
    <row r="713" spans="4:4" x14ac:dyDescent="0.2">
      <c r="D713" s="1"/>
    </row>
    <row r="714" spans="4:4" x14ac:dyDescent="0.2">
      <c r="D714" s="1"/>
    </row>
    <row r="715" spans="4:4" x14ac:dyDescent="0.2">
      <c r="D715" s="1"/>
    </row>
    <row r="716" spans="4:4" x14ac:dyDescent="0.2">
      <c r="D716" s="1"/>
    </row>
    <row r="717" spans="4:4" x14ac:dyDescent="0.2">
      <c r="D717" s="1"/>
    </row>
    <row r="718" spans="4:4" x14ac:dyDescent="0.2">
      <c r="D718" s="1"/>
    </row>
    <row r="719" spans="4:4" x14ac:dyDescent="0.2">
      <c r="D719" s="1"/>
    </row>
    <row r="720" spans="4:4" x14ac:dyDescent="0.2">
      <c r="D720" s="1"/>
    </row>
    <row r="721" spans="4:4" x14ac:dyDescent="0.2">
      <c r="D721" s="1"/>
    </row>
    <row r="722" spans="4:4" x14ac:dyDescent="0.2">
      <c r="D722" s="1"/>
    </row>
    <row r="723" spans="4:4" x14ac:dyDescent="0.2">
      <c r="D723" s="1"/>
    </row>
    <row r="724" spans="4:4" x14ac:dyDescent="0.2">
      <c r="D724" s="1"/>
    </row>
    <row r="725" spans="4:4" x14ac:dyDescent="0.2">
      <c r="D725" s="1"/>
    </row>
    <row r="726" spans="4:4" x14ac:dyDescent="0.2">
      <c r="D726" s="1"/>
    </row>
    <row r="727" spans="4:4" x14ac:dyDescent="0.2">
      <c r="D727" s="1"/>
    </row>
    <row r="728" spans="4:4" x14ac:dyDescent="0.2">
      <c r="D728" s="1"/>
    </row>
    <row r="729" spans="4:4" x14ac:dyDescent="0.2">
      <c r="D729" s="1"/>
    </row>
    <row r="730" spans="4:4" x14ac:dyDescent="0.2">
      <c r="D730" s="1"/>
    </row>
    <row r="731" spans="4:4" x14ac:dyDescent="0.2">
      <c r="D731" s="1"/>
    </row>
    <row r="732" spans="4:4" x14ac:dyDescent="0.2">
      <c r="D732" s="1"/>
    </row>
    <row r="733" spans="4:4" x14ac:dyDescent="0.2">
      <c r="D733" s="1"/>
    </row>
    <row r="734" spans="4:4" x14ac:dyDescent="0.2">
      <c r="D734" s="1"/>
    </row>
    <row r="735" spans="4:4" x14ac:dyDescent="0.2">
      <c r="D735" s="1"/>
    </row>
    <row r="736" spans="4:4" x14ac:dyDescent="0.2">
      <c r="D736" s="1"/>
    </row>
    <row r="737" spans="4:4" x14ac:dyDescent="0.2">
      <c r="D737" s="1"/>
    </row>
    <row r="738" spans="4:4" x14ac:dyDescent="0.2">
      <c r="D738" s="1"/>
    </row>
    <row r="739" spans="4:4" x14ac:dyDescent="0.2">
      <c r="D739" s="1"/>
    </row>
    <row r="740" spans="4:4" x14ac:dyDescent="0.2">
      <c r="D740" s="1"/>
    </row>
    <row r="741" spans="4:4" x14ac:dyDescent="0.2">
      <c r="D741" s="1"/>
    </row>
    <row r="742" spans="4:4" x14ac:dyDescent="0.2">
      <c r="D742" s="1"/>
    </row>
    <row r="743" spans="4:4" x14ac:dyDescent="0.2">
      <c r="D743" s="1"/>
    </row>
    <row r="744" spans="4:4" x14ac:dyDescent="0.2">
      <c r="D744" s="1"/>
    </row>
    <row r="745" spans="4:4" x14ac:dyDescent="0.2">
      <c r="D745" s="1"/>
    </row>
    <row r="746" spans="4:4" x14ac:dyDescent="0.2">
      <c r="D746" s="1"/>
    </row>
    <row r="747" spans="4:4" x14ac:dyDescent="0.2">
      <c r="D747" s="1"/>
    </row>
    <row r="748" spans="4:4" x14ac:dyDescent="0.2">
      <c r="D748" s="1"/>
    </row>
    <row r="749" spans="4:4" x14ac:dyDescent="0.2">
      <c r="D749" s="1"/>
    </row>
    <row r="750" spans="4:4" x14ac:dyDescent="0.2">
      <c r="D750" s="1"/>
    </row>
    <row r="751" spans="4:4" x14ac:dyDescent="0.2">
      <c r="D751" s="1"/>
    </row>
    <row r="752" spans="4:4" x14ac:dyDescent="0.2">
      <c r="D752" s="1"/>
    </row>
    <row r="753" spans="4:4" x14ac:dyDescent="0.2">
      <c r="D753" s="1"/>
    </row>
    <row r="754" spans="4:4" x14ac:dyDescent="0.2">
      <c r="D754" s="1"/>
    </row>
    <row r="755" spans="4:4" x14ac:dyDescent="0.2">
      <c r="D755" s="1"/>
    </row>
    <row r="756" spans="4:4" x14ac:dyDescent="0.2">
      <c r="D756" s="1"/>
    </row>
    <row r="757" spans="4:4" x14ac:dyDescent="0.2">
      <c r="D757" s="1"/>
    </row>
    <row r="758" spans="4:4" x14ac:dyDescent="0.2">
      <c r="D758" s="1"/>
    </row>
    <row r="759" spans="4:4" x14ac:dyDescent="0.2">
      <c r="D759" s="1"/>
    </row>
    <row r="760" spans="4:4" x14ac:dyDescent="0.2">
      <c r="D760" s="1"/>
    </row>
    <row r="761" spans="4:4" x14ac:dyDescent="0.2">
      <c r="D761" s="1"/>
    </row>
    <row r="762" spans="4:4" x14ac:dyDescent="0.2">
      <c r="D762" s="1"/>
    </row>
    <row r="763" spans="4:4" x14ac:dyDescent="0.2">
      <c r="D763" s="1"/>
    </row>
    <row r="764" spans="4:4" x14ac:dyDescent="0.2">
      <c r="D764" s="1"/>
    </row>
    <row r="765" spans="4:4" x14ac:dyDescent="0.2">
      <c r="D765" s="1"/>
    </row>
    <row r="766" spans="4:4" x14ac:dyDescent="0.2">
      <c r="D766" s="1"/>
    </row>
    <row r="767" spans="4:4" x14ac:dyDescent="0.2">
      <c r="D767" s="1"/>
    </row>
    <row r="768" spans="4:4" x14ac:dyDescent="0.2">
      <c r="D768" s="1"/>
    </row>
    <row r="769" spans="4:4" x14ac:dyDescent="0.2">
      <c r="D769" s="1"/>
    </row>
    <row r="770" spans="4:4" x14ac:dyDescent="0.2">
      <c r="D770" s="1"/>
    </row>
    <row r="771" spans="4:4" x14ac:dyDescent="0.2">
      <c r="D771" s="1"/>
    </row>
    <row r="772" spans="4:4" x14ac:dyDescent="0.2">
      <c r="D772" s="1"/>
    </row>
    <row r="773" spans="4:4" x14ac:dyDescent="0.2">
      <c r="D773" s="1"/>
    </row>
    <row r="774" spans="4:4" x14ac:dyDescent="0.2">
      <c r="D774" s="1"/>
    </row>
    <row r="775" spans="4:4" x14ac:dyDescent="0.2">
      <c r="D775" s="1"/>
    </row>
    <row r="776" spans="4:4" x14ac:dyDescent="0.2">
      <c r="D776" s="1"/>
    </row>
    <row r="777" spans="4:4" x14ac:dyDescent="0.2">
      <c r="D777" s="1"/>
    </row>
    <row r="778" spans="4:4" x14ac:dyDescent="0.2">
      <c r="D778" s="1"/>
    </row>
    <row r="779" spans="4:4" x14ac:dyDescent="0.2">
      <c r="D779" s="1"/>
    </row>
    <row r="780" spans="4:4" x14ac:dyDescent="0.2">
      <c r="D780" s="1"/>
    </row>
    <row r="781" spans="4:4" x14ac:dyDescent="0.2">
      <c r="D781" s="1"/>
    </row>
    <row r="782" spans="4:4" x14ac:dyDescent="0.2">
      <c r="D782" s="1"/>
    </row>
    <row r="783" spans="4:4" x14ac:dyDescent="0.2">
      <c r="D783" s="1"/>
    </row>
    <row r="784" spans="4:4" x14ac:dyDescent="0.2">
      <c r="D784" s="1"/>
    </row>
    <row r="785" spans="4:4" x14ac:dyDescent="0.2">
      <c r="D785" s="1"/>
    </row>
    <row r="786" spans="4:4" x14ac:dyDescent="0.2">
      <c r="D786" s="1"/>
    </row>
    <row r="787" spans="4:4" x14ac:dyDescent="0.2">
      <c r="D787" s="1"/>
    </row>
    <row r="788" spans="4:4" x14ac:dyDescent="0.2">
      <c r="D788" s="1"/>
    </row>
    <row r="789" spans="4:4" x14ac:dyDescent="0.2">
      <c r="D789" s="1"/>
    </row>
    <row r="790" spans="4:4" x14ac:dyDescent="0.2">
      <c r="D790" s="1"/>
    </row>
    <row r="791" spans="4:4" x14ac:dyDescent="0.2">
      <c r="D791" s="1"/>
    </row>
    <row r="792" spans="4:4" x14ac:dyDescent="0.2">
      <c r="D792" s="1"/>
    </row>
    <row r="793" spans="4:4" x14ac:dyDescent="0.2">
      <c r="D793" s="1"/>
    </row>
    <row r="794" spans="4:4" x14ac:dyDescent="0.2">
      <c r="D794" s="1"/>
    </row>
    <row r="795" spans="4:4" x14ac:dyDescent="0.2">
      <c r="D795" s="1"/>
    </row>
    <row r="796" spans="4:4" x14ac:dyDescent="0.2">
      <c r="D796" s="1"/>
    </row>
    <row r="797" spans="4:4" x14ac:dyDescent="0.2">
      <c r="D797" s="1"/>
    </row>
    <row r="798" spans="4:4" x14ac:dyDescent="0.2">
      <c r="D798" s="1"/>
    </row>
    <row r="799" spans="4:4" x14ac:dyDescent="0.2">
      <c r="D799" s="1"/>
    </row>
    <row r="800" spans="4:4" x14ac:dyDescent="0.2">
      <c r="D800" s="1"/>
    </row>
    <row r="801" spans="4:4" x14ac:dyDescent="0.2">
      <c r="D801" s="1"/>
    </row>
    <row r="802" spans="4:4" x14ac:dyDescent="0.2">
      <c r="D802" s="1"/>
    </row>
    <row r="803" spans="4:4" x14ac:dyDescent="0.2">
      <c r="D803" s="1"/>
    </row>
    <row r="804" spans="4:4" x14ac:dyDescent="0.2">
      <c r="D804" s="1"/>
    </row>
    <row r="805" spans="4:4" x14ac:dyDescent="0.2">
      <c r="D805" s="1"/>
    </row>
    <row r="806" spans="4:4" x14ac:dyDescent="0.2">
      <c r="D806" s="1"/>
    </row>
    <row r="807" spans="4:4" x14ac:dyDescent="0.2">
      <c r="D807" s="1"/>
    </row>
    <row r="808" spans="4:4" x14ac:dyDescent="0.2">
      <c r="D808" s="1"/>
    </row>
    <row r="809" spans="4:4" x14ac:dyDescent="0.2">
      <c r="D809" s="1"/>
    </row>
    <row r="810" spans="4:4" x14ac:dyDescent="0.2">
      <c r="D810" s="1"/>
    </row>
    <row r="811" spans="4:4" x14ac:dyDescent="0.2">
      <c r="D811" s="1"/>
    </row>
    <row r="812" spans="4:4" x14ac:dyDescent="0.2">
      <c r="D812" s="1"/>
    </row>
    <row r="813" spans="4:4" x14ac:dyDescent="0.2">
      <c r="D813" s="1"/>
    </row>
    <row r="814" spans="4:4" x14ac:dyDescent="0.2">
      <c r="D814" s="1"/>
    </row>
    <row r="815" spans="4:4" x14ac:dyDescent="0.2">
      <c r="D815" s="1"/>
    </row>
    <row r="816" spans="4:4" x14ac:dyDescent="0.2">
      <c r="D816" s="1"/>
    </row>
    <row r="817" spans="4:4" x14ac:dyDescent="0.2">
      <c r="D817" s="1"/>
    </row>
    <row r="818" spans="4:4" x14ac:dyDescent="0.2">
      <c r="D818" s="1"/>
    </row>
    <row r="819" spans="4:4" x14ac:dyDescent="0.2">
      <c r="D819" s="1"/>
    </row>
    <row r="820" spans="4:4" x14ac:dyDescent="0.2">
      <c r="D820" s="1"/>
    </row>
    <row r="821" spans="4:4" x14ac:dyDescent="0.2">
      <c r="D821" s="1"/>
    </row>
    <row r="822" spans="4:4" x14ac:dyDescent="0.2">
      <c r="D822" s="1"/>
    </row>
    <row r="823" spans="4:4" x14ac:dyDescent="0.2">
      <c r="D823" s="1"/>
    </row>
    <row r="824" spans="4:4" x14ac:dyDescent="0.2">
      <c r="D824" s="1"/>
    </row>
    <row r="825" spans="4:4" x14ac:dyDescent="0.2">
      <c r="D825" s="1"/>
    </row>
    <row r="826" spans="4:4" x14ac:dyDescent="0.2">
      <c r="D826" s="1"/>
    </row>
    <row r="827" spans="4:4" x14ac:dyDescent="0.2">
      <c r="D827" s="1"/>
    </row>
    <row r="828" spans="4:4" x14ac:dyDescent="0.2">
      <c r="D828" s="1"/>
    </row>
    <row r="829" spans="4:4" x14ac:dyDescent="0.2">
      <c r="D829" s="1"/>
    </row>
    <row r="830" spans="4:4" x14ac:dyDescent="0.2">
      <c r="D830" s="1"/>
    </row>
    <row r="831" spans="4:4" x14ac:dyDescent="0.2">
      <c r="D831" s="1"/>
    </row>
    <row r="832" spans="4:4" x14ac:dyDescent="0.2">
      <c r="D832" s="1"/>
    </row>
    <row r="833" spans="4:4" x14ac:dyDescent="0.2">
      <c r="D833" s="1"/>
    </row>
    <row r="834" spans="4:4" x14ac:dyDescent="0.2">
      <c r="D834" s="1"/>
    </row>
    <row r="835" spans="4:4" x14ac:dyDescent="0.2">
      <c r="D835" s="1"/>
    </row>
    <row r="836" spans="4:4" x14ac:dyDescent="0.2">
      <c r="D836" s="1"/>
    </row>
    <row r="837" spans="4:4" x14ac:dyDescent="0.2">
      <c r="D837" s="1"/>
    </row>
    <row r="838" spans="4:4" x14ac:dyDescent="0.2">
      <c r="D838" s="1"/>
    </row>
    <row r="839" spans="4:4" x14ac:dyDescent="0.2">
      <c r="D839" s="1"/>
    </row>
    <row r="840" spans="4:4" x14ac:dyDescent="0.2">
      <c r="D840" s="1"/>
    </row>
    <row r="841" spans="4:4" x14ac:dyDescent="0.2">
      <c r="D841" s="1"/>
    </row>
    <row r="842" spans="4:4" x14ac:dyDescent="0.2">
      <c r="D842" s="1"/>
    </row>
    <row r="843" spans="4:4" x14ac:dyDescent="0.2">
      <c r="D843" s="1"/>
    </row>
    <row r="844" spans="4:4" x14ac:dyDescent="0.2">
      <c r="D844" s="1"/>
    </row>
    <row r="845" spans="4:4" x14ac:dyDescent="0.2">
      <c r="D845" s="1"/>
    </row>
    <row r="846" spans="4:4" x14ac:dyDescent="0.2">
      <c r="D846" s="1"/>
    </row>
    <row r="847" spans="4:4" x14ac:dyDescent="0.2">
      <c r="D847" s="1"/>
    </row>
    <row r="848" spans="4:4" x14ac:dyDescent="0.2">
      <c r="D848" s="1"/>
    </row>
    <row r="849" spans="4:4" x14ac:dyDescent="0.2">
      <c r="D849" s="1"/>
    </row>
    <row r="850" spans="4:4" x14ac:dyDescent="0.2">
      <c r="D850" s="1"/>
    </row>
    <row r="851" spans="4:4" x14ac:dyDescent="0.2">
      <c r="D851" s="1"/>
    </row>
    <row r="852" spans="4:4" x14ac:dyDescent="0.2">
      <c r="D852" s="1"/>
    </row>
    <row r="853" spans="4:4" x14ac:dyDescent="0.2">
      <c r="D853" s="1"/>
    </row>
    <row r="854" spans="4:4" x14ac:dyDescent="0.2">
      <c r="D854" s="1"/>
    </row>
    <row r="855" spans="4:4" x14ac:dyDescent="0.2">
      <c r="D855" s="1"/>
    </row>
    <row r="856" spans="4:4" x14ac:dyDescent="0.2">
      <c r="D856" s="1"/>
    </row>
    <row r="857" spans="4:4" x14ac:dyDescent="0.2">
      <c r="D857" s="1"/>
    </row>
    <row r="858" spans="4:4" x14ac:dyDescent="0.2">
      <c r="D858" s="1"/>
    </row>
    <row r="859" spans="4:4" x14ac:dyDescent="0.2">
      <c r="D859" s="1"/>
    </row>
    <row r="860" spans="4:4" x14ac:dyDescent="0.2">
      <c r="D860" s="1"/>
    </row>
    <row r="861" spans="4:4" x14ac:dyDescent="0.2">
      <c r="D861" s="1"/>
    </row>
    <row r="862" spans="4:4" x14ac:dyDescent="0.2">
      <c r="D862" s="1"/>
    </row>
    <row r="863" spans="4:4" x14ac:dyDescent="0.2">
      <c r="D863" s="1"/>
    </row>
    <row r="864" spans="4:4" x14ac:dyDescent="0.2">
      <c r="D864" s="1"/>
    </row>
    <row r="865" spans="4:4" x14ac:dyDescent="0.2">
      <c r="D865" s="1"/>
    </row>
    <row r="866" spans="4:4" x14ac:dyDescent="0.2">
      <c r="D866" s="1"/>
    </row>
    <row r="867" spans="4:4" x14ac:dyDescent="0.2">
      <c r="D867" s="1"/>
    </row>
    <row r="868" spans="4:4" x14ac:dyDescent="0.2">
      <c r="D868" s="1"/>
    </row>
    <row r="869" spans="4:4" x14ac:dyDescent="0.2">
      <c r="D869" s="1"/>
    </row>
    <row r="870" spans="4:4" x14ac:dyDescent="0.2">
      <c r="D870" s="1"/>
    </row>
    <row r="871" spans="4:4" x14ac:dyDescent="0.2">
      <c r="D871" s="1"/>
    </row>
    <row r="872" spans="4:4" x14ac:dyDescent="0.2">
      <c r="D872" s="1"/>
    </row>
    <row r="873" spans="4:4" x14ac:dyDescent="0.2">
      <c r="D873" s="1"/>
    </row>
    <row r="874" spans="4:4" x14ac:dyDescent="0.2">
      <c r="D874" s="1"/>
    </row>
    <row r="875" spans="4:4" x14ac:dyDescent="0.2">
      <c r="D875" s="1"/>
    </row>
    <row r="876" spans="4:4" x14ac:dyDescent="0.2">
      <c r="D876" s="1"/>
    </row>
    <row r="877" spans="4:4" x14ac:dyDescent="0.2">
      <c r="D877" s="1"/>
    </row>
    <row r="878" spans="4:4" x14ac:dyDescent="0.2">
      <c r="D878" s="1"/>
    </row>
    <row r="879" spans="4:4" x14ac:dyDescent="0.2">
      <c r="D879" s="1"/>
    </row>
    <row r="880" spans="4:4" x14ac:dyDescent="0.2">
      <c r="D880" s="1"/>
    </row>
    <row r="881" spans="4:4" x14ac:dyDescent="0.2">
      <c r="D881" s="1"/>
    </row>
    <row r="882" spans="4:4" x14ac:dyDescent="0.2">
      <c r="D882" s="1"/>
    </row>
    <row r="883" spans="4:4" x14ac:dyDescent="0.2">
      <c r="D883" s="1"/>
    </row>
    <row r="884" spans="4:4" x14ac:dyDescent="0.2">
      <c r="D884" s="1"/>
    </row>
    <row r="885" spans="4:4" x14ac:dyDescent="0.2">
      <c r="D885" s="1"/>
    </row>
    <row r="886" spans="4:4" x14ac:dyDescent="0.2">
      <c r="D886" s="1"/>
    </row>
    <row r="887" spans="4:4" x14ac:dyDescent="0.2">
      <c r="D887" s="1"/>
    </row>
    <row r="888" spans="4:4" x14ac:dyDescent="0.2">
      <c r="D888" s="1"/>
    </row>
    <row r="889" spans="4:4" x14ac:dyDescent="0.2">
      <c r="D889" s="1"/>
    </row>
    <row r="890" spans="4:4" x14ac:dyDescent="0.2">
      <c r="D890" s="1"/>
    </row>
    <row r="891" spans="4:4" x14ac:dyDescent="0.2">
      <c r="D891" s="1"/>
    </row>
    <row r="892" spans="4:4" x14ac:dyDescent="0.2">
      <c r="D892" s="1"/>
    </row>
    <row r="893" spans="4:4" x14ac:dyDescent="0.2">
      <c r="D893" s="1"/>
    </row>
    <row r="894" spans="4:4" x14ac:dyDescent="0.2">
      <c r="D894" s="1"/>
    </row>
    <row r="895" spans="4:4" x14ac:dyDescent="0.2">
      <c r="D895" s="1"/>
    </row>
    <row r="896" spans="4:4" x14ac:dyDescent="0.2">
      <c r="D896" s="1"/>
    </row>
    <row r="897" spans="4:4" x14ac:dyDescent="0.2">
      <c r="D897" s="1"/>
    </row>
    <row r="898" spans="4:4" x14ac:dyDescent="0.2">
      <c r="D898" s="1"/>
    </row>
    <row r="899" spans="4:4" x14ac:dyDescent="0.2">
      <c r="D899" s="1"/>
    </row>
    <row r="900" spans="4:4" x14ac:dyDescent="0.2">
      <c r="D900" s="1"/>
    </row>
    <row r="901" spans="4:4" x14ac:dyDescent="0.2">
      <c r="D901" s="1"/>
    </row>
    <row r="902" spans="4:4" x14ac:dyDescent="0.2">
      <c r="D902" s="1"/>
    </row>
    <row r="903" spans="4:4" x14ac:dyDescent="0.2">
      <c r="D903" s="1"/>
    </row>
    <row r="904" spans="4:4" x14ac:dyDescent="0.2">
      <c r="D904" s="1"/>
    </row>
    <row r="905" spans="4:4" x14ac:dyDescent="0.2">
      <c r="D905" s="1"/>
    </row>
    <row r="906" spans="4:4" x14ac:dyDescent="0.2">
      <c r="D906" s="1"/>
    </row>
    <row r="907" spans="4:4" x14ac:dyDescent="0.2">
      <c r="D907" s="1"/>
    </row>
    <row r="908" spans="4:4" x14ac:dyDescent="0.2">
      <c r="D908" s="1"/>
    </row>
    <row r="909" spans="4:4" x14ac:dyDescent="0.2">
      <c r="D909" s="1"/>
    </row>
    <row r="910" spans="4:4" x14ac:dyDescent="0.2">
      <c r="D910" s="1"/>
    </row>
    <row r="911" spans="4:4" x14ac:dyDescent="0.2">
      <c r="D911" s="1"/>
    </row>
    <row r="912" spans="4:4" x14ac:dyDescent="0.2">
      <c r="D912" s="1"/>
    </row>
    <row r="913" spans="4:4" x14ac:dyDescent="0.2">
      <c r="D913" s="1"/>
    </row>
    <row r="914" spans="4:4" x14ac:dyDescent="0.2">
      <c r="D914" s="1"/>
    </row>
    <row r="915" spans="4:4" x14ac:dyDescent="0.2">
      <c r="D915" s="1"/>
    </row>
    <row r="916" spans="4:4" x14ac:dyDescent="0.2">
      <c r="D916" s="1"/>
    </row>
    <row r="917" spans="4:4" x14ac:dyDescent="0.2">
      <c r="D917" s="1"/>
    </row>
    <row r="918" spans="4:4" x14ac:dyDescent="0.2">
      <c r="D918" s="1"/>
    </row>
    <row r="919" spans="4:4" x14ac:dyDescent="0.2">
      <c r="D919" s="1"/>
    </row>
    <row r="920" spans="4:4" x14ac:dyDescent="0.2">
      <c r="D920" s="1"/>
    </row>
    <row r="921" spans="4:4" x14ac:dyDescent="0.2">
      <c r="D921" s="1"/>
    </row>
    <row r="922" spans="4:4" x14ac:dyDescent="0.2">
      <c r="D922" s="1"/>
    </row>
    <row r="923" spans="4:4" x14ac:dyDescent="0.2">
      <c r="D923" s="1"/>
    </row>
    <row r="924" spans="4:4" x14ac:dyDescent="0.2">
      <c r="D924" s="1"/>
    </row>
    <row r="925" spans="4:4" x14ac:dyDescent="0.2">
      <c r="D925" s="1"/>
    </row>
    <row r="926" spans="4:4" x14ac:dyDescent="0.2">
      <c r="D926" s="1"/>
    </row>
    <row r="927" spans="4:4" x14ac:dyDescent="0.2">
      <c r="D927" s="1"/>
    </row>
    <row r="928" spans="4:4" x14ac:dyDescent="0.2">
      <c r="D928" s="1"/>
    </row>
    <row r="929" spans="4:4" x14ac:dyDescent="0.2">
      <c r="D929" s="1"/>
    </row>
    <row r="930" spans="4:4" x14ac:dyDescent="0.2">
      <c r="D930" s="1"/>
    </row>
    <row r="931" spans="4:4" x14ac:dyDescent="0.2">
      <c r="D931" s="1"/>
    </row>
    <row r="932" spans="4:4" x14ac:dyDescent="0.2">
      <c r="D932" s="1"/>
    </row>
    <row r="933" spans="4:4" x14ac:dyDescent="0.2">
      <c r="D933" s="1"/>
    </row>
    <row r="934" spans="4:4" x14ac:dyDescent="0.2">
      <c r="D934" s="1"/>
    </row>
    <row r="935" spans="4:4" x14ac:dyDescent="0.2">
      <c r="D935" s="1"/>
    </row>
    <row r="936" spans="4:4" x14ac:dyDescent="0.2">
      <c r="D936" s="1"/>
    </row>
    <row r="937" spans="4:4" x14ac:dyDescent="0.2">
      <c r="D937" s="1"/>
    </row>
    <row r="938" spans="4:4" x14ac:dyDescent="0.2">
      <c r="D938" s="1"/>
    </row>
    <row r="939" spans="4:4" x14ac:dyDescent="0.2">
      <c r="D939" s="1"/>
    </row>
    <row r="940" spans="4:4" x14ac:dyDescent="0.2">
      <c r="D940" s="1"/>
    </row>
    <row r="941" spans="4:4" x14ac:dyDescent="0.2">
      <c r="D941" s="1"/>
    </row>
    <row r="942" spans="4:4" x14ac:dyDescent="0.2">
      <c r="D942" s="1"/>
    </row>
    <row r="943" spans="4:4" x14ac:dyDescent="0.2">
      <c r="D943" s="1"/>
    </row>
    <row r="944" spans="4:4" x14ac:dyDescent="0.2">
      <c r="D944" s="1"/>
    </row>
    <row r="945" spans="4:4" x14ac:dyDescent="0.2">
      <c r="D945" s="1"/>
    </row>
    <row r="946" spans="4:4" x14ac:dyDescent="0.2">
      <c r="D946" s="1"/>
    </row>
    <row r="947" spans="4:4" x14ac:dyDescent="0.2">
      <c r="D947" s="1"/>
    </row>
    <row r="948" spans="4:4" x14ac:dyDescent="0.2">
      <c r="D948" s="1"/>
    </row>
    <row r="949" spans="4:4" x14ac:dyDescent="0.2">
      <c r="D949" s="1"/>
    </row>
    <row r="950" spans="4:4" x14ac:dyDescent="0.2">
      <c r="D950" s="1"/>
    </row>
    <row r="951" spans="4:4" x14ac:dyDescent="0.2">
      <c r="D951" s="1"/>
    </row>
    <row r="952" spans="4:4" x14ac:dyDescent="0.2">
      <c r="D952" s="1"/>
    </row>
    <row r="953" spans="4:4" x14ac:dyDescent="0.2">
      <c r="D953" s="1"/>
    </row>
    <row r="954" spans="4:4" x14ac:dyDescent="0.2">
      <c r="D954" s="1"/>
    </row>
    <row r="955" spans="4:4" x14ac:dyDescent="0.2">
      <c r="D955" s="1"/>
    </row>
    <row r="956" spans="4:4" x14ac:dyDescent="0.2">
      <c r="D956" s="1"/>
    </row>
    <row r="957" spans="4:4" x14ac:dyDescent="0.2">
      <c r="D957" s="1"/>
    </row>
    <row r="958" spans="4:4" x14ac:dyDescent="0.2">
      <c r="D958" s="1"/>
    </row>
    <row r="959" spans="4:4" x14ac:dyDescent="0.2">
      <c r="D959" s="1"/>
    </row>
    <row r="960" spans="4:4" x14ac:dyDescent="0.2">
      <c r="D960" s="1"/>
    </row>
    <row r="961" spans="4:4" x14ac:dyDescent="0.2">
      <c r="D961" s="1"/>
    </row>
    <row r="962" spans="4:4" x14ac:dyDescent="0.2">
      <c r="D962" s="1"/>
    </row>
    <row r="963" spans="4:4" x14ac:dyDescent="0.2">
      <c r="D963" s="1"/>
    </row>
    <row r="964" spans="4:4" x14ac:dyDescent="0.2">
      <c r="D964" s="1"/>
    </row>
    <row r="965" spans="4:4" x14ac:dyDescent="0.2">
      <c r="D965" s="1"/>
    </row>
    <row r="966" spans="4:4" x14ac:dyDescent="0.2">
      <c r="D966" s="1"/>
    </row>
    <row r="967" spans="4:4" x14ac:dyDescent="0.2">
      <c r="D967" s="1"/>
    </row>
    <row r="968" spans="4:4" x14ac:dyDescent="0.2">
      <c r="D968" s="1"/>
    </row>
    <row r="969" spans="4:4" x14ac:dyDescent="0.2">
      <c r="D969" s="1"/>
    </row>
    <row r="970" spans="4:4" x14ac:dyDescent="0.2">
      <c r="D970" s="1"/>
    </row>
    <row r="971" spans="4:4" x14ac:dyDescent="0.2">
      <c r="D971" s="1"/>
    </row>
    <row r="972" spans="4:4" x14ac:dyDescent="0.2">
      <c r="D972" s="1"/>
    </row>
    <row r="973" spans="4:4" x14ac:dyDescent="0.2">
      <c r="D973" s="1"/>
    </row>
    <row r="974" spans="4:4" x14ac:dyDescent="0.2">
      <c r="D974" s="1"/>
    </row>
    <row r="975" spans="4:4" x14ac:dyDescent="0.2">
      <c r="D975" s="1"/>
    </row>
    <row r="976" spans="4:4" x14ac:dyDescent="0.2">
      <c r="D976" s="1"/>
    </row>
    <row r="977" spans="4:4" x14ac:dyDescent="0.2">
      <c r="D977" s="1"/>
    </row>
    <row r="978" spans="4:4" x14ac:dyDescent="0.2">
      <c r="D978" s="1"/>
    </row>
    <row r="979" spans="4:4" x14ac:dyDescent="0.2">
      <c r="D979" s="1"/>
    </row>
    <row r="980" spans="4:4" x14ac:dyDescent="0.2">
      <c r="D980" s="1"/>
    </row>
    <row r="981" spans="4:4" x14ac:dyDescent="0.2">
      <c r="D981" s="1"/>
    </row>
    <row r="982" spans="4:4" x14ac:dyDescent="0.2">
      <c r="D982" s="1"/>
    </row>
    <row r="983" spans="4:4" x14ac:dyDescent="0.2">
      <c r="D983" s="1"/>
    </row>
    <row r="984" spans="4:4" x14ac:dyDescent="0.2">
      <c r="D984" s="1"/>
    </row>
    <row r="985" spans="4:4" x14ac:dyDescent="0.2">
      <c r="D985" s="1"/>
    </row>
    <row r="986" spans="4:4" x14ac:dyDescent="0.2">
      <c r="D986" s="1"/>
    </row>
    <row r="987" spans="4:4" x14ac:dyDescent="0.2">
      <c r="D987" s="1"/>
    </row>
    <row r="988" spans="4:4" x14ac:dyDescent="0.2">
      <c r="D988" s="1"/>
    </row>
    <row r="989" spans="4:4" x14ac:dyDescent="0.2">
      <c r="D989" s="1"/>
    </row>
    <row r="990" spans="4:4" x14ac:dyDescent="0.2">
      <c r="D990" s="1"/>
    </row>
    <row r="991" spans="4:4" x14ac:dyDescent="0.2">
      <c r="D991" s="1"/>
    </row>
    <row r="992" spans="4:4" x14ac:dyDescent="0.2">
      <c r="D992" s="1"/>
    </row>
    <row r="993" spans="4:4" x14ac:dyDescent="0.2">
      <c r="D993" s="1"/>
    </row>
    <row r="994" spans="4:4" x14ac:dyDescent="0.2">
      <c r="D994" s="1"/>
    </row>
    <row r="995" spans="4:4" x14ac:dyDescent="0.2">
      <c r="D995" s="1"/>
    </row>
    <row r="996" spans="4:4" x14ac:dyDescent="0.2">
      <c r="D996" s="1"/>
    </row>
  </sheetData>
  <mergeCells count="1">
    <mergeCell ref="A1:AA1"/>
  </mergeCells>
  <dataValidations count="1">
    <dataValidation allowBlank="1" sqref="E3:E1048576 H3:H1048576 J3:J1048576 N3:O1048576 Q3:R1048576 T3:U1048576 X3:AA1048576 A1:AA1 D2" xr:uid="{F7AE67CE-F205-9D46-80E7-E732FC155A62}"/>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14">
        <x14:dataValidation type="list" allowBlank="1" xr:uid="{29552AF9-5D88-A348-BB59-F0377AD520DE}">
          <x14:formula1>
            <xm:f>drop_down_rule_set!$W$2:$W$4</xm:f>
          </x14:formula1>
          <xm:sqref>C3:C1048576</xm:sqref>
        </x14:dataValidation>
        <x14:dataValidation type="list" allowBlank="1" xr:uid="{60FDFD67-A13F-4848-B5FA-69CC8BF6C937}">
          <x14:formula1>
            <xm:f>Database_Dropdown!$A$2:$A$14</xm:f>
          </x14:formula1>
          <xm:sqref>F3:F1048576</xm:sqref>
        </x14:dataValidation>
        <x14:dataValidation type="list" allowBlank="1" xr:uid="{31665E27-A899-2A4D-AA40-84457B3A1071}">
          <x14:formula1>
            <xm:f>Database_Dropdown!$K$2:$K$3</xm:f>
          </x14:formula1>
          <xm:sqref>G3:G1048576</xm:sqref>
        </x14:dataValidation>
        <x14:dataValidation type="list" allowBlank="1" xr:uid="{9B3002C0-39B0-2443-806B-62408CAA7B20}">
          <x14:formula1>
            <xm:f>Database_Dropdown!$B$2:$B$5</xm:f>
          </x14:formula1>
          <xm:sqref>I3:I1048576</xm:sqref>
        </x14:dataValidation>
        <x14:dataValidation type="list" allowBlank="1" xr:uid="{613B7E6A-015A-4549-A015-EED134CA6C95}">
          <x14:formula1>
            <xm:f>Database_Dropdown!$I$2:$I$3</xm:f>
          </x14:formula1>
          <xm:sqref>K3:K1048576</xm:sqref>
        </x14:dataValidation>
        <x14:dataValidation type="list" allowBlank="1" xr:uid="{4F0CDB75-4702-AA46-BF03-8E9BC5456A2C}">
          <x14:formula1>
            <xm:f>Database_Dropdown!$J$2:$J$3</xm:f>
          </x14:formula1>
          <xm:sqref>L3:L1048576</xm:sqref>
        </x14:dataValidation>
        <x14:dataValidation type="list" allowBlank="1" xr:uid="{D8DBF46A-86FD-7345-893D-4CAC7A776930}">
          <x14:formula1>
            <xm:f>Database_Dropdown!$C$2:$C$14</xm:f>
          </x14:formula1>
          <xm:sqref>P3:P1048576</xm:sqref>
        </x14:dataValidation>
        <x14:dataValidation type="list" allowBlank="1" xr:uid="{E3BFD590-0A2D-264D-BED4-6AC71BF12D12}">
          <x14:formula1>
            <xm:f>Database_Dropdown!$D$2:$D$3</xm:f>
          </x14:formula1>
          <xm:sqref>S3:S1048576</xm:sqref>
        </x14:dataValidation>
        <x14:dataValidation type="list" allowBlank="1" xr:uid="{03856640-4522-0D4E-90FD-7FB0D2857577}">
          <x14:formula1>
            <xm:f>Database_Dropdown!$H$2:$H$108</xm:f>
          </x14:formula1>
          <xm:sqref>V3:V1048576</xm:sqref>
        </x14:dataValidation>
        <x14:dataValidation type="list" allowBlank="1" xr:uid="{EF8322F9-A060-2D43-B9E1-EF5F59109CBE}">
          <x14:formula1>
            <xm:f>Database_Dropdown!$G$2:$G$3</xm:f>
          </x14:formula1>
          <xm:sqref>W3:W1048576</xm:sqref>
        </x14:dataValidation>
        <x14:dataValidation type="list" allowBlank="1" prompt="Specify Compartment name." xr:uid="{99F06FEB-2202-8E43-B267-4D676AAD5A17}">
          <x14:formula1>
            <xm:f>INDIRECT("drop_down_rule_comp!$D$2:$D$"&amp;drop_down_rule_comp!$C$3+1)</xm:f>
          </x14:formula1>
          <xm:sqref>B3:B1048576</xm:sqref>
        </x14:dataValidation>
        <x14:dataValidation type="list" allowBlank="1" xr:uid="{662F0621-9271-6E41-BE34-20A74C7C03D1}">
          <x14:formula1>
            <xm:f>INDIRECT("drop_down_rule_set!$I$2:$I$"&amp;drop_down_rule_set!$G$3+1)</xm:f>
          </x14:formula1>
          <xm:sqref>D3:D1048576</xm:sqref>
        </x14:dataValidation>
        <x14:dataValidation type="list" allowBlank="1" xr:uid="{DE248157-A181-134D-82D9-615D0DF6BE0D}">
          <x14:formula1>
            <xm:f>Database_Dropdown!$F$2:F$3</xm:f>
          </x14:formula1>
          <xm:sqref>M3:M1048576</xm:sqref>
        </x14:dataValidation>
        <x14:dataValidation type="list" allowBlank="1" xr:uid="{078EDE65-3349-6448-8945-1137FDA3311B}">
          <x14:formula1>
            <xm:f>drop_down_rule_set!$L$2:$L$54</xm:f>
          </x14:formula1>
          <xm:sqref>A3:A1048576</xm:sqref>
        </x14:dataValidation>
      </x14:dataValidations>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8" tint="0.59999389629810485"/>
  </sheetPr>
  <dimension ref="A1:H4"/>
  <sheetViews>
    <sheetView workbookViewId="0">
      <selection sqref="A1:H1"/>
    </sheetView>
  </sheetViews>
  <sheetFormatPr baseColWidth="10" defaultColWidth="8.6640625" defaultRowHeight="15" x14ac:dyDescent="0.2"/>
  <cols>
    <col min="1" max="1" width="7.5" bestFit="1" customWidth="1"/>
    <col min="2" max="2" width="10.6640625" customWidth="1"/>
    <col min="3" max="3" width="12.83203125" customWidth="1"/>
    <col min="4" max="4" width="16.1640625" customWidth="1"/>
    <col min="5" max="5" width="16.6640625" customWidth="1"/>
    <col min="8" max="8" width="17.33203125" customWidth="1"/>
  </cols>
  <sheetData>
    <row r="1" spans="1:8" ht="119.25" customHeight="1" x14ac:dyDescent="0.2">
      <c r="A1" s="156" t="s">
        <v>1022</v>
      </c>
      <c r="B1" s="157"/>
      <c r="C1" s="157"/>
      <c r="D1" s="157"/>
      <c r="E1" s="157"/>
      <c r="F1" s="157"/>
      <c r="G1" s="157"/>
      <c r="H1" s="157"/>
    </row>
    <row r="2" spans="1:8" ht="48" x14ac:dyDescent="0.2">
      <c r="A2" s="66" t="s">
        <v>0</v>
      </c>
      <c r="B2" s="66" t="s">
        <v>6</v>
      </c>
      <c r="C2" s="50" t="s">
        <v>729</v>
      </c>
      <c r="D2" s="66" t="s">
        <v>81</v>
      </c>
      <c r="E2" s="66" t="s">
        <v>82</v>
      </c>
      <c r="F2" s="66" t="s">
        <v>730</v>
      </c>
      <c r="G2" s="66" t="s">
        <v>731</v>
      </c>
      <c r="H2" s="69" t="s">
        <v>417</v>
      </c>
    </row>
    <row r="3" spans="1:8" x14ac:dyDescent="0.2">
      <c r="A3" s="73" t="s">
        <v>4</v>
      </c>
      <c r="B3" s="73"/>
      <c r="C3" s="33"/>
      <c r="D3" s="73"/>
      <c r="E3" s="73"/>
      <c r="F3" s="33"/>
      <c r="G3" s="33"/>
      <c r="H3" s="33"/>
    </row>
    <row r="4" spans="1:8" x14ac:dyDescent="0.2">
      <c r="A4" s="53" t="s">
        <v>313</v>
      </c>
      <c r="B4" s="53" t="s">
        <v>549</v>
      </c>
      <c r="C4" s="90" t="s">
        <v>406</v>
      </c>
      <c r="D4" s="53" t="s">
        <v>55</v>
      </c>
      <c r="E4" s="90" t="s">
        <v>916</v>
      </c>
      <c r="F4" s="54">
        <v>2</v>
      </c>
      <c r="G4" s="53">
        <v>3</v>
      </c>
      <c r="H4" s="54"/>
    </row>
  </sheetData>
  <mergeCells count="1">
    <mergeCell ref="A1:H1"/>
  </mergeCells>
  <dataValidations count="1">
    <dataValidation allowBlank="1" sqref="C3:C1048576 F3:H1048576 A1:H1" xr:uid="{954BEEFC-5C23-5145-884B-DDE7DDB1D60C}"/>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46E68055-D15A-424B-A696-316AF79DDD1C}">
          <x14:formula1>
            <xm:f>drop_down_rule_set!$W$2:$W$4</xm:f>
          </x14:formula1>
          <xm:sqref>D3:D1048576</xm:sqref>
        </x14:dataValidation>
        <x14:dataValidation type="list" allowBlank="1" xr:uid="{29E1E721-4184-E942-99B4-20CEC789912D}">
          <x14:formula1>
            <xm:f>Database_Dropdown!$E$2:$E$13</xm:f>
          </x14:formula1>
          <xm:sqref>E3:E1048576</xm:sqref>
        </x14:dataValidation>
        <x14:dataValidation type="list" allowBlank="1" prompt="Specify Compartment name." xr:uid="{F2E0AD96-E2F4-DC45-A121-78B525A8FD3D}">
          <x14:formula1>
            <xm:f>INDIRECT("drop_down_rule_comp!$D$2:$D$"&amp;drop_down_rule_comp!$C$3+1)</xm:f>
          </x14:formula1>
          <xm:sqref>B3:B1048576</xm:sqref>
        </x14:dataValidation>
        <x14:dataValidation type="list" allowBlank="1" xr:uid="{F5C6227C-F9EE-614B-BEC7-8DE2C2F88743}">
          <x14:formula1>
            <xm:f>drop_down_rule_set!$L$2:$L$54</xm:f>
          </x14:formula1>
          <xm:sqref>A3:A1048576</xm:sqref>
        </x14:dataValidation>
      </x14:dataValidations>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8" tint="0.59999389629810485"/>
  </sheetPr>
  <dimension ref="A1:AB11"/>
  <sheetViews>
    <sheetView zoomScaleNormal="78" workbookViewId="0">
      <selection sqref="A1:U1"/>
    </sheetView>
  </sheetViews>
  <sheetFormatPr baseColWidth="10" defaultColWidth="8.83203125" defaultRowHeight="15" x14ac:dyDescent="0.2"/>
  <cols>
    <col min="1" max="1" width="7.5" bestFit="1" customWidth="1"/>
    <col min="2" max="2" width="18" bestFit="1" customWidth="1"/>
    <col min="3" max="3" width="15" style="101" bestFit="1" customWidth="1"/>
    <col min="4" max="4" width="16.5" customWidth="1"/>
    <col min="5" max="5" width="18.6640625" style="1" bestFit="1" customWidth="1"/>
    <col min="6" max="6" width="19.1640625" style="1" bestFit="1" customWidth="1"/>
    <col min="7" max="7" width="14.5" bestFit="1" customWidth="1"/>
    <col min="8" max="8" width="17.1640625" bestFit="1" customWidth="1"/>
    <col min="9" max="9" width="16.5" bestFit="1" customWidth="1"/>
    <col min="10" max="10" width="23.5" style="101" bestFit="1" customWidth="1"/>
    <col min="11" max="11" width="20.83203125" customWidth="1"/>
    <col min="12" max="12" width="17.83203125" customWidth="1"/>
    <col min="13" max="13" width="21" customWidth="1"/>
    <col min="14" max="14" width="23.5" customWidth="1"/>
    <col min="15" max="15" width="18.83203125" style="101" bestFit="1" customWidth="1"/>
    <col min="16" max="16" width="14.83203125" bestFit="1" customWidth="1"/>
    <col min="17" max="17" width="13.83203125" bestFit="1" customWidth="1"/>
    <col min="18" max="18" width="15.1640625" style="52" bestFit="1" customWidth="1"/>
    <col min="19" max="19" width="9.33203125" bestFit="1" customWidth="1"/>
    <col min="20" max="20" width="23.1640625" bestFit="1" customWidth="1"/>
    <col min="21" max="21" width="18.1640625" bestFit="1" customWidth="1"/>
    <col min="22" max="22" width="23" bestFit="1" customWidth="1"/>
    <col min="23" max="23" width="13.5" bestFit="1" customWidth="1"/>
    <col min="24" max="24" width="11.83203125" bestFit="1" customWidth="1"/>
    <col min="25" max="25" width="13.1640625" bestFit="1" customWidth="1"/>
    <col min="26" max="26" width="23.1640625" bestFit="1" customWidth="1"/>
    <col min="27" max="27" width="23.1640625" customWidth="1"/>
    <col min="28" max="29" width="14.5" customWidth="1"/>
    <col min="30" max="30" width="15.1640625" bestFit="1" customWidth="1"/>
  </cols>
  <sheetData>
    <row r="1" spans="1:28" s="1" customFormat="1" ht="195" customHeight="1" x14ac:dyDescent="0.2">
      <c r="A1" s="167" t="s">
        <v>1213</v>
      </c>
      <c r="B1" s="168"/>
      <c r="C1" s="168"/>
      <c r="D1" s="168"/>
      <c r="E1" s="168"/>
      <c r="F1" s="168"/>
      <c r="G1" s="168"/>
      <c r="H1" s="168"/>
      <c r="I1" s="168"/>
      <c r="J1" s="168"/>
      <c r="K1" s="168"/>
      <c r="L1" s="168"/>
      <c r="M1" s="168"/>
      <c r="N1" s="168"/>
      <c r="O1" s="168"/>
      <c r="P1" s="168"/>
      <c r="Q1" s="168"/>
      <c r="R1" s="168"/>
      <c r="S1" s="168"/>
      <c r="T1" s="168"/>
      <c r="U1" s="168"/>
      <c r="V1" s="71"/>
      <c r="W1" s="71"/>
      <c r="X1" s="71"/>
      <c r="Y1" s="71"/>
      <c r="Z1" s="71"/>
      <c r="AA1" s="71"/>
      <c r="AB1" s="71"/>
    </row>
    <row r="2" spans="1:28" s="70" customFormat="1" ht="48" x14ac:dyDescent="0.2">
      <c r="A2" s="66" t="s">
        <v>0</v>
      </c>
      <c r="B2" s="66" t="s">
        <v>6</v>
      </c>
      <c r="C2" s="50" t="s">
        <v>729</v>
      </c>
      <c r="D2" s="50" t="s">
        <v>732</v>
      </c>
      <c r="E2" s="66" t="s">
        <v>1231</v>
      </c>
      <c r="F2" s="66" t="s">
        <v>1232</v>
      </c>
      <c r="G2" s="66" t="s">
        <v>711</v>
      </c>
      <c r="H2" s="50" t="s">
        <v>716</v>
      </c>
      <c r="I2" s="66" t="s">
        <v>399</v>
      </c>
      <c r="J2" s="66" t="s">
        <v>733</v>
      </c>
      <c r="K2" s="66" t="s">
        <v>1056</v>
      </c>
      <c r="L2" s="66" t="s">
        <v>1057</v>
      </c>
      <c r="M2" s="66" t="s">
        <v>1058</v>
      </c>
      <c r="N2" s="66" t="s">
        <v>1059</v>
      </c>
      <c r="O2" s="66" t="s">
        <v>734</v>
      </c>
      <c r="P2" s="66" t="s">
        <v>735</v>
      </c>
      <c r="Q2" s="66" t="s">
        <v>92</v>
      </c>
      <c r="R2" s="66" t="s">
        <v>546</v>
      </c>
      <c r="S2" s="75" t="s">
        <v>94</v>
      </c>
      <c r="T2" s="75" t="s">
        <v>783</v>
      </c>
      <c r="U2" s="72" t="s">
        <v>417</v>
      </c>
      <c r="V2"/>
      <c r="W2"/>
      <c r="X2"/>
      <c r="Y2"/>
      <c r="Z2"/>
      <c r="AA2"/>
      <c r="AB2"/>
    </row>
    <row r="3" spans="1:28" ht="14.5" customHeight="1" x14ac:dyDescent="0.2">
      <c r="A3" s="74" t="s">
        <v>4</v>
      </c>
      <c r="B3" s="33"/>
      <c r="C3" s="102"/>
      <c r="E3" s="32"/>
      <c r="F3" s="32"/>
      <c r="G3" s="33"/>
      <c r="H3" s="33"/>
      <c r="I3" s="43"/>
      <c r="J3" s="43"/>
      <c r="K3" s="43"/>
      <c r="L3" s="43"/>
      <c r="M3" s="43"/>
      <c r="N3" s="43"/>
      <c r="O3" s="43"/>
      <c r="P3" s="52"/>
      <c r="Q3" s="43"/>
      <c r="R3" s="46"/>
      <c r="S3" s="76"/>
      <c r="T3" s="33"/>
      <c r="U3" s="33"/>
    </row>
    <row r="4" spans="1:28" ht="36" customHeight="1" x14ac:dyDescent="0.2">
      <c r="A4" s="85" t="s">
        <v>313</v>
      </c>
      <c r="B4" s="85" t="s">
        <v>549</v>
      </c>
      <c r="C4" s="90" t="s">
        <v>406</v>
      </c>
      <c r="D4" s="53" t="s">
        <v>753</v>
      </c>
      <c r="E4" s="54" t="s">
        <v>1229</v>
      </c>
      <c r="F4" s="54" t="s">
        <v>1229</v>
      </c>
      <c r="G4" s="53">
        <v>4</v>
      </c>
      <c r="H4" s="53" t="s">
        <v>322</v>
      </c>
      <c r="I4" s="90" t="s">
        <v>754</v>
      </c>
      <c r="J4" s="90" t="s">
        <v>405</v>
      </c>
      <c r="K4" s="90">
        <v>914</v>
      </c>
      <c r="L4" s="90">
        <v>1390</v>
      </c>
      <c r="M4" s="90">
        <v>96</v>
      </c>
      <c r="N4" s="90" t="s">
        <v>1060</v>
      </c>
      <c r="O4" s="90" t="b">
        <v>1</v>
      </c>
      <c r="P4" s="88" t="b">
        <v>1</v>
      </c>
      <c r="Q4" s="90" t="s">
        <v>100</v>
      </c>
      <c r="R4" s="88" t="s">
        <v>547</v>
      </c>
      <c r="S4" s="53"/>
      <c r="T4" s="53"/>
      <c r="U4" s="54" t="s">
        <v>426</v>
      </c>
    </row>
    <row r="11" spans="1:28" ht="16" x14ac:dyDescent="0.2">
      <c r="E11" s="1" t="s">
        <v>917</v>
      </c>
    </row>
  </sheetData>
  <mergeCells count="1">
    <mergeCell ref="A1:U1"/>
  </mergeCells>
  <dataValidations count="5">
    <dataValidation type="list" allowBlank="1" showInputMessage="1" showErrorMessage="1" sqref="X5:X1048576" xr:uid="{00000000-0002-0000-1A00-000004000000}">
      <formula1>char_set</formula1>
    </dataValidation>
    <dataValidation type="list" allowBlank="1" showInputMessage="1" showErrorMessage="1" sqref="Y5:Y1048576" xr:uid="{00000000-0002-0000-1A00-000005000000}">
      <formula1>nchar_set</formula1>
    </dataValidation>
    <dataValidation allowBlank="1" sqref="C3:D1048576 G3:G1048576 I3:J1048576 O3:U1048576" xr:uid="{8BC0DEAF-8CDF-4B4E-A873-02F65C5597A9}"/>
    <dataValidation allowBlank="1" prompt="Select an OCI Region." sqref="A1:J1 O1:U1 E2:F2" xr:uid="{8C40D61A-8240-0D4D-88A9-52021CC0AE44}"/>
    <dataValidation showInputMessage="1" showErrorMessage="1" prompt="Select an OCI Region." sqref="K1:N1048576" xr:uid="{B4C6C07F-0267-41CF-A565-B4F35D542F8B}"/>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xr:uid="{D635C62D-1250-504D-B310-AEC88829DAC5}">
          <x14:formula1>
            <xm:f>Database_Dropdown!$F$2:$F$3</xm:f>
          </x14:formula1>
          <xm:sqref>H3:H1048576</xm:sqref>
        </x14:dataValidation>
        <x14:dataValidation type="list" allowBlank="1" prompt="Specify Compartment name." xr:uid="{6AB2CFCB-9D7F-5946-9EF2-C09744653142}">
          <x14:formula1>
            <xm:f>INDIRECT("drop_down_rule_comp!$D$2:$D$"&amp;drop_down_rule_comp!$C$3+1)</xm:f>
          </x14:formula1>
          <xm:sqref>B3:B1048576</xm:sqref>
        </x14:dataValidation>
        <x14:dataValidation type="list" allowBlank="1" xr:uid="{2F48A7A3-3EBF-3A47-9886-7CCA7449134B}">
          <x14:formula1>
            <xm:f>INDIRECT("drop_down_rule_set!$I$2:$I$"&amp;drop_down_rule_set!$G$3+1)</xm:f>
          </x14:formula1>
          <xm:sqref>E3:F1048576</xm:sqref>
        </x14:dataValidation>
        <x14:dataValidation type="list" allowBlank="1" xr:uid="{FCBDCA8A-5145-3D4B-A0FB-B8F6963E4EDC}">
          <x14:formula1>
            <xm:f>drop_down_rule_set!$L$2:$L$54</xm:f>
          </x14:formula1>
          <xm:sqref>A3:A1048576</xm:sqref>
        </x14:dataValidation>
      </x14:dataValidations>
    </ext>
  </extLst>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97B182-54F2-194A-9B0D-ED12985CF8AD}">
  <sheetPr>
    <tabColor theme="9" tint="0.59999389629810485"/>
  </sheetPr>
  <dimension ref="A1:S5"/>
  <sheetViews>
    <sheetView workbookViewId="0">
      <selection sqref="A1:R1"/>
    </sheetView>
  </sheetViews>
  <sheetFormatPr baseColWidth="10" defaultColWidth="8.83203125" defaultRowHeight="15" x14ac:dyDescent="0.2"/>
  <cols>
    <col min="2" max="2" width="13.83203125" customWidth="1"/>
    <col min="3" max="3" width="21" customWidth="1"/>
    <col min="4" max="4" width="16.6640625" customWidth="1"/>
    <col min="5" max="5" width="10.33203125" customWidth="1"/>
    <col min="6" max="6" width="10.83203125" customWidth="1"/>
    <col min="7" max="7" width="16" customWidth="1"/>
    <col min="8" max="8" width="15.83203125" customWidth="1"/>
    <col min="9" max="9" width="16.1640625" customWidth="1"/>
    <col min="10" max="10" width="17.83203125" customWidth="1"/>
    <col min="12" max="12" width="30" bestFit="1" customWidth="1"/>
    <col min="13" max="13" width="25.5" bestFit="1" customWidth="1"/>
    <col min="14" max="14" width="7.5" bestFit="1" customWidth="1"/>
    <col min="17" max="17" width="13.83203125" customWidth="1"/>
    <col min="19" max="19" width="15" customWidth="1"/>
  </cols>
  <sheetData>
    <row r="1" spans="1:19" ht="170.25" customHeight="1" x14ac:dyDescent="0.2">
      <c r="A1" s="175" t="s">
        <v>1084</v>
      </c>
      <c r="B1" s="176"/>
      <c r="C1" s="176"/>
      <c r="D1" s="176"/>
      <c r="E1" s="176"/>
      <c r="F1" s="176"/>
      <c r="G1" s="176"/>
      <c r="H1" s="176"/>
      <c r="I1" s="176"/>
      <c r="J1" s="176"/>
      <c r="K1" s="176"/>
      <c r="L1" s="176"/>
      <c r="M1" s="176"/>
      <c r="N1" s="176"/>
      <c r="O1" s="176"/>
      <c r="P1" s="176"/>
      <c r="Q1" s="176"/>
      <c r="R1" s="177"/>
      <c r="S1" s="12"/>
    </row>
    <row r="2" spans="1:19" s="48" customFormat="1" ht="72.75" customHeight="1" x14ac:dyDescent="0.2">
      <c r="A2" s="34" t="s">
        <v>0</v>
      </c>
      <c r="B2" s="34" t="s">
        <v>6</v>
      </c>
      <c r="C2" s="34" t="s">
        <v>961</v>
      </c>
      <c r="D2" s="34" t="s">
        <v>1085</v>
      </c>
      <c r="E2" s="123" t="s">
        <v>962</v>
      </c>
      <c r="F2" s="123" t="s">
        <v>963</v>
      </c>
      <c r="G2" s="34" t="s">
        <v>964</v>
      </c>
      <c r="H2" s="123" t="s">
        <v>965</v>
      </c>
      <c r="I2" s="34" t="s">
        <v>966</v>
      </c>
      <c r="J2" s="34" t="s">
        <v>967</v>
      </c>
      <c r="K2" s="34" t="s">
        <v>968</v>
      </c>
      <c r="L2" s="124" t="s">
        <v>1054</v>
      </c>
      <c r="M2" s="125" t="s">
        <v>1055</v>
      </c>
      <c r="N2" s="34" t="s">
        <v>969</v>
      </c>
      <c r="O2" s="34" t="s">
        <v>970</v>
      </c>
      <c r="P2" s="34" t="s">
        <v>971</v>
      </c>
      <c r="Q2" s="34" t="s">
        <v>92</v>
      </c>
      <c r="R2" s="34" t="s">
        <v>417</v>
      </c>
    </row>
    <row r="3" spans="1:19" s="30" customFormat="1" ht="16" x14ac:dyDescent="0.2">
      <c r="A3" s="32" t="s">
        <v>5</v>
      </c>
      <c r="B3" s="32" t="s">
        <v>548</v>
      </c>
      <c r="C3" s="32" t="s">
        <v>1137</v>
      </c>
      <c r="D3" s="32" t="s">
        <v>1138</v>
      </c>
      <c r="E3" s="32" t="s">
        <v>1139</v>
      </c>
      <c r="F3" s="32" t="s">
        <v>1140</v>
      </c>
      <c r="G3" s="32" t="s">
        <v>1141</v>
      </c>
      <c r="H3" s="32" t="s">
        <v>1142</v>
      </c>
      <c r="I3" s="32" t="s">
        <v>55</v>
      </c>
      <c r="J3" s="32" t="s">
        <v>1143</v>
      </c>
      <c r="K3" s="32">
        <v>16</v>
      </c>
      <c r="L3" t="s">
        <v>1144</v>
      </c>
      <c r="M3" t="s">
        <v>1145</v>
      </c>
      <c r="N3" s="32">
        <v>3</v>
      </c>
      <c r="O3" s="32" t="s">
        <v>1146</v>
      </c>
      <c r="P3" s="32" t="b">
        <v>0</v>
      </c>
      <c r="Q3" s="32" t="s">
        <v>1147</v>
      </c>
      <c r="R3" s="28"/>
    </row>
    <row r="4" spans="1:19" s="30" customFormat="1" ht="16" x14ac:dyDescent="0.2">
      <c r="A4" s="32" t="s">
        <v>5</v>
      </c>
      <c r="B4" s="32" t="s">
        <v>548</v>
      </c>
      <c r="C4" s="32" t="s">
        <v>1148</v>
      </c>
      <c r="D4" s="32" t="s">
        <v>1149</v>
      </c>
      <c r="E4" s="32"/>
      <c r="F4" s="32"/>
      <c r="G4" s="32" t="s">
        <v>1141</v>
      </c>
      <c r="H4" s="32" t="s">
        <v>1142</v>
      </c>
      <c r="I4" s="32" t="s">
        <v>55</v>
      </c>
      <c r="J4" s="32" t="s">
        <v>334</v>
      </c>
      <c r="K4" s="32">
        <v>52</v>
      </c>
      <c r="L4" s="32"/>
      <c r="M4" s="32"/>
      <c r="N4" s="32">
        <v>3</v>
      </c>
      <c r="O4" s="32" t="s">
        <v>1150</v>
      </c>
      <c r="P4" s="32" t="b">
        <v>0</v>
      </c>
      <c r="Q4" s="32"/>
      <c r="R4" s="28"/>
    </row>
    <row r="5" spans="1:19" ht="16" x14ac:dyDescent="0.2">
      <c r="A5" s="98" t="s">
        <v>4</v>
      </c>
    </row>
  </sheetData>
  <mergeCells count="1">
    <mergeCell ref="A1:R1"/>
  </mergeCells>
  <dataValidations count="10">
    <dataValidation showInputMessage="1" showErrorMessage="1" sqref="Q2" xr:uid="{0268DCD7-87AF-FD48-BBC8-7A551997518C}"/>
    <dataValidation type="list" showInputMessage="1" showErrorMessage="1" sqref="J2 J21:J1048576" xr:uid="{C2F6BB76-AC05-7440-835A-375137EAFF30}">
      <formula1>"BM.DenseIO2.52,BM.DenseIO.E4.128"</formula1>
    </dataValidation>
    <dataValidation type="list" showInputMessage="1" showErrorMessage="1" sqref="I11:I1048576 I2" xr:uid="{DCD9BBCA-D48F-5048-9CA6-9EC9C629A1A9}">
      <formula1>"AD1,AD2,AD3,multi-AD"</formula1>
    </dataValidation>
    <dataValidation type="list" showInputMessage="1" showErrorMessage="1" sqref="H11:H1048576 H2" xr:uid="{99EC29D6-B86E-CA46-8DFA-65D38A113658}">
      <formula1>"HOUR,MONTH,ONE_YEAR,THREE_YEARS"</formula1>
    </dataValidation>
    <dataValidation type="list" showInputMessage="1" showErrorMessage="1" sqref="F11:F1048576 F2" xr:uid="{EFAA856B-DCF0-1C48-87BB-A7F7293BE152}">
      <formula1>"Advanced,Enterprise"</formula1>
    </dataValidation>
    <dataValidation type="list" showInputMessage="1" showErrorMessage="1" sqref="J11:J20" xr:uid="{CEE7C6C5-D319-3F40-A127-8D3C7643FC4C}">
      <formula1>"BM.DenseIO2.52,BM.DenseIO.E4.128,BM.Standard2.52,BM.Standard3.64,BM.Standard.E4.128"</formula1>
    </dataValidation>
    <dataValidation type="list" sqref="I3:I4" xr:uid="{A0D1F13F-1C86-9444-A531-803FEF7185EB}">
      <formula1>"AD1,AD2,AD3,multi-AD"</formula1>
    </dataValidation>
    <dataValidation type="list" sqref="H3:H4" xr:uid="{E232096B-E992-0D48-9F3A-3EA03EE1DB99}">
      <formula1>"HOUR,MONTH,ONE_YEAR,THREE_YEARS"</formula1>
    </dataValidation>
    <dataValidation type="list" sqref="F3:F4" xr:uid="{7FA7D458-160A-294B-996C-92D90BC7C728}">
      <formula1>"Advanced,Enterprise"</formula1>
    </dataValidation>
    <dataValidation type="list" showInputMessage="1" sqref="J3:J4" xr:uid="{2139F772-2DE6-6448-88BD-3C3337BD5BD1}">
      <formula1>"BM.DenseIO2.52,BM.DenseIO.E4.128"</formula1>
    </dataValidation>
  </dataValidations>
  <hyperlinks>
    <hyperlink ref="M3" r:id="rId1" xr:uid="{E7CCDFFA-6408-4848-87CB-D493EC9AEE46}"/>
  </hyperlinks>
  <pageMargins left="0.7" right="0.7" top="0.75" bottom="0.75" header="0.3" footer="0.3"/>
  <pageSetup orientation="portrait" r:id="rId2"/>
  <legacyDrawing r:id="rId3"/>
  <extLst>
    <ext xmlns:x14="http://schemas.microsoft.com/office/spreadsheetml/2009/9/main" uri="{CCE6A557-97BC-4b89-ADB6-D9C93CAAB3DF}">
      <x14:dataValidations xmlns:xm="http://schemas.microsoft.com/office/excel/2006/main" count="2">
        <x14:dataValidation type="list" allowBlank="1" prompt="Specify Compartment name." xr:uid="{4D4A36F6-A277-4E4A-B6CE-83507341E9EF}">
          <x14:formula1>
            <xm:f>INDIRECT("drop_down_rule_comp!$D$2:$D$"&amp;drop_down_rule_comp!$C$3+1)</xm:f>
          </x14:formula1>
          <xm:sqref>B3:B1048576</xm:sqref>
        </x14:dataValidation>
        <x14:dataValidation type="list" allowBlank="1" xr:uid="{AB039DDF-1F03-1646-BE29-9FD28FC8B15A}">
          <x14:formula1>
            <xm:f>drop_down_rule_set!$L$2:$L$54</xm:f>
          </x14:formula1>
          <xm:sqref>A3:A1048576</xm:sqref>
        </x14:dataValidation>
      </x14:dataValidations>
    </ext>
  </extLst>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FF196-9133-5043-859F-A2C95A1A10AB}">
  <sheetPr>
    <tabColor theme="9" tint="0.59999389629810485"/>
  </sheetPr>
  <dimension ref="A1:O8"/>
  <sheetViews>
    <sheetView workbookViewId="0">
      <selection sqref="A1:N1"/>
    </sheetView>
  </sheetViews>
  <sheetFormatPr baseColWidth="10" defaultColWidth="46.6640625" defaultRowHeight="15" x14ac:dyDescent="0.2"/>
  <cols>
    <col min="1" max="1" width="7.33203125" bestFit="1" customWidth="1"/>
    <col min="2" max="2" width="19.5" customWidth="1"/>
    <col min="3" max="3" width="31.6640625" style="1" customWidth="1"/>
    <col min="4" max="4" width="23.6640625" customWidth="1"/>
    <col min="5" max="5" width="22.5" bestFit="1" customWidth="1"/>
    <col min="6" max="6" width="19.83203125" bestFit="1" customWidth="1"/>
    <col min="7" max="7" width="16.33203125" bestFit="1" customWidth="1"/>
    <col min="8" max="8" width="17" bestFit="1" customWidth="1"/>
    <col min="9" max="9" width="13.6640625" bestFit="1" customWidth="1"/>
    <col min="10" max="10" width="16.33203125" bestFit="1" customWidth="1"/>
    <col min="11" max="11" width="13" bestFit="1" customWidth="1"/>
    <col min="12" max="12" width="18.83203125" bestFit="1" customWidth="1"/>
    <col min="13" max="13" width="20" bestFit="1" customWidth="1"/>
    <col min="14" max="14" width="17" bestFit="1" customWidth="1"/>
    <col min="15" max="15" width="46.6640625" style="1"/>
  </cols>
  <sheetData>
    <row r="1" spans="1:15" ht="52" customHeight="1" x14ac:dyDescent="0.2">
      <c r="A1" s="167" t="s">
        <v>1214</v>
      </c>
      <c r="B1" s="176"/>
      <c r="C1" s="176"/>
      <c r="D1" s="176"/>
      <c r="E1" s="176"/>
      <c r="F1" s="176"/>
      <c r="G1" s="176"/>
      <c r="H1" s="176"/>
      <c r="I1" s="176"/>
      <c r="J1" s="176"/>
      <c r="K1" s="176"/>
      <c r="L1" s="176"/>
      <c r="M1" s="176"/>
      <c r="N1" s="176"/>
    </row>
    <row r="2" spans="1:15" s="40" customFormat="1" ht="16" x14ac:dyDescent="0.2">
      <c r="A2" s="35" t="s">
        <v>0</v>
      </c>
      <c r="B2" s="35" t="s">
        <v>961</v>
      </c>
      <c r="C2" s="123" t="s">
        <v>1216</v>
      </c>
      <c r="D2" s="34" t="s">
        <v>972</v>
      </c>
      <c r="E2" s="34" t="s">
        <v>973</v>
      </c>
      <c r="F2" s="34" t="s">
        <v>974</v>
      </c>
      <c r="G2" s="34" t="s">
        <v>975</v>
      </c>
      <c r="H2" s="34" t="s">
        <v>976</v>
      </c>
      <c r="I2" s="34" t="s">
        <v>977</v>
      </c>
      <c r="J2" s="34" t="s">
        <v>978</v>
      </c>
      <c r="K2" s="34" t="s">
        <v>979</v>
      </c>
      <c r="L2" s="34" t="s">
        <v>980</v>
      </c>
      <c r="M2" s="34" t="s">
        <v>981</v>
      </c>
      <c r="N2" s="34" t="s">
        <v>982</v>
      </c>
      <c r="O2" s="48"/>
    </row>
    <row r="3" spans="1:15" s="30" customFormat="1" ht="32" x14ac:dyDescent="0.2">
      <c r="A3" s="55" t="s">
        <v>5</v>
      </c>
      <c r="B3" s="32" t="s">
        <v>1137</v>
      </c>
      <c r="C3" s="32" t="s">
        <v>1233</v>
      </c>
      <c r="D3" s="32" t="s">
        <v>1151</v>
      </c>
      <c r="E3" s="32" t="s">
        <v>1152</v>
      </c>
      <c r="F3" s="32" t="s">
        <v>1153</v>
      </c>
      <c r="G3" s="32" t="s">
        <v>1154</v>
      </c>
      <c r="H3" s="32" t="s">
        <v>1155</v>
      </c>
      <c r="I3" s="32" t="s">
        <v>1156</v>
      </c>
      <c r="J3" s="32" t="s">
        <v>1157</v>
      </c>
      <c r="K3" s="32" t="s">
        <v>1158</v>
      </c>
      <c r="L3" s="32" t="s">
        <v>1159</v>
      </c>
      <c r="M3" s="32" t="s">
        <v>1160</v>
      </c>
      <c r="N3" s="32" t="s">
        <v>1161</v>
      </c>
      <c r="O3" s="126"/>
    </row>
    <row r="4" spans="1:15" s="30" customFormat="1" ht="32" x14ac:dyDescent="0.2">
      <c r="A4" s="32" t="s">
        <v>5</v>
      </c>
      <c r="B4" s="76" t="s">
        <v>1148</v>
      </c>
      <c r="C4" s="32" t="s">
        <v>1233</v>
      </c>
      <c r="D4" s="32" t="s">
        <v>1151</v>
      </c>
      <c r="E4" s="32"/>
      <c r="F4" s="32" t="s">
        <v>1153</v>
      </c>
      <c r="G4" s="32" t="s">
        <v>1154</v>
      </c>
      <c r="H4" s="32" t="s">
        <v>1155</v>
      </c>
      <c r="I4" s="32" t="s">
        <v>1156</v>
      </c>
      <c r="J4" s="32" t="s">
        <v>1157</v>
      </c>
      <c r="K4" s="32" t="s">
        <v>1158</v>
      </c>
      <c r="L4" s="32" t="s">
        <v>1159</v>
      </c>
      <c r="M4" s="32" t="s">
        <v>1160</v>
      </c>
      <c r="N4" s="32" t="s">
        <v>1162</v>
      </c>
      <c r="O4" s="126"/>
    </row>
    <row r="5" spans="1:15" ht="16" x14ac:dyDescent="0.2">
      <c r="A5" s="1" t="s">
        <v>4</v>
      </c>
      <c r="B5" s="127"/>
      <c r="C5"/>
      <c r="O5"/>
    </row>
    <row r="6" spans="1:15" x14ac:dyDescent="0.2">
      <c r="C6"/>
      <c r="O6"/>
    </row>
    <row r="7" spans="1:15" x14ac:dyDescent="0.2">
      <c r="C7"/>
      <c r="O7"/>
    </row>
    <row r="8" spans="1:15" x14ac:dyDescent="0.2">
      <c r="C8"/>
      <c r="O8"/>
    </row>
  </sheetData>
  <mergeCells count="1">
    <mergeCell ref="A1:N1"/>
  </mergeCells>
  <dataValidations count="6">
    <dataValidation showInputMessage="1" showErrorMessage="1" sqref="D3:M4" xr:uid="{398FC94C-D0E6-8A44-B457-B6653B298F0D}"/>
    <dataValidation type="list" showInputMessage="1" showErrorMessage="1" sqref="G5:G8" xr:uid="{56DCDB93-6A33-8847-8905-1BCEF27D5B78}">
      <formula1>"Advanced,Enterprise"</formula1>
    </dataValidation>
    <dataValidation type="list" showInputMessage="1" showErrorMessage="1" sqref="I5:I8" xr:uid="{3B9A4F0C-26FD-C84C-89EA-1784E5101C14}">
      <formula1>"HOUR,MONTH,ONE_YEAR,THREE_YEARS"</formula1>
    </dataValidation>
    <dataValidation type="list" showInputMessage="1" showErrorMessage="1" sqref="J5:J8" xr:uid="{F8CBBDFF-CFCC-D34A-9552-D9C90410ECD0}">
      <formula1>"AD1,AD2,AD3,multi-AD"</formula1>
    </dataValidation>
    <dataValidation type="list" showInputMessage="1" showErrorMessage="1" sqref="K5:K8" xr:uid="{4477D01E-DEF1-9843-AE7F-DCBD1C480307}">
      <formula1>"BM.DenseIO2.52,BM.DenseIO.E4.128,BM.Standard2.52,BM.Standard3.64,BM.Standard.E4.128"</formula1>
    </dataValidation>
    <dataValidation type="list" showInputMessage="1" showErrorMessage="1" sqref="F5:F8" xr:uid="{A48ED729-5884-224E-9E5A-71B01EF15327}">
      <formula1>"TRUE,FALSE"</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2">
        <x14:dataValidation type="list" allowBlank="1" xr:uid="{1A81BA09-FA82-C848-890F-00F81333A7C5}">
          <x14:formula1>
            <xm:f>INDIRECT("drop_down_rule_set!$I$2:$I$"&amp;drop_down_rule_set!$G$3+1)</xm:f>
          </x14:formula1>
          <xm:sqref>C3:C1048576</xm:sqref>
        </x14:dataValidation>
        <x14:dataValidation type="list" allowBlank="1" xr:uid="{EA4E0C74-8FC0-854D-A06B-5044A442CE1F}">
          <x14:formula1>
            <xm:f>drop_down_rule_set!$L$2:$L$54</xm:f>
          </x14:formula1>
          <xm:sqref>A3:A1048576</xm:sqref>
        </x14:dataValidation>
      </x14:dataValidations>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1C7C5-7BA7-1146-859E-960B753F70D5}">
  <sheetPr>
    <tabColor theme="7" tint="0.59999389629810485"/>
  </sheetPr>
  <dimension ref="A1:R7"/>
  <sheetViews>
    <sheetView zoomScaleNormal="100" workbookViewId="0">
      <selection sqref="A1:R1"/>
    </sheetView>
  </sheetViews>
  <sheetFormatPr baseColWidth="10" defaultColWidth="8.6640625" defaultRowHeight="15" x14ac:dyDescent="0.2"/>
  <cols>
    <col min="1" max="1" width="7.6640625" style="33" bestFit="1" customWidth="1"/>
    <col min="2" max="2" width="13.5" style="33" customWidth="1"/>
    <col min="3" max="3" width="12.5" style="33" bestFit="1" customWidth="1"/>
    <col min="4" max="4" width="11.33203125" style="33" bestFit="1" customWidth="1"/>
    <col min="5" max="5" width="11.83203125" style="33" customWidth="1"/>
    <col min="6" max="6" width="15.6640625" style="33" bestFit="1" customWidth="1"/>
    <col min="7" max="7" width="15.83203125" style="33" customWidth="1"/>
    <col min="8" max="8" width="8.83203125" style="33" customWidth="1"/>
    <col min="9" max="9" width="38.33203125" style="33" customWidth="1"/>
    <col min="10" max="10" width="25.6640625" style="33" customWidth="1"/>
    <col min="11" max="11" width="13.33203125" style="33" customWidth="1"/>
    <col min="12" max="12" width="23.6640625" style="33" customWidth="1"/>
    <col min="13" max="13" width="13" style="33" customWidth="1"/>
    <col min="14" max="14" width="11.6640625" style="32" customWidth="1"/>
    <col min="15" max="15" width="15.5" style="33" customWidth="1"/>
    <col min="16" max="16" width="14.6640625" style="33" customWidth="1"/>
    <col min="17" max="17" width="14.33203125" style="33" customWidth="1"/>
    <col min="18" max="18" width="12" style="33" bestFit="1" customWidth="1"/>
    <col min="19" max="16384" width="8.6640625" style="33"/>
  </cols>
  <sheetData>
    <row r="1" spans="1:18" ht="281.25" customHeight="1" x14ac:dyDescent="0.2">
      <c r="A1" s="178" t="s">
        <v>1020</v>
      </c>
      <c r="B1" s="179"/>
      <c r="C1" s="179"/>
      <c r="D1" s="179"/>
      <c r="E1" s="179"/>
      <c r="F1" s="179"/>
      <c r="G1" s="179"/>
      <c r="H1" s="179"/>
      <c r="I1" s="179"/>
      <c r="J1" s="179"/>
      <c r="K1" s="179"/>
      <c r="L1" s="179"/>
      <c r="M1" s="179"/>
      <c r="N1" s="179"/>
      <c r="O1" s="179"/>
      <c r="P1" s="179"/>
      <c r="Q1" s="179"/>
      <c r="R1" s="180"/>
    </row>
    <row r="2" spans="1:18" ht="48" x14ac:dyDescent="0.2">
      <c r="A2" s="26" t="s">
        <v>0</v>
      </c>
      <c r="B2" s="27" t="s">
        <v>6</v>
      </c>
      <c r="C2" s="26" t="s">
        <v>983</v>
      </c>
      <c r="D2" s="26" t="s">
        <v>984</v>
      </c>
      <c r="E2" s="26" t="s">
        <v>985</v>
      </c>
      <c r="F2" s="26" t="s">
        <v>986</v>
      </c>
      <c r="G2" s="26" t="s">
        <v>987</v>
      </c>
      <c r="H2" s="26" t="s">
        <v>988</v>
      </c>
      <c r="I2" s="26" t="s">
        <v>989</v>
      </c>
      <c r="J2" s="26" t="s">
        <v>990</v>
      </c>
      <c r="K2" s="27" t="s">
        <v>991</v>
      </c>
      <c r="L2" s="26" t="s">
        <v>992</v>
      </c>
      <c r="M2" s="27" t="s">
        <v>993</v>
      </c>
      <c r="N2" s="27" t="s">
        <v>994</v>
      </c>
      <c r="O2" s="27" t="s">
        <v>995</v>
      </c>
      <c r="P2" s="27" t="s">
        <v>996</v>
      </c>
      <c r="Q2" s="27" t="s">
        <v>997</v>
      </c>
      <c r="R2" s="26" t="s">
        <v>417</v>
      </c>
    </row>
    <row r="3" spans="1:18" x14ac:dyDescent="0.2">
      <c r="A3" s="33" t="s">
        <v>4</v>
      </c>
    </row>
    <row r="4" spans="1:18" ht="29.25" customHeight="1" x14ac:dyDescent="0.2">
      <c r="A4" s="33" t="s">
        <v>5</v>
      </c>
      <c r="B4" s="33" t="s">
        <v>548</v>
      </c>
      <c r="C4" s="33" t="s">
        <v>998</v>
      </c>
      <c r="D4" s="33" t="s">
        <v>999</v>
      </c>
      <c r="E4" s="33" t="s">
        <v>1000</v>
      </c>
      <c r="F4" s="33" t="s">
        <v>1000</v>
      </c>
      <c r="G4" s="33" t="s">
        <v>1001</v>
      </c>
      <c r="H4" s="33" t="s">
        <v>1002</v>
      </c>
      <c r="I4" s="29" t="s">
        <v>1048</v>
      </c>
      <c r="J4" s="28" t="s">
        <v>1003</v>
      </c>
      <c r="K4" s="28" t="s">
        <v>1004</v>
      </c>
      <c r="L4" s="28" t="s">
        <v>1005</v>
      </c>
      <c r="M4" s="28" t="b">
        <v>1</v>
      </c>
      <c r="N4" s="29" t="s">
        <v>1006</v>
      </c>
      <c r="O4" s="28" t="s">
        <v>1007</v>
      </c>
      <c r="P4" s="28"/>
      <c r="Q4" s="28"/>
    </row>
    <row r="5" spans="1:18" ht="29.25" customHeight="1" x14ac:dyDescent="0.2">
      <c r="A5" s="33" t="s">
        <v>5</v>
      </c>
      <c r="B5" s="33" t="s">
        <v>548</v>
      </c>
      <c r="C5" s="33" t="s">
        <v>998</v>
      </c>
      <c r="D5" s="33" t="s">
        <v>999</v>
      </c>
      <c r="E5" s="33" t="s">
        <v>1000</v>
      </c>
      <c r="F5" s="33" t="s">
        <v>1000</v>
      </c>
      <c r="G5" s="33" t="s">
        <v>1001</v>
      </c>
      <c r="H5" s="33" t="s">
        <v>1002</v>
      </c>
      <c r="I5" s="29" t="s">
        <v>1048</v>
      </c>
      <c r="J5" s="28" t="s">
        <v>1021</v>
      </c>
      <c r="K5" s="28" t="s">
        <v>1008</v>
      </c>
      <c r="L5" s="28" t="s">
        <v>1009</v>
      </c>
      <c r="M5" s="28" t="b">
        <v>1</v>
      </c>
      <c r="N5" s="29" t="s">
        <v>1010</v>
      </c>
      <c r="O5" s="28"/>
      <c r="P5" s="28"/>
      <c r="Q5" s="28"/>
    </row>
    <row r="6" spans="1:18" x14ac:dyDescent="0.2">
      <c r="A6" s="33" t="s">
        <v>313</v>
      </c>
      <c r="B6" s="33" t="s">
        <v>548</v>
      </c>
      <c r="C6" s="33" t="s">
        <v>1011</v>
      </c>
      <c r="D6" s="33" t="s">
        <v>999</v>
      </c>
      <c r="E6" s="33" t="s">
        <v>1000</v>
      </c>
      <c r="F6" s="33" t="s">
        <v>1000</v>
      </c>
      <c r="G6" s="33" t="s">
        <v>1001</v>
      </c>
      <c r="H6" s="33" t="s">
        <v>1002</v>
      </c>
      <c r="I6" s="29"/>
      <c r="J6" s="28"/>
      <c r="K6" s="28"/>
      <c r="L6" s="28"/>
      <c r="M6" s="28"/>
      <c r="N6" s="29"/>
      <c r="O6" s="28"/>
      <c r="P6" s="28"/>
      <c r="Q6" s="28"/>
    </row>
    <row r="7" spans="1:18" ht="16" x14ac:dyDescent="0.2">
      <c r="A7" s="33" t="s">
        <v>313</v>
      </c>
      <c r="B7" s="33" t="s">
        <v>548</v>
      </c>
      <c r="C7" s="33" t="s">
        <v>1044</v>
      </c>
      <c r="D7" s="33" t="s">
        <v>999</v>
      </c>
      <c r="E7" s="33" t="s">
        <v>1000</v>
      </c>
      <c r="F7" s="33" t="s">
        <v>1000</v>
      </c>
      <c r="G7" s="33" t="s">
        <v>1001</v>
      </c>
      <c r="H7" s="33" t="s">
        <v>1002</v>
      </c>
      <c r="I7" s="29" t="s">
        <v>1045</v>
      </c>
      <c r="J7" s="28"/>
      <c r="K7" s="28" t="s">
        <v>1004</v>
      </c>
      <c r="L7" s="28" t="s">
        <v>1046</v>
      </c>
      <c r="M7" s="28" t="b">
        <v>1</v>
      </c>
      <c r="N7" s="29" t="s">
        <v>1047</v>
      </c>
      <c r="O7" s="28"/>
      <c r="P7" s="28"/>
      <c r="Q7" s="28"/>
    </row>
  </sheetData>
  <mergeCells count="1">
    <mergeCell ref="A1:R1"/>
  </mergeCells>
  <dataValidations count="27">
    <dataValidation type="list" allowBlank="1" showInputMessage="1" showErrorMessage="1" sqref="E2:E3 E8:E1048576" xr:uid="{B0BC02A9-E411-5A4A-BCD3-5B47627B93E4}">
      <formula1>"Enabled, Disabled"</formula1>
    </dataValidation>
    <dataValidation type="list" errorStyle="warning" allowBlank="1" showErrorMessage="1" prompt="The type of public access enabled on this bucket. Specify Private to set it to Private." sqref="H2:H3 H8:H1048576" xr:uid="{AEAD344E-2D7B-6E44-A534-C52865C71E61}">
      <formula1>"Private,Public"</formula1>
    </dataValidation>
    <dataValidation type="list" allowBlank="1" showErrorMessage="1" prompt="By default, objectEventsEnabled is set to false." sqref="G2:G3 G8:G1048576" xr:uid="{EB96046A-B18D-3A49-9A22-C680FCF8B7CF}">
      <formula1>"Enabled,Disabled"</formula1>
    </dataValidation>
    <dataValidation type="list" allowBlank="1" showErrorMessage="1" prompt="By default, a bucket is created with versioning Disabled.Allowed Create values: Enabled, Disabled." sqref="F2 F533:F1048576" xr:uid="{769789D5-1AFF-824F-A91D-60DC770CD8E2}">
      <formula1>"Enabled, Disabled"</formula1>
    </dataValidation>
    <dataValidation allowBlank="1" showErrorMessage="1" prompt="Mention the Bucket name" sqref="C2:C3 C8:C1048576" xr:uid="{53989EC6-CD4F-974D-9176-B5CF31E11B90}"/>
    <dataValidation allowBlank="1" showErrorMessage="1" prompt="Mention the name of the Compartment" sqref="B2" xr:uid="{809D4D2D-E5A1-1347-919A-9973C293F8BE}"/>
    <dataValidation allowBlank="1" showErrorMessage="1" prompt="Select a Region from the drop down" sqref="A1:A2" xr:uid="{FDA80907-D40D-344A-9884-DD00F9D6CB2B}"/>
    <dataValidation type="list" allowBlank="1" showErrorMessage="1" prompt="Select Standard or Archive from the drop down. By default its set to Standard." sqref="D3 D8:D1048576" xr:uid="{2A0C0C32-C5BF-CA44-937E-3BC88D2E39D4}">
      <formula1>"Standard, Archive"</formula1>
    </dataValidation>
    <dataValidation allowBlank="1" showErrorMessage="1" sqref="O2:O3 O8:O1048576" xr:uid="{03D02EAB-383C-D243-81DB-59710B8FB05C}"/>
    <dataValidation allowBlank="1" showErrorMessage="1" prompt="Format should be in TimeUnit::TimeAmount_x000a_Time Unit: No of Days or Years_x000a_Time Amount: DAYS or YEARS_x000a_" sqref="N2:N3 N8:N1048576" xr:uid="{B691A5A8-F84F-1143-8385-FB1CBCC04F7D}"/>
    <dataValidation type="list" allowBlank="1" showErrorMessage="1" sqref="M2:M3 M8:M1048576" xr:uid="{B0883793-8E72-794B-A723-4D53A4DF1757}">
      <formula1>"TRUE,FALSE"</formula1>
    </dataValidation>
    <dataValidation type="list" allowBlank="1" showErrorMessage="1" sqref="L2:L3 L8:L1048576" xr:uid="{05127AE4-F64E-1942-B184-1B5942C0DDD2}">
      <formula1>"objects::ARCHIVE, objects::INFREQUENT_ACCESS, objects::Delete, previous-object-versions::Archive, previous-object-versions::Delete, multipart-uploads::Abort"</formula1>
    </dataValidation>
    <dataValidation allowBlank="1" showErrorMessage="1" prompt="Specify LifeCycle Policy Name" sqref="K2:K3 K8:K1048576" xr:uid="{287E198A-30E0-9549-89A3-5B7ABBE1CC3B}"/>
    <dataValidation allowBlank="1"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2:J3 J8:J1048576" xr:uid="{6AD9025E-D5F7-BB4D-84AD-2CFC702B2EEC}"/>
    <dataValidation allowBlank="1" sqref="I1:I1048576" xr:uid="{438B6169-4CF8-2042-8AB2-4DBB89F8FF3D}"/>
    <dataValidation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6:J7" xr:uid="{3768DB11-BFEA-7149-9B5B-2AD0BE641D45}"/>
    <dataValidation showInputMessage="1" showErrorMessage="1" prompt="Specify LifeCycle Policy Name" sqref="K4" xr:uid="{0C2A3C5A-8C06-5C45-B1EA-CDF1160EF0EE}"/>
    <dataValidation showInputMessage="1" showErrorMessage="1" prompt="Format should be in TimeUnit::TimeAmount_x000a_Time Unit: No of Days or Years_x000a_Time Amount: DAYS or YEARS_x000a_" sqref="N4" xr:uid="{3A7FDF23-ABF4-2846-977A-80B77E749EEE}"/>
    <dataValidation type="list" showInputMessage="1" showErrorMessage="1" sqref="L4:L7" xr:uid="{714F1926-D3DC-DD4F-96C4-05F5A070D553}">
      <formula1>"objects::ARCHIVE, objects::INFREQUENT_ACCESS, objects::Delete, previous-object-versions::Archive, previous-object-versions::Delete, multipart-uploads::Abort"</formula1>
    </dataValidation>
    <dataValidation type="list" showInputMessage="1" showErrorMessage="1" sqref="M4:M7" xr:uid="{353F9622-914D-D149-8AE2-25BADA707408}">
      <formula1>"TRUE,FALSE"</formula1>
    </dataValidation>
    <dataValidation type="list" showErrorMessage="1" prompt="Select Standard or Archive from the drop down. By default its set to Standard." sqref="D4:D7" xr:uid="{CC3FB67D-8D28-7641-A29C-034BCAB2B102}">
      <formula1>"Standard, Archive"</formula1>
    </dataValidation>
    <dataValidation showErrorMessage="1" prompt="Mention the Bucket name" sqref="C4:C7" xr:uid="{F5CD9362-5C70-D541-9130-B67D3FCEC5F1}"/>
    <dataValidation type="list" showErrorMessage="1" prompt="By default, a bucket is created with versioning Disabled.Allowed Create values: Enabled, Disabled." sqref="F4:F7" xr:uid="{24F95BF9-4302-914E-96F6-39BA23BD9FB4}">
      <formula1>"Enabled, Disabled"</formula1>
    </dataValidation>
    <dataValidation type="list" showErrorMessage="1" prompt="By default, objectEventsEnabled is set to false." sqref="G4:G7" xr:uid="{DBECF6DB-D760-104D-BC61-52C89765687A}">
      <formula1>"Enabled,Disabled"</formula1>
    </dataValidation>
    <dataValidation type="list" errorStyle="warning" showErrorMessage="1" prompt="The type of public access enabled on this bucket. Specify Private to set it to Private." sqref="H4:H7" xr:uid="{CB6BACCD-76A3-1444-8E24-C47EF1B543E3}">
      <formula1>"Private,Public"</formula1>
    </dataValidation>
    <dataValidation type="list" showInputMessage="1" showErrorMessage="1" sqref="E4:E7" xr:uid="{8D947B01-ACC0-6C4E-BB6A-EAA36C37FD51}">
      <formula1>"Enabled, Disabled"</formula1>
    </dataValidation>
    <dataValidation type="list" allowBlank="1" showErrorMessage="1" prompt="By default, a bucket is created with versioning Disabled.Allowed Create values: Enabled, Disabled." sqref="F3 F8:F532" xr:uid="{1E027B70-E0D9-7342-B794-F36ED7E9227E}">
      <formula1>"Enabled, Disabled,Suspended"</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prompt="Specify Compartment name." xr:uid="{2836DD42-CA16-5B4E-9F16-4F9D827B5BB2}">
          <x14:formula1>
            <xm:f>INDIRECT("drop_down_rule_comp!$D$2:$D$"&amp;drop_down_rule_comp!$C$3+1)</xm:f>
          </x14:formula1>
          <xm:sqref>B3:B1048576</xm:sqref>
        </x14:dataValidation>
        <x14:dataValidation type="list" allowBlank="1" xr:uid="{144F38CB-5405-5948-887D-D7460E0C8C77}">
          <x14:formula1>
            <xm:f>drop_down_rule_set!$L$2:$L$54</xm:f>
          </x14:formula1>
          <xm:sqref>A3:A1048576</xm:sqref>
        </x14:dataValidation>
      </x14:dataValidations>
    </ext>
  </extLs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2DE24C-9B18-7347-8B91-B79CD0D20434}">
  <sheetPr>
    <tabColor rgb="FF009193"/>
  </sheetPr>
  <dimension ref="A1:O65"/>
  <sheetViews>
    <sheetView workbookViewId="0">
      <selection sqref="A1:G1"/>
    </sheetView>
  </sheetViews>
  <sheetFormatPr baseColWidth="10" defaultColWidth="8.83203125" defaultRowHeight="15" x14ac:dyDescent="0.2"/>
  <cols>
    <col min="1" max="1" width="8.83203125" customWidth="1"/>
    <col min="2" max="2" width="23" customWidth="1"/>
    <col min="3" max="3" width="17.83203125" customWidth="1"/>
    <col min="4" max="4" width="15.83203125" customWidth="1"/>
    <col min="5" max="6" width="17.33203125" customWidth="1"/>
    <col min="7" max="7" width="21.83203125" customWidth="1"/>
    <col min="8" max="8" width="20.1640625" customWidth="1"/>
    <col min="9" max="9" width="17.6640625" customWidth="1"/>
    <col min="10" max="10" width="14.1640625" style="3" customWidth="1"/>
    <col min="11" max="11" width="14" customWidth="1"/>
    <col min="12" max="12" width="16.6640625" customWidth="1"/>
    <col min="13" max="13" width="17.33203125" style="3" customWidth="1"/>
    <col min="14" max="14" width="19.1640625" customWidth="1"/>
    <col min="15" max="15" width="15" customWidth="1"/>
  </cols>
  <sheetData>
    <row r="1" spans="1:15" ht="234" customHeight="1" x14ac:dyDescent="0.2">
      <c r="A1" s="149" t="s">
        <v>1164</v>
      </c>
      <c r="B1" s="149"/>
      <c r="C1" s="149"/>
      <c r="D1" s="149"/>
      <c r="E1" s="149"/>
      <c r="F1" s="149"/>
      <c r="G1" s="149"/>
      <c r="H1" s="163" t="s">
        <v>1165</v>
      </c>
      <c r="I1" s="149"/>
      <c r="J1" s="149"/>
      <c r="K1" s="149"/>
      <c r="L1" s="149"/>
      <c r="M1" s="149"/>
      <c r="N1" s="149"/>
      <c r="O1" s="149"/>
    </row>
    <row r="2" spans="1:15" ht="44" customHeight="1" x14ac:dyDescent="0.2">
      <c r="A2" s="15" t="s">
        <v>0</v>
      </c>
      <c r="B2" s="15" t="s">
        <v>1166</v>
      </c>
      <c r="C2" s="128" t="s">
        <v>1167</v>
      </c>
      <c r="D2" s="15" t="s">
        <v>1168</v>
      </c>
      <c r="E2" s="15" t="s">
        <v>1169</v>
      </c>
      <c r="F2" s="15" t="s">
        <v>1171</v>
      </c>
      <c r="G2" s="49" t="s">
        <v>1172</v>
      </c>
      <c r="H2" s="93" t="s">
        <v>1173</v>
      </c>
      <c r="I2" s="15" t="s">
        <v>1174</v>
      </c>
      <c r="J2" s="129" t="s">
        <v>1175</v>
      </c>
      <c r="K2" s="15" t="s">
        <v>1176</v>
      </c>
      <c r="L2" s="15" t="s">
        <v>1177</v>
      </c>
      <c r="M2" s="130" t="s">
        <v>1178</v>
      </c>
      <c r="N2" s="15" t="s">
        <v>1170</v>
      </c>
      <c r="O2" s="15" t="s">
        <v>1179</v>
      </c>
    </row>
    <row r="3" spans="1:15" ht="16" x14ac:dyDescent="0.2">
      <c r="A3" s="32" t="s">
        <v>4</v>
      </c>
      <c r="B3" s="32"/>
      <c r="C3" s="32"/>
      <c r="D3" s="32"/>
      <c r="E3" s="32"/>
      <c r="F3" s="32"/>
      <c r="G3" s="32"/>
      <c r="H3" s="32"/>
      <c r="I3" s="32"/>
      <c r="J3" s="131"/>
      <c r="K3" s="32"/>
      <c r="L3" s="32"/>
      <c r="M3" s="131"/>
      <c r="N3" s="32"/>
      <c r="O3" s="32"/>
    </row>
    <row r="4" spans="1:15" ht="16" x14ac:dyDescent="0.2">
      <c r="A4" s="32" t="s">
        <v>313</v>
      </c>
      <c r="B4" s="32" t="s">
        <v>550</v>
      </c>
      <c r="C4" s="32" t="s">
        <v>1180</v>
      </c>
      <c r="D4" s="32" t="s">
        <v>1181</v>
      </c>
      <c r="E4" s="32"/>
      <c r="F4" s="32" t="s">
        <v>550</v>
      </c>
      <c r="G4" s="32" t="s">
        <v>1182</v>
      </c>
      <c r="H4" s="32" t="s">
        <v>1183</v>
      </c>
      <c r="I4" s="32" t="s">
        <v>1184</v>
      </c>
      <c r="J4" s="131">
        <v>256</v>
      </c>
      <c r="K4" s="32"/>
      <c r="L4" s="32"/>
      <c r="M4" s="131"/>
      <c r="N4" s="32"/>
      <c r="O4" s="32"/>
    </row>
    <row r="5" spans="1:15" ht="16" x14ac:dyDescent="0.2">
      <c r="A5" s="32"/>
      <c r="B5" s="32"/>
      <c r="C5" s="32"/>
      <c r="D5" s="32"/>
      <c r="E5" s="32"/>
      <c r="F5" s="32" t="s">
        <v>548</v>
      </c>
      <c r="G5" s="32" t="s">
        <v>1185</v>
      </c>
      <c r="H5" s="32" t="s">
        <v>1186</v>
      </c>
      <c r="I5" s="32" t="s">
        <v>1187</v>
      </c>
      <c r="J5" s="131">
        <v>384</v>
      </c>
      <c r="K5" s="32" t="s">
        <v>1188</v>
      </c>
      <c r="L5" s="32"/>
      <c r="M5" s="131"/>
      <c r="N5" s="32"/>
      <c r="O5" s="32"/>
    </row>
    <row r="6" spans="1:15" ht="16" x14ac:dyDescent="0.2">
      <c r="A6" s="32" t="s">
        <v>313</v>
      </c>
      <c r="B6" s="32" t="s">
        <v>550</v>
      </c>
      <c r="C6" s="32" t="s">
        <v>1189</v>
      </c>
      <c r="D6" s="32" t="s">
        <v>1190</v>
      </c>
      <c r="E6" s="32" t="s">
        <v>5</v>
      </c>
      <c r="F6" s="32" t="s">
        <v>550</v>
      </c>
      <c r="G6" s="32" t="s">
        <v>1182</v>
      </c>
      <c r="H6" s="32" t="s">
        <v>1186</v>
      </c>
      <c r="I6" s="32" t="s">
        <v>1184</v>
      </c>
      <c r="J6" s="131">
        <v>128</v>
      </c>
      <c r="K6" s="32"/>
      <c r="L6" s="32" t="b">
        <v>1</v>
      </c>
      <c r="M6" s="131">
        <v>100</v>
      </c>
      <c r="N6" s="32"/>
      <c r="O6" s="32"/>
    </row>
    <row r="7" spans="1:15" ht="16" x14ac:dyDescent="0.2">
      <c r="A7" s="32"/>
      <c r="B7" s="32"/>
      <c r="C7" s="32"/>
      <c r="D7" s="32"/>
      <c r="E7" s="32"/>
      <c r="F7" s="32" t="s">
        <v>548</v>
      </c>
      <c r="G7" s="32" t="s">
        <v>1185</v>
      </c>
      <c r="H7" s="32" t="s">
        <v>1186</v>
      </c>
      <c r="I7" s="32" t="s">
        <v>1191</v>
      </c>
      <c r="J7" s="131">
        <v>3072</v>
      </c>
      <c r="K7" s="32"/>
      <c r="L7" s="32"/>
      <c r="M7" s="131"/>
      <c r="N7" s="32"/>
      <c r="O7" s="32"/>
    </row>
    <row r="8" spans="1:15" ht="16" x14ac:dyDescent="0.2">
      <c r="A8" s="32"/>
      <c r="B8" s="32"/>
      <c r="C8" s="32"/>
      <c r="D8" s="32"/>
      <c r="E8" s="32"/>
      <c r="F8" s="32" t="s">
        <v>549</v>
      </c>
      <c r="G8" s="32" t="s">
        <v>1192</v>
      </c>
      <c r="H8" s="32" t="s">
        <v>1183</v>
      </c>
      <c r="I8" s="32" t="s">
        <v>1187</v>
      </c>
      <c r="J8" s="131">
        <v>521</v>
      </c>
      <c r="K8" s="32" t="s">
        <v>1193</v>
      </c>
      <c r="L8" s="32" t="b">
        <v>1</v>
      </c>
      <c r="M8" s="131">
        <v>365</v>
      </c>
      <c r="N8" s="32"/>
      <c r="O8" s="32"/>
    </row>
    <row r="9" spans="1:15" x14ac:dyDescent="0.2">
      <c r="A9" s="32"/>
      <c r="B9" s="32"/>
      <c r="C9" s="32"/>
      <c r="D9" s="32"/>
      <c r="E9" s="32"/>
      <c r="F9" s="32"/>
      <c r="G9" s="32"/>
      <c r="H9" s="32"/>
      <c r="I9" s="32"/>
      <c r="J9" s="131"/>
      <c r="K9" s="32"/>
      <c r="L9" s="32"/>
      <c r="M9" s="131"/>
      <c r="N9" s="32"/>
      <c r="O9" s="32"/>
    </row>
    <row r="10" spans="1:15" x14ac:dyDescent="0.2">
      <c r="A10" s="32"/>
      <c r="B10" s="32"/>
      <c r="C10" s="32"/>
      <c r="D10" s="32"/>
      <c r="E10" s="32"/>
      <c r="F10" s="32"/>
      <c r="G10" s="32"/>
      <c r="H10" s="32"/>
      <c r="I10" s="32"/>
      <c r="J10" s="131"/>
      <c r="K10" s="32"/>
      <c r="L10" s="32"/>
      <c r="M10" s="131"/>
      <c r="N10" s="32"/>
      <c r="O10" s="32"/>
    </row>
    <row r="11" spans="1:15" x14ac:dyDescent="0.2">
      <c r="A11" s="32"/>
      <c r="B11" s="32"/>
      <c r="C11" s="32"/>
      <c r="D11" s="32"/>
      <c r="E11" s="32"/>
      <c r="F11" s="32"/>
      <c r="G11" s="32"/>
      <c r="H11" s="32"/>
      <c r="I11" s="32"/>
      <c r="J11" s="131"/>
      <c r="K11" s="32"/>
      <c r="L11" s="32"/>
      <c r="M11" s="131"/>
      <c r="N11" s="32"/>
      <c r="O11" s="32"/>
    </row>
    <row r="12" spans="1:15" x14ac:dyDescent="0.2">
      <c r="A12" s="32"/>
      <c r="B12" s="32"/>
      <c r="C12" s="32"/>
      <c r="D12" s="32"/>
      <c r="E12" s="32"/>
      <c r="F12" s="32"/>
      <c r="G12" s="32"/>
      <c r="H12" s="32"/>
      <c r="I12" s="32"/>
      <c r="J12" s="131"/>
      <c r="K12" s="32"/>
      <c r="L12" s="32"/>
      <c r="M12" s="131"/>
      <c r="N12" s="32"/>
      <c r="O12" s="32"/>
    </row>
    <row r="13" spans="1:15" x14ac:dyDescent="0.2">
      <c r="A13" s="32"/>
      <c r="B13" s="32"/>
      <c r="C13" s="32"/>
      <c r="D13" s="32"/>
      <c r="E13" s="32"/>
      <c r="F13" s="32"/>
      <c r="G13" s="32"/>
      <c r="H13" s="32"/>
      <c r="I13" s="32"/>
      <c r="J13" s="131"/>
      <c r="K13" s="32"/>
      <c r="L13" s="32"/>
      <c r="M13" s="131"/>
      <c r="N13" s="32"/>
      <c r="O13" s="32"/>
    </row>
    <row r="14" spans="1:15" x14ac:dyDescent="0.2">
      <c r="A14" s="32"/>
      <c r="B14" s="32"/>
      <c r="C14" s="32"/>
      <c r="D14" s="32"/>
      <c r="E14" s="32"/>
      <c r="F14" s="32"/>
      <c r="G14" s="32"/>
      <c r="H14" s="32"/>
      <c r="I14" s="32"/>
      <c r="J14" s="131"/>
      <c r="K14" s="32"/>
      <c r="L14" s="32"/>
      <c r="M14" s="131"/>
      <c r="N14" s="32"/>
      <c r="O14" s="32"/>
    </row>
    <row r="15" spans="1:15" x14ac:dyDescent="0.2">
      <c r="A15" s="32"/>
      <c r="B15" s="32"/>
      <c r="C15" s="32"/>
      <c r="D15" s="32"/>
      <c r="E15" s="32"/>
      <c r="F15" s="32"/>
      <c r="G15" s="32"/>
      <c r="H15" s="32"/>
      <c r="I15" s="32"/>
      <c r="J15" s="131"/>
      <c r="K15" s="32"/>
      <c r="L15" s="32"/>
      <c r="M15" s="131"/>
      <c r="N15" s="32"/>
      <c r="O15" s="32"/>
    </row>
    <row r="16" spans="1:15" x14ac:dyDescent="0.2">
      <c r="A16" s="32"/>
      <c r="B16" s="32"/>
      <c r="C16" s="32"/>
      <c r="D16" s="32"/>
      <c r="E16" s="32"/>
      <c r="F16" s="32"/>
      <c r="G16" s="32"/>
      <c r="H16" s="32"/>
      <c r="I16" s="32"/>
      <c r="J16" s="131"/>
      <c r="K16" s="32"/>
      <c r="L16" s="32"/>
      <c r="M16" s="131"/>
      <c r="N16" s="32"/>
      <c r="O16" s="32"/>
    </row>
    <row r="17" spans="1:15" x14ac:dyDescent="0.2">
      <c r="A17" s="32"/>
      <c r="B17" s="32"/>
      <c r="C17" s="32"/>
      <c r="D17" s="32"/>
      <c r="E17" s="32"/>
      <c r="F17" s="32"/>
      <c r="G17" s="32"/>
      <c r="H17" s="32"/>
      <c r="I17" s="32"/>
      <c r="J17" s="131"/>
      <c r="K17" s="32"/>
      <c r="L17" s="32"/>
      <c r="M17" s="131"/>
      <c r="N17" s="32"/>
      <c r="O17" s="32"/>
    </row>
    <row r="18" spans="1:15" x14ac:dyDescent="0.2">
      <c r="A18" s="32"/>
      <c r="B18" s="32"/>
      <c r="C18" s="32"/>
      <c r="D18" s="32"/>
      <c r="E18" s="32"/>
      <c r="F18" s="32"/>
      <c r="G18" s="32"/>
      <c r="H18" s="32"/>
      <c r="I18" s="32"/>
      <c r="J18" s="131"/>
      <c r="K18" s="32"/>
      <c r="L18" s="32"/>
      <c r="M18" s="131"/>
      <c r="N18" s="32"/>
      <c r="O18" s="32"/>
    </row>
    <row r="19" spans="1:15" x14ac:dyDescent="0.2">
      <c r="A19" s="32"/>
      <c r="B19" s="32"/>
      <c r="C19" s="32"/>
      <c r="D19" s="32"/>
      <c r="E19" s="32"/>
      <c r="F19" s="32"/>
      <c r="G19" s="32"/>
      <c r="H19" s="32"/>
      <c r="I19" s="32"/>
      <c r="J19" s="131"/>
      <c r="K19" s="32"/>
      <c r="L19" s="32"/>
      <c r="M19" s="131"/>
      <c r="N19" s="32"/>
      <c r="O19" s="32"/>
    </row>
    <row r="20" spans="1:15" x14ac:dyDescent="0.2">
      <c r="A20" s="32"/>
      <c r="B20" s="32"/>
      <c r="C20" s="32"/>
      <c r="D20" s="32"/>
      <c r="E20" s="32"/>
      <c r="F20" s="32"/>
      <c r="G20" s="32"/>
      <c r="H20" s="32"/>
      <c r="I20" s="32"/>
      <c r="J20" s="131"/>
      <c r="K20" s="32"/>
      <c r="L20" s="32"/>
      <c r="M20" s="131"/>
      <c r="N20" s="32"/>
      <c r="O20" s="32"/>
    </row>
    <row r="21" spans="1:15" x14ac:dyDescent="0.2">
      <c r="A21" s="32"/>
      <c r="B21" s="32"/>
      <c r="C21" s="32"/>
      <c r="D21" s="32"/>
      <c r="E21" s="32"/>
      <c r="F21" s="32"/>
      <c r="G21" s="32"/>
      <c r="H21" s="32"/>
      <c r="I21" s="32"/>
      <c r="J21" s="131"/>
      <c r="K21" s="32"/>
      <c r="L21" s="32"/>
      <c r="M21" s="131"/>
      <c r="N21" s="32"/>
      <c r="O21" s="32"/>
    </row>
    <row r="22" spans="1:15" x14ac:dyDescent="0.2">
      <c r="A22" s="32"/>
      <c r="B22" s="32"/>
      <c r="C22" s="32"/>
      <c r="D22" s="32"/>
      <c r="E22" s="32"/>
      <c r="F22" s="32"/>
      <c r="G22" s="32"/>
      <c r="H22" s="32"/>
      <c r="I22" s="32"/>
      <c r="J22" s="131"/>
      <c r="K22" s="32"/>
      <c r="L22" s="32"/>
      <c r="M22" s="131"/>
      <c r="N22" s="32"/>
      <c r="O22" s="32"/>
    </row>
    <row r="23" spans="1:15" x14ac:dyDescent="0.2">
      <c r="A23" s="32"/>
      <c r="B23" s="32"/>
      <c r="C23" s="32"/>
      <c r="D23" s="32"/>
      <c r="E23" s="32"/>
      <c r="F23" s="32"/>
      <c r="G23" s="32"/>
      <c r="H23" s="32"/>
      <c r="I23" s="32"/>
      <c r="J23" s="131"/>
      <c r="K23" s="32"/>
      <c r="L23" s="32"/>
      <c r="M23" s="131"/>
      <c r="N23" s="32"/>
      <c r="O23" s="32"/>
    </row>
    <row r="24" spans="1:15" x14ac:dyDescent="0.2">
      <c r="A24" s="32"/>
      <c r="B24" s="32"/>
      <c r="C24" s="32"/>
      <c r="D24" s="32"/>
      <c r="E24" s="32"/>
      <c r="F24" s="32"/>
      <c r="G24" s="32"/>
      <c r="H24" s="32"/>
      <c r="I24" s="32"/>
      <c r="J24" s="131"/>
      <c r="K24" s="32"/>
      <c r="L24" s="32"/>
      <c r="M24" s="131"/>
      <c r="N24" s="32"/>
      <c r="O24" s="32"/>
    </row>
    <row r="25" spans="1:15" x14ac:dyDescent="0.2">
      <c r="A25" s="32"/>
      <c r="B25" s="32"/>
      <c r="C25" s="32"/>
      <c r="D25" s="32"/>
      <c r="E25" s="32"/>
      <c r="F25" s="32"/>
      <c r="G25" s="32"/>
      <c r="H25" s="32"/>
      <c r="I25" s="32"/>
      <c r="J25" s="131"/>
      <c r="K25" s="32"/>
      <c r="L25" s="32"/>
      <c r="M25" s="131"/>
      <c r="N25" s="32"/>
      <c r="O25" s="32"/>
    </row>
    <row r="26" spans="1:15" x14ac:dyDescent="0.2">
      <c r="A26" s="32"/>
      <c r="B26" s="32"/>
      <c r="C26" s="32"/>
      <c r="D26" s="32"/>
      <c r="E26" s="32"/>
      <c r="F26" s="32"/>
      <c r="G26" s="32"/>
      <c r="H26" s="32"/>
      <c r="I26" s="32"/>
      <c r="J26" s="131"/>
      <c r="K26" s="32"/>
      <c r="L26" s="32"/>
      <c r="M26" s="131"/>
      <c r="N26" s="32"/>
      <c r="O26" s="32"/>
    </row>
    <row r="27" spans="1:15" x14ac:dyDescent="0.2">
      <c r="A27" s="32"/>
      <c r="B27" s="32"/>
      <c r="C27" s="32"/>
      <c r="D27" s="32"/>
      <c r="E27" s="32"/>
      <c r="F27" s="32"/>
      <c r="G27" s="32"/>
      <c r="H27" s="32"/>
      <c r="I27" s="32"/>
      <c r="J27" s="131"/>
      <c r="K27" s="32"/>
      <c r="L27" s="32"/>
      <c r="M27" s="131"/>
      <c r="N27" s="32"/>
      <c r="O27" s="32"/>
    </row>
    <row r="28" spans="1:15" x14ac:dyDescent="0.2">
      <c r="A28" s="32"/>
      <c r="B28" s="32"/>
      <c r="C28" s="32"/>
      <c r="D28" s="32"/>
      <c r="E28" s="32"/>
      <c r="F28" s="32"/>
      <c r="G28" s="32"/>
      <c r="H28" s="32"/>
      <c r="I28" s="32"/>
      <c r="J28" s="131"/>
      <c r="K28" s="32"/>
      <c r="L28" s="32"/>
      <c r="M28" s="131"/>
      <c r="N28" s="32"/>
      <c r="O28" s="32"/>
    </row>
    <row r="29" spans="1:15" x14ac:dyDescent="0.2">
      <c r="A29" s="32"/>
      <c r="B29" s="32"/>
      <c r="C29" s="32"/>
      <c r="D29" s="32"/>
      <c r="E29" s="32"/>
      <c r="F29" s="32"/>
      <c r="G29" s="32"/>
      <c r="H29" s="32"/>
      <c r="I29" s="32"/>
      <c r="J29" s="131"/>
      <c r="K29" s="32"/>
      <c r="L29" s="32"/>
      <c r="M29" s="131"/>
      <c r="N29" s="32"/>
      <c r="O29" s="32"/>
    </row>
    <row r="30" spans="1:15" x14ac:dyDescent="0.2">
      <c r="A30" s="32"/>
      <c r="B30" s="32"/>
      <c r="C30" s="32"/>
      <c r="D30" s="32"/>
      <c r="E30" s="32"/>
      <c r="F30" s="32"/>
      <c r="G30" s="32"/>
      <c r="H30" s="32"/>
      <c r="I30" s="32"/>
      <c r="J30" s="131"/>
      <c r="K30" s="32"/>
      <c r="L30" s="32"/>
      <c r="M30" s="131"/>
      <c r="N30" s="32"/>
      <c r="O30" s="32"/>
    </row>
    <row r="31" spans="1:15" x14ac:dyDescent="0.2">
      <c r="A31" s="32"/>
      <c r="B31" s="32"/>
      <c r="C31" s="32"/>
      <c r="D31" s="32"/>
      <c r="E31" s="32"/>
      <c r="F31" s="32"/>
      <c r="G31" s="32"/>
      <c r="H31" s="32"/>
      <c r="I31" s="32"/>
      <c r="J31" s="131"/>
      <c r="K31" s="32"/>
      <c r="L31" s="32"/>
      <c r="M31" s="131"/>
      <c r="N31" s="32"/>
      <c r="O31" s="32"/>
    </row>
    <row r="32" spans="1:15" x14ac:dyDescent="0.2">
      <c r="A32" s="32"/>
      <c r="B32" s="32"/>
      <c r="C32" s="32"/>
      <c r="D32" s="32"/>
      <c r="E32" s="32"/>
      <c r="F32" s="32"/>
      <c r="G32" s="32"/>
      <c r="H32" s="32"/>
      <c r="I32" s="32"/>
      <c r="J32" s="131"/>
      <c r="K32" s="32"/>
      <c r="L32" s="32"/>
      <c r="M32" s="131"/>
      <c r="N32" s="32"/>
      <c r="O32" s="32"/>
    </row>
    <row r="33" spans="1:15" x14ac:dyDescent="0.2">
      <c r="A33" s="32"/>
      <c r="B33" s="32"/>
      <c r="C33" s="32"/>
      <c r="D33" s="32"/>
      <c r="E33" s="32"/>
      <c r="F33" s="32"/>
      <c r="G33" s="32"/>
      <c r="H33" s="32"/>
      <c r="I33" s="32"/>
      <c r="J33" s="131"/>
      <c r="K33" s="32"/>
      <c r="L33" s="32"/>
      <c r="M33" s="131"/>
      <c r="N33" s="32"/>
      <c r="O33" s="32"/>
    </row>
    <row r="34" spans="1:15" x14ac:dyDescent="0.2">
      <c r="A34" s="32"/>
      <c r="B34" s="32"/>
      <c r="C34" s="32"/>
      <c r="D34" s="32"/>
      <c r="E34" s="32"/>
      <c r="F34" s="32"/>
      <c r="G34" s="32"/>
      <c r="H34" s="32"/>
      <c r="I34" s="32"/>
      <c r="J34" s="131"/>
      <c r="K34" s="32"/>
      <c r="L34" s="32"/>
      <c r="M34" s="131"/>
      <c r="N34" s="32"/>
      <c r="O34" s="32"/>
    </row>
    <row r="35" spans="1:15" x14ac:dyDescent="0.2">
      <c r="A35" s="32"/>
      <c r="B35" s="32"/>
      <c r="C35" s="32"/>
      <c r="D35" s="32"/>
      <c r="E35" s="32"/>
      <c r="F35" s="32"/>
      <c r="G35" s="32"/>
      <c r="H35" s="32"/>
      <c r="I35" s="32"/>
      <c r="J35" s="131"/>
      <c r="K35" s="32"/>
      <c r="L35" s="32"/>
      <c r="M35" s="131"/>
      <c r="N35" s="32"/>
      <c r="O35" s="32"/>
    </row>
    <row r="36" spans="1:15" x14ac:dyDescent="0.2">
      <c r="A36" s="32"/>
      <c r="B36" s="32"/>
      <c r="C36" s="32"/>
      <c r="D36" s="32"/>
      <c r="E36" s="32"/>
      <c r="F36" s="32"/>
      <c r="G36" s="32"/>
      <c r="H36" s="32"/>
      <c r="I36" s="32"/>
      <c r="J36" s="131"/>
      <c r="K36" s="32"/>
      <c r="L36" s="32"/>
      <c r="M36" s="131"/>
      <c r="N36" s="32"/>
      <c r="O36" s="32"/>
    </row>
    <row r="37" spans="1:15" x14ac:dyDescent="0.2">
      <c r="A37" s="32"/>
      <c r="B37" s="32"/>
      <c r="C37" s="32"/>
      <c r="D37" s="32"/>
      <c r="E37" s="32"/>
      <c r="F37" s="32"/>
      <c r="G37" s="32"/>
      <c r="H37" s="32"/>
      <c r="I37" s="32"/>
      <c r="J37" s="131"/>
      <c r="K37" s="32"/>
      <c r="L37" s="32"/>
      <c r="M37" s="131"/>
      <c r="N37" s="32"/>
      <c r="O37" s="32"/>
    </row>
    <row r="38" spans="1:15" x14ac:dyDescent="0.2">
      <c r="A38" s="32"/>
      <c r="B38" s="32"/>
      <c r="C38" s="32"/>
      <c r="D38" s="32"/>
      <c r="E38" s="32"/>
      <c r="F38" s="32"/>
      <c r="G38" s="32"/>
      <c r="H38" s="32"/>
      <c r="I38" s="32"/>
      <c r="J38" s="131"/>
      <c r="K38" s="32"/>
      <c r="L38" s="32"/>
      <c r="M38" s="131"/>
      <c r="N38" s="32"/>
      <c r="O38" s="32"/>
    </row>
    <row r="39" spans="1:15" x14ac:dyDescent="0.2">
      <c r="A39" s="32"/>
      <c r="B39" s="32"/>
      <c r="C39" s="32"/>
      <c r="D39" s="32"/>
      <c r="E39" s="32"/>
      <c r="F39" s="32"/>
      <c r="G39" s="32"/>
      <c r="H39" s="32"/>
      <c r="I39" s="32"/>
      <c r="J39" s="131"/>
      <c r="K39" s="32"/>
      <c r="L39" s="32"/>
      <c r="M39" s="131"/>
      <c r="N39" s="32"/>
      <c r="O39" s="32"/>
    </row>
    <row r="40" spans="1:15" x14ac:dyDescent="0.2">
      <c r="A40" s="32"/>
      <c r="B40" s="32"/>
      <c r="C40" s="32"/>
      <c r="D40" s="32"/>
      <c r="E40" s="32"/>
      <c r="F40" s="32"/>
      <c r="G40" s="32"/>
      <c r="H40" s="32"/>
      <c r="I40" s="32"/>
      <c r="J40" s="131"/>
      <c r="K40" s="32"/>
      <c r="L40" s="32"/>
      <c r="M40" s="131"/>
      <c r="N40" s="32"/>
      <c r="O40" s="32"/>
    </row>
    <row r="41" spans="1:15" x14ac:dyDescent="0.2">
      <c r="A41" s="32"/>
      <c r="B41" s="32"/>
      <c r="C41" s="32"/>
      <c r="D41" s="32"/>
      <c r="E41" s="32"/>
      <c r="F41" s="32"/>
      <c r="G41" s="32"/>
      <c r="H41" s="32"/>
      <c r="I41" s="32"/>
      <c r="J41" s="131"/>
      <c r="K41" s="32"/>
      <c r="L41" s="32"/>
      <c r="M41" s="131"/>
      <c r="N41" s="32"/>
      <c r="O41" s="32"/>
    </row>
    <row r="42" spans="1:15" x14ac:dyDescent="0.2">
      <c r="A42" s="32"/>
      <c r="B42" s="32"/>
      <c r="C42" s="32"/>
      <c r="D42" s="32"/>
      <c r="E42" s="32"/>
      <c r="F42" s="32"/>
      <c r="G42" s="32"/>
      <c r="H42" s="32"/>
      <c r="I42" s="32"/>
      <c r="J42" s="131"/>
      <c r="K42" s="32"/>
      <c r="L42" s="32"/>
      <c r="M42" s="131"/>
      <c r="N42" s="32"/>
      <c r="O42" s="32"/>
    </row>
    <row r="43" spans="1:15" x14ac:dyDescent="0.2">
      <c r="A43" s="32"/>
      <c r="B43" s="32"/>
      <c r="C43" s="32"/>
      <c r="D43" s="32"/>
      <c r="E43" s="32"/>
      <c r="F43" s="32"/>
      <c r="G43" s="32"/>
      <c r="H43" s="32"/>
      <c r="I43" s="32"/>
      <c r="J43" s="131"/>
      <c r="K43" s="32"/>
      <c r="L43" s="32"/>
      <c r="M43" s="131"/>
      <c r="N43" s="32"/>
      <c r="O43" s="32"/>
    </row>
    <row r="44" spans="1:15" x14ac:dyDescent="0.2">
      <c r="A44" s="32"/>
      <c r="B44" s="32"/>
      <c r="C44" s="32"/>
      <c r="D44" s="32"/>
      <c r="E44" s="32"/>
      <c r="F44" s="32"/>
      <c r="G44" s="32"/>
      <c r="H44" s="32"/>
      <c r="I44" s="32"/>
      <c r="J44" s="131"/>
      <c r="K44" s="32"/>
      <c r="L44" s="32"/>
      <c r="M44" s="131"/>
      <c r="N44" s="32"/>
      <c r="O44" s="32"/>
    </row>
    <row r="45" spans="1:15" x14ac:dyDescent="0.2">
      <c r="A45" s="32"/>
      <c r="B45" s="32"/>
      <c r="C45" s="32"/>
      <c r="D45" s="32"/>
      <c r="E45" s="32"/>
      <c r="F45" s="32"/>
      <c r="G45" s="32"/>
      <c r="H45" s="32"/>
      <c r="I45" s="32"/>
      <c r="J45" s="131"/>
      <c r="K45" s="32"/>
      <c r="L45" s="32"/>
      <c r="M45" s="131"/>
      <c r="N45" s="32"/>
      <c r="O45" s="32"/>
    </row>
    <row r="46" spans="1:15" x14ac:dyDescent="0.2">
      <c r="A46" s="32"/>
      <c r="B46" s="32"/>
      <c r="C46" s="32"/>
      <c r="D46" s="32"/>
      <c r="E46" s="32"/>
      <c r="F46" s="32"/>
      <c r="G46" s="32"/>
      <c r="H46" s="32"/>
      <c r="I46" s="32"/>
      <c r="J46" s="131"/>
      <c r="K46" s="32"/>
      <c r="L46" s="32"/>
      <c r="M46" s="131"/>
      <c r="N46" s="32"/>
      <c r="O46" s="32"/>
    </row>
    <row r="47" spans="1:15" x14ac:dyDescent="0.2">
      <c r="A47" s="32"/>
      <c r="B47" s="32"/>
      <c r="C47" s="32"/>
      <c r="D47" s="32"/>
      <c r="E47" s="32"/>
      <c r="F47" s="32"/>
      <c r="G47" s="32"/>
      <c r="H47" s="32"/>
      <c r="I47" s="32"/>
      <c r="J47" s="131"/>
      <c r="K47" s="32"/>
      <c r="L47" s="32"/>
      <c r="M47" s="131"/>
      <c r="N47" s="32"/>
      <c r="O47" s="32"/>
    </row>
    <row r="48" spans="1:15" x14ac:dyDescent="0.2">
      <c r="A48" s="32"/>
      <c r="B48" s="32"/>
      <c r="C48" s="32"/>
      <c r="D48" s="32"/>
      <c r="E48" s="32"/>
      <c r="F48" s="32"/>
      <c r="G48" s="32"/>
      <c r="H48" s="32"/>
      <c r="I48" s="32"/>
      <c r="J48" s="131"/>
      <c r="K48" s="32"/>
      <c r="L48" s="32"/>
      <c r="M48" s="131"/>
      <c r="N48" s="32"/>
      <c r="O48" s="32"/>
    </row>
    <row r="49" spans="1:15" x14ac:dyDescent="0.2">
      <c r="A49" s="32"/>
      <c r="B49" s="32"/>
      <c r="C49" s="32"/>
      <c r="D49" s="32"/>
      <c r="E49" s="32"/>
      <c r="F49" s="32"/>
      <c r="G49" s="32"/>
      <c r="H49" s="32"/>
      <c r="I49" s="32"/>
      <c r="J49" s="131"/>
      <c r="K49" s="32"/>
      <c r="L49" s="32"/>
      <c r="M49" s="131"/>
      <c r="N49" s="32"/>
      <c r="O49" s="32"/>
    </row>
    <row r="50" spans="1:15" x14ac:dyDescent="0.2">
      <c r="A50" s="32"/>
      <c r="B50" s="32"/>
      <c r="C50" s="32"/>
      <c r="D50" s="32"/>
      <c r="E50" s="32"/>
      <c r="F50" s="32"/>
      <c r="G50" s="32"/>
      <c r="H50" s="32"/>
      <c r="I50" s="32"/>
      <c r="J50" s="131"/>
      <c r="K50" s="32"/>
      <c r="L50" s="32"/>
      <c r="M50" s="131"/>
      <c r="N50" s="32"/>
      <c r="O50" s="32"/>
    </row>
    <row r="51" spans="1:15" x14ac:dyDescent="0.2">
      <c r="A51" s="32"/>
      <c r="B51" s="32"/>
      <c r="C51" s="32"/>
      <c r="D51" s="32"/>
      <c r="E51" s="32"/>
      <c r="F51" s="32"/>
      <c r="G51" s="32"/>
      <c r="H51" s="32"/>
      <c r="I51" s="32"/>
      <c r="J51" s="131"/>
      <c r="K51" s="32"/>
      <c r="L51" s="32"/>
      <c r="M51" s="131"/>
      <c r="N51" s="32"/>
      <c r="O51" s="32"/>
    </row>
    <row r="52" spans="1:15" x14ac:dyDescent="0.2">
      <c r="A52" s="32"/>
      <c r="B52" s="32"/>
      <c r="C52" s="32"/>
      <c r="D52" s="32"/>
      <c r="E52" s="32"/>
      <c r="F52" s="32"/>
      <c r="G52" s="32"/>
      <c r="H52" s="32"/>
      <c r="I52" s="32"/>
      <c r="J52" s="131"/>
      <c r="K52" s="32"/>
      <c r="L52" s="32"/>
      <c r="M52" s="131"/>
      <c r="N52" s="32"/>
      <c r="O52" s="32"/>
    </row>
    <row r="53" spans="1:15" x14ac:dyDescent="0.2">
      <c r="A53" s="32"/>
      <c r="B53" s="32"/>
      <c r="C53" s="32"/>
      <c r="D53" s="32"/>
      <c r="E53" s="32"/>
      <c r="F53" s="32"/>
      <c r="G53" s="32"/>
      <c r="H53" s="32"/>
      <c r="I53" s="32"/>
      <c r="J53" s="131"/>
      <c r="K53" s="32"/>
      <c r="L53" s="32"/>
      <c r="M53" s="131"/>
      <c r="N53" s="32"/>
      <c r="O53" s="32"/>
    </row>
    <row r="54" spans="1:15" x14ac:dyDescent="0.2">
      <c r="A54" s="32"/>
      <c r="B54" s="32"/>
      <c r="C54" s="32"/>
      <c r="D54" s="32"/>
      <c r="E54" s="32"/>
      <c r="F54" s="32"/>
      <c r="G54" s="32"/>
      <c r="H54" s="32"/>
      <c r="I54" s="32"/>
      <c r="J54" s="131"/>
      <c r="K54" s="32"/>
      <c r="L54" s="32"/>
      <c r="M54" s="131"/>
      <c r="N54" s="32"/>
      <c r="O54" s="32"/>
    </row>
    <row r="55" spans="1:15" x14ac:dyDescent="0.2">
      <c r="A55" s="32"/>
      <c r="B55" s="32"/>
      <c r="C55" s="32"/>
      <c r="D55" s="32"/>
      <c r="E55" s="32"/>
      <c r="F55" s="32"/>
      <c r="G55" s="32"/>
      <c r="H55" s="32"/>
      <c r="I55" s="32"/>
      <c r="J55" s="131"/>
      <c r="K55" s="32"/>
      <c r="L55" s="32"/>
      <c r="M55" s="131"/>
      <c r="N55" s="32"/>
      <c r="O55" s="32"/>
    </row>
    <row r="56" spans="1:15" x14ac:dyDescent="0.2">
      <c r="A56" s="32"/>
      <c r="B56" s="32"/>
      <c r="C56" s="32"/>
      <c r="D56" s="32"/>
      <c r="E56" s="32"/>
      <c r="F56" s="32"/>
      <c r="G56" s="32"/>
      <c r="H56" s="32"/>
      <c r="I56" s="32"/>
      <c r="J56" s="131"/>
      <c r="K56" s="32"/>
      <c r="L56" s="32"/>
      <c r="M56" s="131"/>
      <c r="N56" s="32"/>
      <c r="O56" s="32"/>
    </row>
    <row r="57" spans="1:15" x14ac:dyDescent="0.2">
      <c r="A57" s="32"/>
      <c r="B57" s="32"/>
      <c r="C57" s="32"/>
      <c r="D57" s="32"/>
      <c r="E57" s="32"/>
      <c r="F57" s="32"/>
      <c r="G57" s="32"/>
      <c r="H57" s="32"/>
      <c r="I57" s="32"/>
      <c r="J57" s="131"/>
      <c r="K57" s="32"/>
      <c r="L57" s="32"/>
      <c r="M57" s="131"/>
      <c r="N57" s="32"/>
      <c r="O57" s="32"/>
    </row>
    <row r="58" spans="1:15" x14ac:dyDescent="0.2">
      <c r="A58" s="32"/>
      <c r="B58" s="32"/>
      <c r="C58" s="32"/>
      <c r="D58" s="32"/>
      <c r="E58" s="32"/>
      <c r="F58" s="32"/>
      <c r="G58" s="32"/>
      <c r="H58" s="32"/>
      <c r="I58" s="32"/>
      <c r="J58" s="131"/>
      <c r="K58" s="32"/>
      <c r="L58" s="32"/>
      <c r="M58" s="131"/>
      <c r="N58" s="32"/>
      <c r="O58" s="32"/>
    </row>
    <row r="59" spans="1:15" x14ac:dyDescent="0.2">
      <c r="A59" s="32"/>
      <c r="B59" s="32"/>
      <c r="C59" s="32"/>
      <c r="D59" s="32"/>
      <c r="E59" s="32"/>
      <c r="F59" s="32"/>
      <c r="G59" s="32"/>
      <c r="H59" s="32"/>
      <c r="I59" s="32"/>
      <c r="J59" s="131"/>
      <c r="K59" s="32"/>
      <c r="L59" s="32"/>
      <c r="M59" s="131"/>
      <c r="N59" s="32"/>
      <c r="O59" s="32"/>
    </row>
    <row r="60" spans="1:15" x14ac:dyDescent="0.2">
      <c r="A60" s="32"/>
      <c r="B60" s="32"/>
      <c r="C60" s="32"/>
      <c r="D60" s="32"/>
      <c r="E60" s="32"/>
      <c r="F60" s="32"/>
      <c r="G60" s="32"/>
      <c r="H60" s="32"/>
      <c r="I60" s="32"/>
      <c r="J60" s="131"/>
      <c r="K60" s="32"/>
      <c r="L60" s="32"/>
      <c r="M60" s="131"/>
      <c r="N60" s="32"/>
      <c r="O60" s="32"/>
    </row>
    <row r="61" spans="1:15" x14ac:dyDescent="0.2">
      <c r="A61" s="32"/>
      <c r="B61" s="32"/>
      <c r="C61" s="32"/>
      <c r="D61" s="32"/>
      <c r="E61" s="32"/>
      <c r="F61" s="32"/>
      <c r="G61" s="32"/>
      <c r="H61" s="32"/>
      <c r="I61" s="32"/>
      <c r="J61" s="131"/>
      <c r="K61" s="32"/>
      <c r="L61" s="32"/>
      <c r="M61" s="131"/>
      <c r="N61" s="32"/>
      <c r="O61" s="32"/>
    </row>
    <row r="62" spans="1:15" x14ac:dyDescent="0.2">
      <c r="A62" s="32"/>
      <c r="B62" s="32"/>
      <c r="C62" s="32"/>
      <c r="D62" s="32"/>
      <c r="E62" s="32"/>
      <c r="F62" s="32"/>
      <c r="G62" s="32"/>
      <c r="H62" s="32"/>
      <c r="I62" s="32"/>
      <c r="J62" s="131"/>
      <c r="K62" s="32"/>
      <c r="L62" s="32"/>
      <c r="M62" s="131"/>
      <c r="N62" s="32"/>
      <c r="O62" s="32"/>
    </row>
    <row r="63" spans="1:15" x14ac:dyDescent="0.2">
      <c r="A63" s="32"/>
      <c r="B63" s="32"/>
      <c r="C63" s="32"/>
      <c r="D63" s="32"/>
      <c r="E63" s="32"/>
      <c r="F63" s="32"/>
      <c r="G63" s="32"/>
      <c r="H63" s="32"/>
      <c r="I63" s="32"/>
      <c r="J63" s="131"/>
      <c r="K63" s="32"/>
      <c r="L63" s="32"/>
      <c r="M63" s="131"/>
      <c r="N63" s="32"/>
      <c r="O63" s="32"/>
    </row>
    <row r="64" spans="1:15" x14ac:dyDescent="0.2">
      <c r="A64" s="32"/>
      <c r="B64" s="32"/>
      <c r="C64" s="32"/>
      <c r="D64" s="32"/>
      <c r="E64" s="32"/>
      <c r="F64" s="32"/>
      <c r="G64" s="32"/>
      <c r="H64" s="32"/>
      <c r="I64" s="32"/>
      <c r="J64" s="131"/>
      <c r="K64" s="32"/>
      <c r="L64" s="32"/>
      <c r="M64" s="131"/>
      <c r="N64" s="32"/>
      <c r="O64" s="32"/>
    </row>
    <row r="65" spans="1:15" x14ac:dyDescent="0.2">
      <c r="A65" s="32"/>
      <c r="B65" s="32"/>
      <c r="C65" s="32"/>
      <c r="D65" s="32"/>
      <c r="E65" s="32"/>
      <c r="F65" s="32"/>
      <c r="G65" s="32"/>
      <c r="H65" s="32"/>
      <c r="I65" s="32"/>
      <c r="J65" s="131"/>
      <c r="K65" s="32"/>
      <c r="L65" s="32"/>
      <c r="M65" s="131"/>
      <c r="N65" s="32"/>
      <c r="O65" s="32"/>
    </row>
  </sheetData>
  <mergeCells count="2">
    <mergeCell ref="A1:G1"/>
    <mergeCell ref="H1:O1"/>
  </mergeCells>
  <dataValidations count="5">
    <dataValidation type="list" sqref="I3:I1048576" xr:uid="{0A6DBC85-AC5D-4E49-87CA-209E0E19AE1E}">
      <formula1>"AES,RSA,ECDSA"</formula1>
    </dataValidation>
    <dataValidation type="list" sqref="K3:K1048576" xr:uid="{3FB892D0-4A26-814D-BB47-F18F0A9304BA}">
      <formula1>"NIST_P256,NIST_P384,NIST_P521"</formula1>
    </dataValidation>
    <dataValidation type="list" sqref="H3:H1048576" xr:uid="{A9A2D8E0-6A2D-404A-B93C-00C07DA0B8A1}">
      <formula1>"HSM,SOFTWARE"</formula1>
    </dataValidation>
    <dataValidation type="list" sqref="D3:D1048576" xr:uid="{C03E36E8-678C-2747-98EB-5F764EE6EF23}">
      <formula1>"default,virtual_private"</formula1>
    </dataValidation>
    <dataValidation showInputMessage="1" showErrorMessage="1" sqref="A1:A2 H2:I2 K2 J2:J1048576 B2 C2:C1048576 D2:F2 L2:XFD1048576 P1:XFD1 G2:G1048576 H1" xr:uid="{E7251930-B4C7-2448-9FAA-155E532E72D4}"/>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prompt="Specify Compartment name." xr:uid="{C24731B1-8FC2-F241-A906-20DAC8B89EEA}">
          <x14:formula1>
            <xm:f>INDIRECT("drop_down_rule_comp!$D$2:$D$"&amp;drop_down_rule_comp!$C$3+1)</xm:f>
          </x14:formula1>
          <xm:sqref>B3:B1048576</xm:sqref>
        </x14:dataValidation>
        <x14:dataValidation type="list" allowBlank="1" xr:uid="{B12BFBE8-05BA-DC44-9412-0468DA470336}">
          <x14:formula1>
            <xm:f>drop_down_rule_set!$L$2:$L$54</xm:f>
          </x14:formula1>
          <xm:sqref>A3:A1048576 E3:E1048576</xm:sqref>
        </x14:dataValidation>
      </x14:dataValidations>
    </ext>
  </extLs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48673-D319-4C4A-8F59-B5671FEBEF63}">
  <dimension ref="A1:M108"/>
  <sheetViews>
    <sheetView workbookViewId="0">
      <selection activeCell="B2" sqref="B2:B5"/>
    </sheetView>
  </sheetViews>
  <sheetFormatPr baseColWidth="10" defaultColWidth="8.83203125" defaultRowHeight="15" x14ac:dyDescent="0.2"/>
  <cols>
    <col min="1" max="1" width="15.33203125" bestFit="1" customWidth="1"/>
    <col min="2" max="2" width="42" bestFit="1" customWidth="1"/>
    <col min="3" max="3" width="9.83203125" bestFit="1" customWidth="1"/>
    <col min="4" max="4" width="18.1640625" customWidth="1"/>
    <col min="5" max="5" width="18.1640625" bestFit="1" customWidth="1"/>
    <col min="6" max="6" width="25.1640625" bestFit="1" customWidth="1"/>
    <col min="7" max="7" width="13.83203125" customWidth="1"/>
    <col min="8" max="8" width="15.83203125" customWidth="1"/>
    <col min="9" max="10" width="11.5" style="1" customWidth="1"/>
    <col min="11" max="11" width="10.83203125" bestFit="1" customWidth="1"/>
    <col min="12" max="12" width="12.6640625" bestFit="1" customWidth="1"/>
    <col min="13" max="13" width="11" customWidth="1"/>
  </cols>
  <sheetData>
    <row r="1" spans="1:13" ht="32" x14ac:dyDescent="0.2">
      <c r="A1" s="42" t="s">
        <v>725</v>
      </c>
      <c r="B1" s="42" t="s">
        <v>712</v>
      </c>
      <c r="C1" s="44" t="s">
        <v>407</v>
      </c>
      <c r="D1" s="44" t="s">
        <v>728</v>
      </c>
      <c r="E1" s="42" t="s">
        <v>339</v>
      </c>
      <c r="F1" s="45" t="s">
        <v>716</v>
      </c>
      <c r="G1" s="45" t="s">
        <v>317</v>
      </c>
      <c r="H1" s="45" t="s">
        <v>316</v>
      </c>
      <c r="I1" s="68" t="s">
        <v>714</v>
      </c>
      <c r="J1" s="68" t="s">
        <v>715</v>
      </c>
      <c r="K1" s="45" t="s">
        <v>710</v>
      </c>
      <c r="L1" s="44" t="s">
        <v>854</v>
      </c>
      <c r="M1" s="44"/>
    </row>
    <row r="2" spans="1:13" ht="16" x14ac:dyDescent="0.2">
      <c r="A2" s="67" t="s">
        <v>99</v>
      </c>
      <c r="B2" s="43" t="s">
        <v>320</v>
      </c>
      <c r="C2" s="33" t="s">
        <v>408</v>
      </c>
      <c r="D2" s="33" t="s">
        <v>327</v>
      </c>
      <c r="E2" s="33" t="s">
        <v>340</v>
      </c>
      <c r="F2" s="43" t="s">
        <v>322</v>
      </c>
      <c r="G2" s="51" t="s">
        <v>329</v>
      </c>
      <c r="H2" s="33" t="s">
        <v>328</v>
      </c>
      <c r="I2" s="32">
        <v>80</v>
      </c>
      <c r="J2" s="32" t="s">
        <v>726</v>
      </c>
      <c r="K2" s="33">
        <v>1</v>
      </c>
      <c r="L2" t="s">
        <v>315</v>
      </c>
    </row>
    <row r="3" spans="1:13" ht="16" x14ac:dyDescent="0.2">
      <c r="A3" s="67" t="s">
        <v>720</v>
      </c>
      <c r="B3" s="33" t="s">
        <v>409</v>
      </c>
      <c r="C3" s="33" t="s">
        <v>324</v>
      </c>
      <c r="D3" s="33" t="s">
        <v>415</v>
      </c>
      <c r="E3" s="33" t="s">
        <v>341</v>
      </c>
      <c r="F3" s="33" t="s">
        <v>403</v>
      </c>
      <c r="G3" s="51" t="s">
        <v>519</v>
      </c>
      <c r="H3" s="33" t="s">
        <v>439</v>
      </c>
      <c r="I3" s="32">
        <v>40</v>
      </c>
      <c r="J3" s="32" t="s">
        <v>727</v>
      </c>
      <c r="K3" s="33">
        <v>2</v>
      </c>
      <c r="L3" t="s">
        <v>314</v>
      </c>
    </row>
    <row r="4" spans="1:13" x14ac:dyDescent="0.2">
      <c r="A4" s="67" t="s">
        <v>721</v>
      </c>
      <c r="B4" s="33" t="s">
        <v>335</v>
      </c>
      <c r="C4" s="33" t="s">
        <v>404</v>
      </c>
      <c r="D4" s="33"/>
      <c r="E4" s="33" t="s">
        <v>342</v>
      </c>
      <c r="F4" s="33"/>
      <c r="H4" s="6" t="s">
        <v>440</v>
      </c>
      <c r="L4" t="s">
        <v>853</v>
      </c>
    </row>
    <row r="5" spans="1:13" x14ac:dyDescent="0.2">
      <c r="A5" s="67" t="s">
        <v>331</v>
      </c>
      <c r="B5" s="33" t="s">
        <v>755</v>
      </c>
      <c r="C5" s="33" t="s">
        <v>410</v>
      </c>
      <c r="D5" s="33"/>
      <c r="E5" s="33" t="s">
        <v>343</v>
      </c>
      <c r="F5" s="33"/>
      <c r="H5" s="33" t="s">
        <v>441</v>
      </c>
      <c r="L5" t="s">
        <v>852</v>
      </c>
    </row>
    <row r="6" spans="1:13" x14ac:dyDescent="0.2">
      <c r="A6" s="67" t="s">
        <v>332</v>
      </c>
      <c r="B6" s="33"/>
      <c r="C6" s="33" t="s">
        <v>745</v>
      </c>
      <c r="D6" s="33"/>
      <c r="E6" s="33" t="s">
        <v>344</v>
      </c>
      <c r="F6" s="33"/>
      <c r="H6" s="33" t="s">
        <v>442</v>
      </c>
    </row>
    <row r="7" spans="1:13" x14ac:dyDescent="0.2">
      <c r="A7" s="67" t="s">
        <v>722</v>
      </c>
      <c r="B7" s="33"/>
      <c r="C7" s="33" t="s">
        <v>746</v>
      </c>
      <c r="D7" s="33"/>
      <c r="E7" s="33" t="s">
        <v>345</v>
      </c>
      <c r="F7" s="33"/>
      <c r="H7" s="33" t="s">
        <v>443</v>
      </c>
    </row>
    <row r="8" spans="1:13" x14ac:dyDescent="0.2">
      <c r="A8" s="67" t="s">
        <v>723</v>
      </c>
      <c r="B8" s="33"/>
      <c r="C8" s="33" t="s">
        <v>747</v>
      </c>
      <c r="D8" s="33"/>
      <c r="E8" s="33" t="s">
        <v>338</v>
      </c>
      <c r="F8" s="33"/>
      <c r="H8" s="33" t="s">
        <v>444</v>
      </c>
    </row>
    <row r="9" spans="1:13" x14ac:dyDescent="0.2">
      <c r="A9" s="67" t="s">
        <v>330</v>
      </c>
      <c r="B9" s="33"/>
      <c r="C9" s="33" t="s">
        <v>405</v>
      </c>
      <c r="D9" s="33"/>
      <c r="E9" s="33" t="s">
        <v>431</v>
      </c>
      <c r="F9" s="33"/>
      <c r="H9" s="33" t="s">
        <v>445</v>
      </c>
    </row>
    <row r="10" spans="1:13" x14ac:dyDescent="0.2">
      <c r="A10" s="67" t="s">
        <v>333</v>
      </c>
      <c r="B10" s="33"/>
      <c r="C10" s="33" t="s">
        <v>748</v>
      </c>
      <c r="D10" s="33"/>
      <c r="E10" s="33" t="s">
        <v>432</v>
      </c>
      <c r="F10" s="33"/>
      <c r="H10" s="33" t="s">
        <v>446</v>
      </c>
    </row>
    <row r="11" spans="1:13" x14ac:dyDescent="0.2">
      <c r="A11" s="67" t="s">
        <v>724</v>
      </c>
      <c r="B11" s="33"/>
      <c r="C11" s="33" t="s">
        <v>749</v>
      </c>
      <c r="D11" s="33"/>
      <c r="E11" s="33" t="s">
        <v>433</v>
      </c>
      <c r="F11" s="33"/>
      <c r="H11" s="33" t="s">
        <v>447</v>
      </c>
    </row>
    <row r="12" spans="1:13" x14ac:dyDescent="0.2">
      <c r="A12" s="67" t="s">
        <v>319</v>
      </c>
      <c r="B12" s="33"/>
      <c r="C12" s="33" t="s">
        <v>750</v>
      </c>
      <c r="D12" s="33"/>
      <c r="E12" s="33" t="s">
        <v>916</v>
      </c>
      <c r="F12" s="33"/>
      <c r="H12" s="33" t="s">
        <v>448</v>
      </c>
    </row>
    <row r="13" spans="1:13" x14ac:dyDescent="0.2">
      <c r="A13" s="67" t="s">
        <v>337</v>
      </c>
      <c r="B13" s="33"/>
      <c r="C13" s="33" t="s">
        <v>751</v>
      </c>
      <c r="D13" s="33"/>
      <c r="E13" s="33" t="s">
        <v>915</v>
      </c>
      <c r="F13" s="33"/>
      <c r="H13" s="33" t="s">
        <v>449</v>
      </c>
    </row>
    <row r="14" spans="1:13" x14ac:dyDescent="0.2">
      <c r="A14" s="67" t="s">
        <v>334</v>
      </c>
      <c r="B14" s="33"/>
      <c r="C14" s="33" t="s">
        <v>752</v>
      </c>
      <c r="D14" s="33"/>
      <c r="E14" s="33"/>
      <c r="F14" s="33"/>
      <c r="H14" s="33" t="s">
        <v>450</v>
      </c>
    </row>
    <row r="15" spans="1:13" x14ac:dyDescent="0.2">
      <c r="H15" s="33" t="s">
        <v>451</v>
      </c>
    </row>
    <row r="16" spans="1:13" x14ac:dyDescent="0.2">
      <c r="H16" s="33" t="s">
        <v>452</v>
      </c>
    </row>
    <row r="17" spans="8:8" x14ac:dyDescent="0.2">
      <c r="H17" s="33" t="s">
        <v>453</v>
      </c>
    </row>
    <row r="18" spans="8:8" x14ac:dyDescent="0.2">
      <c r="H18" s="33" t="s">
        <v>454</v>
      </c>
    </row>
    <row r="19" spans="8:8" x14ac:dyDescent="0.2">
      <c r="H19" s="33" t="s">
        <v>455</v>
      </c>
    </row>
    <row r="20" spans="8:8" x14ac:dyDescent="0.2">
      <c r="H20" s="33" t="s">
        <v>456</v>
      </c>
    </row>
    <row r="21" spans="8:8" x14ac:dyDescent="0.2">
      <c r="H21" s="33" t="s">
        <v>457</v>
      </c>
    </row>
    <row r="22" spans="8:8" x14ac:dyDescent="0.2">
      <c r="H22" s="33" t="s">
        <v>458</v>
      </c>
    </row>
    <row r="23" spans="8:8" x14ac:dyDescent="0.2">
      <c r="H23" s="33" t="s">
        <v>459</v>
      </c>
    </row>
    <row r="24" spans="8:8" x14ac:dyDescent="0.2">
      <c r="H24" s="33" t="s">
        <v>460</v>
      </c>
    </row>
    <row r="25" spans="8:8" x14ac:dyDescent="0.2">
      <c r="H25" s="33" t="s">
        <v>461</v>
      </c>
    </row>
    <row r="26" spans="8:8" x14ac:dyDescent="0.2">
      <c r="H26" s="33" t="s">
        <v>462</v>
      </c>
    </row>
    <row r="27" spans="8:8" x14ac:dyDescent="0.2">
      <c r="H27" s="33" t="s">
        <v>463</v>
      </c>
    </row>
    <row r="28" spans="8:8" x14ac:dyDescent="0.2">
      <c r="H28" s="33" t="s">
        <v>464</v>
      </c>
    </row>
    <row r="29" spans="8:8" x14ac:dyDescent="0.2">
      <c r="H29" s="33" t="s">
        <v>465</v>
      </c>
    </row>
    <row r="30" spans="8:8" x14ac:dyDescent="0.2">
      <c r="H30" s="33" t="s">
        <v>466</v>
      </c>
    </row>
    <row r="31" spans="8:8" x14ac:dyDescent="0.2">
      <c r="H31" s="33" t="s">
        <v>467</v>
      </c>
    </row>
    <row r="32" spans="8:8" x14ac:dyDescent="0.2">
      <c r="H32" s="33" t="s">
        <v>468</v>
      </c>
    </row>
    <row r="33" spans="8:8" x14ac:dyDescent="0.2">
      <c r="H33" s="33" t="s">
        <v>469</v>
      </c>
    </row>
    <row r="34" spans="8:8" x14ac:dyDescent="0.2">
      <c r="H34" s="33" t="s">
        <v>470</v>
      </c>
    </row>
    <row r="35" spans="8:8" x14ac:dyDescent="0.2">
      <c r="H35" s="33" t="s">
        <v>471</v>
      </c>
    </row>
    <row r="36" spans="8:8" x14ac:dyDescent="0.2">
      <c r="H36" s="33" t="s">
        <v>472</v>
      </c>
    </row>
    <row r="37" spans="8:8" x14ac:dyDescent="0.2">
      <c r="H37" s="33" t="s">
        <v>473</v>
      </c>
    </row>
    <row r="38" spans="8:8" x14ac:dyDescent="0.2">
      <c r="H38" s="33" t="s">
        <v>474</v>
      </c>
    </row>
    <row r="39" spans="8:8" x14ac:dyDescent="0.2">
      <c r="H39" s="33" t="s">
        <v>475</v>
      </c>
    </row>
    <row r="40" spans="8:8" x14ac:dyDescent="0.2">
      <c r="H40" s="33" t="s">
        <v>476</v>
      </c>
    </row>
    <row r="41" spans="8:8" x14ac:dyDescent="0.2">
      <c r="H41" s="33" t="s">
        <v>477</v>
      </c>
    </row>
    <row r="42" spans="8:8" x14ac:dyDescent="0.2">
      <c r="H42" s="33" t="s">
        <v>478</v>
      </c>
    </row>
    <row r="43" spans="8:8" x14ac:dyDescent="0.2">
      <c r="H43" s="33" t="s">
        <v>479</v>
      </c>
    </row>
    <row r="44" spans="8:8" x14ac:dyDescent="0.2">
      <c r="H44" s="33" t="s">
        <v>480</v>
      </c>
    </row>
    <row r="45" spans="8:8" x14ac:dyDescent="0.2">
      <c r="H45" s="33" t="s">
        <v>481</v>
      </c>
    </row>
    <row r="46" spans="8:8" x14ac:dyDescent="0.2">
      <c r="H46" s="33" t="s">
        <v>482</v>
      </c>
    </row>
    <row r="47" spans="8:8" x14ac:dyDescent="0.2">
      <c r="H47" s="33" t="s">
        <v>483</v>
      </c>
    </row>
    <row r="48" spans="8:8" x14ac:dyDescent="0.2">
      <c r="H48" s="33" t="s">
        <v>484</v>
      </c>
    </row>
    <row r="49" spans="8:8" x14ac:dyDescent="0.2">
      <c r="H49" s="33" t="s">
        <v>485</v>
      </c>
    </row>
    <row r="50" spans="8:8" x14ac:dyDescent="0.2">
      <c r="H50" s="33" t="s">
        <v>486</v>
      </c>
    </row>
    <row r="51" spans="8:8" x14ac:dyDescent="0.2">
      <c r="H51" s="33" t="s">
        <v>487</v>
      </c>
    </row>
    <row r="52" spans="8:8" x14ac:dyDescent="0.2">
      <c r="H52" s="33" t="s">
        <v>488</v>
      </c>
    </row>
    <row r="53" spans="8:8" x14ac:dyDescent="0.2">
      <c r="H53" s="33" t="s">
        <v>489</v>
      </c>
    </row>
    <row r="54" spans="8:8" x14ac:dyDescent="0.2">
      <c r="H54" s="33" t="s">
        <v>490</v>
      </c>
    </row>
    <row r="55" spans="8:8" x14ac:dyDescent="0.2">
      <c r="H55" s="33" t="s">
        <v>491</v>
      </c>
    </row>
    <row r="56" spans="8:8" x14ac:dyDescent="0.2">
      <c r="H56" s="33" t="s">
        <v>492</v>
      </c>
    </row>
    <row r="57" spans="8:8" x14ac:dyDescent="0.2">
      <c r="H57" s="33" t="s">
        <v>493</v>
      </c>
    </row>
    <row r="58" spans="8:8" x14ac:dyDescent="0.2">
      <c r="H58" s="33" t="s">
        <v>494</v>
      </c>
    </row>
    <row r="59" spans="8:8" x14ac:dyDescent="0.2">
      <c r="H59" s="33" t="s">
        <v>495</v>
      </c>
    </row>
    <row r="60" spans="8:8" x14ac:dyDescent="0.2">
      <c r="H60" s="33" t="s">
        <v>496</v>
      </c>
    </row>
    <row r="61" spans="8:8" x14ac:dyDescent="0.2">
      <c r="H61" s="33" t="s">
        <v>497</v>
      </c>
    </row>
    <row r="62" spans="8:8" x14ac:dyDescent="0.2">
      <c r="H62" s="33" t="s">
        <v>498</v>
      </c>
    </row>
    <row r="63" spans="8:8" x14ac:dyDescent="0.2">
      <c r="H63" s="33" t="s">
        <v>499</v>
      </c>
    </row>
    <row r="64" spans="8:8" x14ac:dyDescent="0.2">
      <c r="H64" s="33" t="s">
        <v>500</v>
      </c>
    </row>
    <row r="65" spans="8:8" x14ac:dyDescent="0.2">
      <c r="H65" s="33" t="s">
        <v>501</v>
      </c>
    </row>
    <row r="66" spans="8:8" x14ac:dyDescent="0.2">
      <c r="H66" s="33" t="s">
        <v>502</v>
      </c>
    </row>
    <row r="67" spans="8:8" x14ac:dyDescent="0.2">
      <c r="H67" s="33" t="s">
        <v>503</v>
      </c>
    </row>
    <row r="68" spans="8:8" x14ac:dyDescent="0.2">
      <c r="H68" s="33" t="s">
        <v>504</v>
      </c>
    </row>
    <row r="69" spans="8:8" x14ac:dyDescent="0.2">
      <c r="H69" s="33" t="s">
        <v>505</v>
      </c>
    </row>
    <row r="70" spans="8:8" x14ac:dyDescent="0.2">
      <c r="H70" s="33" t="s">
        <v>506</v>
      </c>
    </row>
    <row r="71" spans="8:8" x14ac:dyDescent="0.2">
      <c r="H71" s="33" t="s">
        <v>507</v>
      </c>
    </row>
    <row r="72" spans="8:8" x14ac:dyDescent="0.2">
      <c r="H72" s="33" t="s">
        <v>508</v>
      </c>
    </row>
    <row r="73" spans="8:8" x14ac:dyDescent="0.2">
      <c r="H73" s="33" t="s">
        <v>509</v>
      </c>
    </row>
    <row r="74" spans="8:8" x14ac:dyDescent="0.2">
      <c r="H74" s="33" t="s">
        <v>510</v>
      </c>
    </row>
    <row r="75" spans="8:8" x14ac:dyDescent="0.2">
      <c r="H75" s="33" t="s">
        <v>511</v>
      </c>
    </row>
    <row r="76" spans="8:8" x14ac:dyDescent="0.2">
      <c r="H76" s="33" t="s">
        <v>512</v>
      </c>
    </row>
    <row r="77" spans="8:8" x14ac:dyDescent="0.2">
      <c r="H77" s="33" t="s">
        <v>513</v>
      </c>
    </row>
    <row r="78" spans="8:8" x14ac:dyDescent="0.2">
      <c r="H78" s="33" t="s">
        <v>514</v>
      </c>
    </row>
    <row r="79" spans="8:8" x14ac:dyDescent="0.2">
      <c r="H79" s="33" t="s">
        <v>515</v>
      </c>
    </row>
    <row r="80" spans="8:8" x14ac:dyDescent="0.2">
      <c r="H80" s="33" t="s">
        <v>516</v>
      </c>
    </row>
    <row r="81" spans="8:8" x14ac:dyDescent="0.2">
      <c r="H81" s="33" t="s">
        <v>517</v>
      </c>
    </row>
    <row r="82" spans="8:8" x14ac:dyDescent="0.2">
      <c r="H82" s="33" t="s">
        <v>518</v>
      </c>
    </row>
    <row r="83" spans="8:8" x14ac:dyDescent="0.2">
      <c r="H83" s="33" t="s">
        <v>519</v>
      </c>
    </row>
    <row r="84" spans="8:8" x14ac:dyDescent="0.2">
      <c r="H84" s="33" t="s">
        <v>520</v>
      </c>
    </row>
    <row r="85" spans="8:8" x14ac:dyDescent="0.2">
      <c r="H85" s="33" t="s">
        <v>521</v>
      </c>
    </row>
    <row r="86" spans="8:8" x14ac:dyDescent="0.2">
      <c r="H86" s="33" t="s">
        <v>522</v>
      </c>
    </row>
    <row r="87" spans="8:8" x14ac:dyDescent="0.2">
      <c r="H87" s="33" t="s">
        <v>523</v>
      </c>
    </row>
    <row r="88" spans="8:8" x14ac:dyDescent="0.2">
      <c r="H88" s="33" t="s">
        <v>524</v>
      </c>
    </row>
    <row r="89" spans="8:8" x14ac:dyDescent="0.2">
      <c r="H89" s="33" t="s">
        <v>525</v>
      </c>
    </row>
    <row r="90" spans="8:8" x14ac:dyDescent="0.2">
      <c r="H90" s="33" t="s">
        <v>526</v>
      </c>
    </row>
    <row r="91" spans="8:8" x14ac:dyDescent="0.2">
      <c r="H91" s="33" t="s">
        <v>527</v>
      </c>
    </row>
    <row r="92" spans="8:8" x14ac:dyDescent="0.2">
      <c r="H92" s="33" t="s">
        <v>528</v>
      </c>
    </row>
    <row r="93" spans="8:8" x14ac:dyDescent="0.2">
      <c r="H93" s="33" t="s">
        <v>529</v>
      </c>
    </row>
    <row r="94" spans="8:8" x14ac:dyDescent="0.2">
      <c r="H94" s="33" t="s">
        <v>530</v>
      </c>
    </row>
    <row r="95" spans="8:8" x14ac:dyDescent="0.2">
      <c r="H95" s="33" t="s">
        <v>531</v>
      </c>
    </row>
    <row r="96" spans="8:8" x14ac:dyDescent="0.2">
      <c r="H96" s="33" t="s">
        <v>532</v>
      </c>
    </row>
    <row r="97" spans="8:8" x14ac:dyDescent="0.2">
      <c r="H97" s="33" t="s">
        <v>533</v>
      </c>
    </row>
    <row r="98" spans="8:8" x14ac:dyDescent="0.2">
      <c r="H98" s="33" t="s">
        <v>534</v>
      </c>
    </row>
    <row r="99" spans="8:8" x14ac:dyDescent="0.2">
      <c r="H99" s="33" t="s">
        <v>535</v>
      </c>
    </row>
    <row r="100" spans="8:8" x14ac:dyDescent="0.2">
      <c r="H100" s="33" t="s">
        <v>536</v>
      </c>
    </row>
    <row r="101" spans="8:8" x14ac:dyDescent="0.2">
      <c r="H101" s="33" t="s">
        <v>537</v>
      </c>
    </row>
    <row r="102" spans="8:8" x14ac:dyDescent="0.2">
      <c r="H102" s="33" t="s">
        <v>538</v>
      </c>
    </row>
    <row r="103" spans="8:8" x14ac:dyDescent="0.2">
      <c r="H103" s="33" t="s">
        <v>539</v>
      </c>
    </row>
    <row r="104" spans="8:8" x14ac:dyDescent="0.2">
      <c r="H104" s="33" t="s">
        <v>540</v>
      </c>
    </row>
    <row r="105" spans="8:8" x14ac:dyDescent="0.2">
      <c r="H105" s="33" t="s">
        <v>541</v>
      </c>
    </row>
    <row r="106" spans="8:8" x14ac:dyDescent="0.2">
      <c r="H106" s="33" t="s">
        <v>542</v>
      </c>
    </row>
    <row r="107" spans="8:8" x14ac:dyDescent="0.2">
      <c r="H107" s="33" t="s">
        <v>543</v>
      </c>
    </row>
    <row r="108" spans="8:8" x14ac:dyDescent="0.2">
      <c r="H108" s="33" t="s">
        <v>544</v>
      </c>
    </row>
  </sheetData>
  <pageMargins left="0.7" right="0.7" top="0.75" bottom="0.75" header="0.3" footer="0.3"/>
  <pageSetup paperSize="9"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F41"/>
  <sheetViews>
    <sheetView topLeftCell="A2" workbookViewId="0">
      <selection activeCell="D16" sqref="D16"/>
    </sheetView>
  </sheetViews>
  <sheetFormatPr baseColWidth="10" defaultColWidth="8.83203125" defaultRowHeight="28.75" customHeight="1" x14ac:dyDescent="0.2"/>
  <cols>
    <col min="1" max="1" width="35.5" customWidth="1"/>
    <col min="2" max="2" width="35.1640625" customWidth="1"/>
    <col min="3" max="3" width="19.1640625" style="1" customWidth="1"/>
    <col min="4" max="4" width="26.83203125" customWidth="1"/>
    <col min="5" max="5" width="17.6640625" customWidth="1"/>
    <col min="6" max="6" width="17.83203125" customWidth="1"/>
  </cols>
  <sheetData>
    <row r="1" spans="1:6" ht="28.75" customHeight="1" x14ac:dyDescent="0.2">
      <c r="A1" s="11" t="s">
        <v>247</v>
      </c>
      <c r="B1" s="10" t="s">
        <v>248</v>
      </c>
      <c r="C1" s="16" t="s">
        <v>249</v>
      </c>
      <c r="D1" s="21" t="s">
        <v>250</v>
      </c>
      <c r="E1" s="16" t="s">
        <v>251</v>
      </c>
      <c r="F1" s="20" t="s">
        <v>252</v>
      </c>
    </row>
    <row r="2" spans="1:6" ht="28.75" customHeight="1" x14ac:dyDescent="0.2">
      <c r="A2" s="12" t="s">
        <v>212</v>
      </c>
      <c r="B2" s="25" t="s">
        <v>253</v>
      </c>
      <c r="C2" s="22" t="s">
        <v>203</v>
      </c>
      <c r="D2" s="23" t="s">
        <v>201</v>
      </c>
      <c r="E2" s="19">
        <v>301</v>
      </c>
      <c r="F2" s="19">
        <v>8</v>
      </c>
    </row>
    <row r="3" spans="1:6" ht="28.75" customHeight="1" x14ac:dyDescent="0.2">
      <c r="A3" s="12" t="s">
        <v>216</v>
      </c>
      <c r="B3" s="25" t="s">
        <v>254</v>
      </c>
      <c r="C3" s="17" t="s">
        <v>236</v>
      </c>
      <c r="D3" t="s">
        <v>197</v>
      </c>
      <c r="E3" s="25">
        <v>302</v>
      </c>
      <c r="F3" s="25">
        <v>16</v>
      </c>
    </row>
    <row r="4" spans="1:6" ht="28.75" customHeight="1" x14ac:dyDescent="0.2">
      <c r="A4" s="12" t="s">
        <v>196</v>
      </c>
      <c r="B4" s="25" t="s">
        <v>255</v>
      </c>
      <c r="C4" s="17" t="s">
        <v>207</v>
      </c>
      <c r="D4" t="s">
        <v>256</v>
      </c>
      <c r="E4" s="25">
        <v>303</v>
      </c>
      <c r="F4" s="25">
        <v>32</v>
      </c>
    </row>
    <row r="5" spans="1:6" ht="28.75" customHeight="1" x14ac:dyDescent="0.2">
      <c r="A5" s="12" t="s">
        <v>189</v>
      </c>
      <c r="B5" s="25" t="s">
        <v>257</v>
      </c>
      <c r="C5" s="17" t="s">
        <v>233</v>
      </c>
      <c r="D5" s="41"/>
      <c r="E5" s="25">
        <v>307</v>
      </c>
      <c r="F5" s="25">
        <v>64</v>
      </c>
    </row>
    <row r="6" spans="1:6" ht="28.75" customHeight="1" x14ac:dyDescent="0.2">
      <c r="A6" s="12" t="s">
        <v>209</v>
      </c>
      <c r="B6" s="25" t="s">
        <v>258</v>
      </c>
      <c r="C6" s="18"/>
      <c r="E6" s="25">
        <v>308</v>
      </c>
      <c r="F6" s="6"/>
    </row>
    <row r="7" spans="1:6" ht="28.75" customHeight="1" x14ac:dyDescent="0.2">
      <c r="A7" s="12" t="s">
        <v>221</v>
      </c>
      <c r="B7" s="25" t="s">
        <v>259</v>
      </c>
      <c r="E7" s="6"/>
    </row>
    <row r="8" spans="1:6" ht="28.75" customHeight="1" x14ac:dyDescent="0.2">
      <c r="A8" s="12" t="s">
        <v>195</v>
      </c>
      <c r="B8" s="25" t="s">
        <v>194</v>
      </c>
    </row>
    <row r="9" spans="1:6" ht="28.75" customHeight="1" x14ac:dyDescent="0.2">
      <c r="A9" s="12" t="s">
        <v>200</v>
      </c>
      <c r="B9" s="25" t="s">
        <v>190</v>
      </c>
    </row>
    <row r="10" spans="1:6" ht="28.75" customHeight="1" x14ac:dyDescent="0.2">
      <c r="A10" s="12" t="s">
        <v>214</v>
      </c>
      <c r="B10" s="25" t="s">
        <v>260</v>
      </c>
    </row>
    <row r="11" spans="1:6" ht="28.75" customHeight="1" x14ac:dyDescent="0.2">
      <c r="A11" s="12" t="s">
        <v>219</v>
      </c>
      <c r="B11" s="25" t="s">
        <v>261</v>
      </c>
    </row>
    <row r="12" spans="1:6" ht="28.75" customHeight="1" x14ac:dyDescent="0.2">
      <c r="A12" s="13"/>
      <c r="B12" s="25" t="s">
        <v>262</v>
      </c>
    </row>
    <row r="13" spans="1:6" ht="28.75" customHeight="1" x14ac:dyDescent="0.2">
      <c r="B13" s="25" t="s">
        <v>263</v>
      </c>
    </row>
    <row r="14" spans="1:6" ht="28.75" customHeight="1" x14ac:dyDescent="0.2">
      <c r="B14" s="25" t="s">
        <v>264</v>
      </c>
    </row>
    <row r="15" spans="1:6" ht="28.75" customHeight="1" x14ac:dyDescent="0.2">
      <c r="B15" s="25" t="s">
        <v>265</v>
      </c>
    </row>
    <row r="16" spans="1:6" ht="28.75" customHeight="1" x14ac:dyDescent="0.2">
      <c r="B16" s="25" t="s">
        <v>266</v>
      </c>
    </row>
    <row r="17" spans="2:2" ht="28.75" customHeight="1" x14ac:dyDescent="0.2">
      <c r="B17" s="25" t="s">
        <v>267</v>
      </c>
    </row>
    <row r="18" spans="2:2" ht="28.75" customHeight="1" x14ac:dyDescent="0.2">
      <c r="B18" s="25" t="s">
        <v>268</v>
      </c>
    </row>
    <row r="19" spans="2:2" ht="28.75" customHeight="1" x14ac:dyDescent="0.2">
      <c r="B19" s="25" t="s">
        <v>269</v>
      </c>
    </row>
    <row r="20" spans="2:2" ht="28.75" customHeight="1" x14ac:dyDescent="0.2">
      <c r="B20" s="25" t="s">
        <v>270</v>
      </c>
    </row>
    <row r="21" spans="2:2" ht="28.75" customHeight="1" x14ac:dyDescent="0.2">
      <c r="B21" s="25" t="s">
        <v>271</v>
      </c>
    </row>
    <row r="22" spans="2:2" ht="28.75" customHeight="1" x14ac:dyDescent="0.2">
      <c r="B22" s="25" t="s">
        <v>272</v>
      </c>
    </row>
    <row r="23" spans="2:2" ht="28.75" customHeight="1" x14ac:dyDescent="0.2">
      <c r="B23" s="25" t="s">
        <v>273</v>
      </c>
    </row>
    <row r="24" spans="2:2" ht="28.75" customHeight="1" x14ac:dyDescent="0.2">
      <c r="B24" s="25" t="s">
        <v>274</v>
      </c>
    </row>
    <row r="25" spans="2:2" ht="28.75" customHeight="1" x14ac:dyDescent="0.2">
      <c r="B25" s="25" t="s">
        <v>275</v>
      </c>
    </row>
    <row r="26" spans="2:2" ht="28.75" customHeight="1" x14ac:dyDescent="0.2">
      <c r="B26" s="25" t="s">
        <v>276</v>
      </c>
    </row>
    <row r="27" spans="2:2" ht="28.75" customHeight="1" x14ac:dyDescent="0.2">
      <c r="B27" s="25" t="s">
        <v>277</v>
      </c>
    </row>
    <row r="28" spans="2:2" ht="28.75" customHeight="1" x14ac:dyDescent="0.2">
      <c r="B28" s="25" t="s">
        <v>278</v>
      </c>
    </row>
    <row r="29" spans="2:2" ht="28.75" customHeight="1" x14ac:dyDescent="0.2">
      <c r="B29" s="25" t="s">
        <v>279</v>
      </c>
    </row>
    <row r="30" spans="2:2" ht="28.75" customHeight="1" x14ac:dyDescent="0.2">
      <c r="B30" s="25" t="s">
        <v>280</v>
      </c>
    </row>
    <row r="31" spans="2:2" ht="28.75" customHeight="1" x14ac:dyDescent="0.2">
      <c r="B31" s="25" t="s">
        <v>281</v>
      </c>
    </row>
    <row r="32" spans="2:2" ht="28.75" customHeight="1" x14ac:dyDescent="0.2">
      <c r="B32" s="25" t="s">
        <v>282</v>
      </c>
    </row>
    <row r="33" spans="2:2" ht="28.75" customHeight="1" x14ac:dyDescent="0.2">
      <c r="B33" s="25" t="s">
        <v>283</v>
      </c>
    </row>
    <row r="34" spans="2:2" ht="28.75" customHeight="1" x14ac:dyDescent="0.2">
      <c r="B34" s="25" t="s">
        <v>193</v>
      </c>
    </row>
    <row r="35" spans="2:2" ht="28.75" customHeight="1" x14ac:dyDescent="0.2">
      <c r="B35" s="25" t="s">
        <v>284</v>
      </c>
    </row>
    <row r="36" spans="2:2" ht="28.75" customHeight="1" x14ac:dyDescent="0.2">
      <c r="B36" s="25" t="s">
        <v>191</v>
      </c>
    </row>
    <row r="37" spans="2:2" ht="28.75" customHeight="1" x14ac:dyDescent="0.2">
      <c r="B37" s="25" t="s">
        <v>285</v>
      </c>
    </row>
    <row r="38" spans="2:2" ht="28.75" customHeight="1" x14ac:dyDescent="0.2">
      <c r="B38" s="25" t="s">
        <v>192</v>
      </c>
    </row>
    <row r="39" spans="2:2" ht="28.75" customHeight="1" x14ac:dyDescent="0.2">
      <c r="B39" s="25" t="s">
        <v>286</v>
      </c>
    </row>
    <row r="40" spans="2:2" ht="28.75" customHeight="1" x14ac:dyDescent="0.2">
      <c r="B40" s="25" t="s">
        <v>287</v>
      </c>
    </row>
    <row r="41" spans="2:2" ht="28.75" customHeight="1" x14ac:dyDescent="0.2">
      <c r="B41" s="6"/>
    </row>
  </sheetData>
  <pageMargins left="0.7" right="0.7" top="0.75" bottom="0.75" header="0.3" footer="0.3"/>
  <pageSetup orientation="portrai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V201"/>
  <sheetViews>
    <sheetView workbookViewId="0"/>
  </sheetViews>
  <sheetFormatPr baseColWidth="10" defaultColWidth="28.33203125" defaultRowHeight="15" x14ac:dyDescent="0.2"/>
  <cols>
    <col min="1" max="1" width="7.6640625" style="64" bestFit="1" customWidth="1"/>
    <col min="2" max="2" width="16.6640625" style="64" bestFit="1" customWidth="1"/>
    <col min="3" max="4" width="20.1640625" style="64" customWidth="1"/>
    <col min="5" max="5" width="41.1640625" style="64" customWidth="1"/>
    <col min="6" max="6" width="26" style="64" customWidth="1"/>
    <col min="7" max="7" width="16.1640625" style="64" customWidth="1"/>
    <col min="8" max="8" width="11.1640625" style="64" customWidth="1"/>
    <col min="9" max="9" width="33.83203125" style="64" customWidth="1"/>
    <col min="10" max="10" width="19.33203125" style="64" customWidth="1"/>
    <col min="11" max="11" width="33.83203125" style="64" customWidth="1"/>
    <col min="12" max="12" width="16.1640625" style="64" customWidth="1"/>
    <col min="13" max="13" width="20.5" style="64" bestFit="1" customWidth="1"/>
    <col min="14" max="14" width="27.5" style="64" bestFit="1" customWidth="1"/>
    <col min="15" max="15" width="13.6640625" style="64" bestFit="1" customWidth="1"/>
    <col min="16" max="16" width="13.6640625" style="64" customWidth="1"/>
    <col min="17" max="17" width="29.83203125" style="64" bestFit="1" customWidth="1"/>
    <col min="18" max="18" width="29.83203125" style="64" customWidth="1"/>
    <col min="19" max="19" width="9.5" style="64" bestFit="1" customWidth="1"/>
    <col min="20" max="20" width="9" style="64" bestFit="1" customWidth="1"/>
    <col min="21" max="21" width="11" style="64" bestFit="1" customWidth="1"/>
    <col min="22" max="22" width="18" style="64" bestFit="1" customWidth="1"/>
    <col min="23" max="25" width="18" style="64" customWidth="1"/>
    <col min="26" max="26" width="21.33203125" style="64" bestFit="1" customWidth="1"/>
    <col min="27" max="27" width="14.83203125" style="64" bestFit="1" customWidth="1"/>
    <col min="28" max="28" width="13.5" style="64" bestFit="1" customWidth="1"/>
    <col min="29" max="29" width="9.83203125" style="64" bestFit="1" customWidth="1"/>
    <col min="30" max="30" width="18" style="64" bestFit="1" customWidth="1"/>
    <col min="31" max="31" width="11.1640625" style="64" bestFit="1" customWidth="1"/>
    <col min="32" max="32" width="22.6640625" style="64" bestFit="1" customWidth="1"/>
    <col min="33" max="33" width="30.1640625" style="64" customWidth="1"/>
    <col min="34" max="34" width="15.5" style="64" bestFit="1" customWidth="1"/>
    <col min="35" max="35" width="44.5" style="64" bestFit="1" customWidth="1"/>
    <col min="36" max="36" width="22.1640625" style="64" bestFit="1" customWidth="1"/>
    <col min="37" max="37" width="30.33203125" style="64" bestFit="1" customWidth="1"/>
    <col min="38" max="38" width="28.1640625" style="64" bestFit="1" customWidth="1"/>
    <col min="39" max="39" width="16.1640625" style="64" bestFit="1" customWidth="1"/>
    <col min="40" max="40" width="13.1640625" style="64" bestFit="1" customWidth="1"/>
    <col min="41" max="41" width="17.1640625" style="64" bestFit="1" customWidth="1"/>
    <col min="42" max="42" width="12.33203125" style="64" bestFit="1" customWidth="1"/>
    <col min="43" max="46" width="28.33203125" style="64"/>
    <col min="47" max="47" width="33.33203125" style="64" customWidth="1"/>
    <col min="48" max="16384" width="28.33203125" style="64"/>
  </cols>
  <sheetData>
    <row r="1" spans="1:48" s="57" customFormat="1" ht="148" customHeight="1" x14ac:dyDescent="0.2">
      <c r="A1" s="65" t="s">
        <v>649</v>
      </c>
      <c r="B1" s="65" t="s">
        <v>650</v>
      </c>
      <c r="C1" s="65" t="s">
        <v>651</v>
      </c>
      <c r="D1" s="65" t="s">
        <v>1050</v>
      </c>
      <c r="E1" s="65" t="s">
        <v>1235</v>
      </c>
      <c r="F1" s="65" t="s">
        <v>1014</v>
      </c>
      <c r="G1" s="65" t="s">
        <v>1015</v>
      </c>
      <c r="H1" s="65" t="s">
        <v>1016</v>
      </c>
      <c r="I1" s="65" t="s">
        <v>1017</v>
      </c>
      <c r="J1" s="65" t="s">
        <v>1018</v>
      </c>
      <c r="K1" s="65" t="s">
        <v>653</v>
      </c>
      <c r="L1" s="65" t="s">
        <v>0</v>
      </c>
      <c r="M1" s="65" t="s">
        <v>654</v>
      </c>
      <c r="N1" s="65" t="s">
        <v>655</v>
      </c>
      <c r="O1" s="65" t="s">
        <v>656</v>
      </c>
      <c r="P1" s="65" t="s">
        <v>657</v>
      </c>
      <c r="Q1" s="65" t="s">
        <v>658</v>
      </c>
      <c r="R1" s="65" t="s">
        <v>705</v>
      </c>
      <c r="S1" s="65" t="s">
        <v>659</v>
      </c>
      <c r="T1" s="65" t="s">
        <v>660</v>
      </c>
      <c r="U1" s="65" t="s">
        <v>661</v>
      </c>
      <c r="V1" s="65" t="s">
        <v>662</v>
      </c>
      <c r="W1" s="65" t="s">
        <v>663</v>
      </c>
      <c r="X1" s="65" t="s">
        <v>664</v>
      </c>
      <c r="Y1" s="65" t="s">
        <v>707</v>
      </c>
      <c r="Z1" s="65" t="s">
        <v>665</v>
      </c>
      <c r="AA1" s="56" t="s">
        <v>666</v>
      </c>
      <c r="AB1" s="56" t="s">
        <v>667</v>
      </c>
      <c r="AC1" s="56" t="s">
        <v>668</v>
      </c>
      <c r="AD1" s="65" t="s">
        <v>706</v>
      </c>
      <c r="AE1" s="56" t="s">
        <v>82</v>
      </c>
      <c r="AF1" s="56" t="s">
        <v>669</v>
      </c>
      <c r="AG1" s="56" t="s">
        <v>670</v>
      </c>
      <c r="AH1" s="56" t="s">
        <v>671</v>
      </c>
      <c r="AI1" s="56" t="s">
        <v>247</v>
      </c>
      <c r="AJ1" s="56" t="s">
        <v>248</v>
      </c>
      <c r="AK1" s="56" t="s">
        <v>249</v>
      </c>
      <c r="AL1" s="56" t="s">
        <v>250</v>
      </c>
      <c r="AM1" s="56" t="s">
        <v>251</v>
      </c>
      <c r="AN1" s="56" t="s">
        <v>252</v>
      </c>
      <c r="AO1" s="56" t="s">
        <v>672</v>
      </c>
      <c r="AP1" s="56" t="s">
        <v>312</v>
      </c>
      <c r="AQ1" s="56" t="s">
        <v>859</v>
      </c>
      <c r="AR1" s="56" t="s">
        <v>888</v>
      </c>
      <c r="AS1" s="56" t="s">
        <v>889</v>
      </c>
      <c r="AT1" s="56" t="s">
        <v>1051</v>
      </c>
      <c r="AU1" s="56" t="s">
        <v>652</v>
      </c>
      <c r="AV1" s="56" t="s">
        <v>1017</v>
      </c>
    </row>
    <row r="2" spans="1:48" s="58" customFormat="1" ht="16" x14ac:dyDescent="0.2">
      <c r="A2" s="58">
        <v>3</v>
      </c>
      <c r="B2" s="58" t="str" cm="1">
        <f t="array" aca="1" ref="B2" ca="1">IF(COUNTIF(INDIRECT(ADDRESS(3,1,1,1,"VCNS")&amp;":"&amp;ADDRESS(A2,18,4,1)),"*END*")&gt;0,"","VCN"&amp;"::"&amp;INDIRECT(ADDRESS(A2,3,4,1,"VCNS")))</f>
        <v>VCN::hub-vcn</v>
      </c>
      <c r="C2" s="58" t="str" cm="1">
        <f t="array" aca="1" ref="C2" ca="1">IF(COUNTIF(INDIRECT(ADDRESS(3,1,1,1,"VCNS")&amp;":"&amp;ADDRESS(A2,1,4,1)),"*END*")&gt;0,"",INDIRECT(ADDRESS(A2,3,4,1,"VCNS")))</f>
        <v>hub-vcn</v>
      </c>
      <c r="D2" s="58" t="str" cm="1">
        <f t="array" aca="1" ref="D2:D5" ca="1">_xlfn.UNIQUE(INDIRECT("C2:C"&amp;$G$5),FALSE,FALSE)</f>
        <v>hub-vcn</v>
      </c>
      <c r="E2" s="58" t="str" cm="1">
        <f t="array" aca="1" ref="E2" ca="1">_xlfn.IFNA(IF($H2 + 1 &gt; $G$2, "", INDEX(INDIRECT("SubnetsVLANs!$B$" &amp; $H2 + 2 &amp; ":$B$" &amp; $G$2) &amp; "@" &amp; INDIRECT("SubnetsVLANs!$C$" &amp; $H2 + 2 &amp; ":$C$" &amp; $G$2) &amp; "::" &amp; INDIRECT("SubnetsVLANs!$D$" &amp; $H2 + 2 &amp; ":$D$" &amp; $G$2), MATCH("Subnet*", INDIRECT("SubnetsVLANs!$E$" &amp; $H2 + 2 &amp; ":$E$" &amp; $G$2), 0))), "")</f>
        <v>Network@hub-vcn::pvt-infra</v>
      </c>
      <c r="F2" s="58" t="str">
        <f ca="1">_xlfn.IFNA(IF($H2+1&gt;$G$2,"",INDEX(INDIRECT("SubnetsVLANs!$D$"&amp;$H2+2&amp;":$D$"&amp;$G$2),MATCH("vlan*",INDIRECT("SubnetsVLANs!$E$"&amp;$H2+2&amp;":$E$"&amp;$G$2),0))),"")</f>
        <v/>
      </c>
      <c r="G2" s="58">
        <f>MATCH("&lt;END&gt;",SubnetsVLANs!$A$2:$A$999,0)</f>
        <v>12</v>
      </c>
      <c r="H2" s="58">
        <v>1</v>
      </c>
      <c r="I2" s="58" t="str" cm="1">
        <f t="array" aca="1" ref="I2:I11" ca="1">_xlfn.UNIQUE(INDIRECT("E2:E"&amp;$G$2),FALSE,FALSE)</f>
        <v>Network@hub-vcn::pvt-infra</v>
      </c>
      <c r="J2" s="58" t="str" cm="1">
        <f t="array" aca="1" ref="J2" ca="1">_xlfn.UNIQUE(INDIRECT("F2:F"&amp;$G$2),FALSE,FALSE)</f>
        <v/>
      </c>
      <c r="K2" s="59" t="s">
        <v>21</v>
      </c>
      <c r="L2" s="134" t="s">
        <v>1252</v>
      </c>
      <c r="M2" s="59" t="s">
        <v>38</v>
      </c>
      <c r="N2" s="59" t="s">
        <v>50</v>
      </c>
      <c r="O2" s="59" t="s">
        <v>56</v>
      </c>
      <c r="P2" s="59" t="str" cm="1">
        <f t="array" aca="1" ref="P2" ca="1">IF(COUNTIF(INDIRECT(ADDRESS(3,1,1,1,"DHCP")&amp;":"&amp;ADDRESS(A2,1,4,1)),"*END*")&gt;0,"",INDIRECT(ADDRESS(A2,4,4,1,"DHCP")))</f>
        <v>dhcp-internal</v>
      </c>
      <c r="Q2" s="59" t="s">
        <v>23</v>
      </c>
      <c r="R2" s="59" t="str" cm="1">
        <f t="array" aca="1" ref="R2" ca="1">IF(COUNTIF(INDIRECT(ADDRESS(3,1,1,1,"DRGs")&amp;":"&amp;ADDRESS(A2,1,4,1)),"*END*")&gt;0,"",INDIRECT(ADDRESS(A2,3,4,1,"DRGs")))</f>
        <v>DRG</v>
      </c>
      <c r="S2" s="59" t="s">
        <v>600</v>
      </c>
      <c r="T2" s="59" t="s">
        <v>76</v>
      </c>
      <c r="U2" s="60" t="s">
        <v>674</v>
      </c>
      <c r="V2" s="59" t="s">
        <v>346</v>
      </c>
      <c r="W2" s="59" t="s">
        <v>55</v>
      </c>
      <c r="X2" s="59" t="s">
        <v>386</v>
      </c>
      <c r="Y2" s="59" t="str" cm="1">
        <f t="array" aca="1" ref="Y2" ca="1">IF(COUNTIF(INDIRECT(ADDRESS(3,1,1,1,"DedicatedVMHosts")&amp;":"&amp;ADDRESS(A2,1,4,1)),"*END*")&gt;0,"",INDIRECT(ADDRESS(A2,3,4,1,"DedicatedVMHosts")))</f>
        <v>VM1</v>
      </c>
      <c r="Z2" s="59" t="str" cm="1">
        <f t="array" aca="1" ref="Z2" ca="1">IF(COUNTIF(INDIRECT(ADDRESS(3,1,1,1,"instances")&amp;":"&amp;ADDRESS(A2,1,4,1)),"*END*")&gt;0,"",INDIRECT(ADDRESS(A2,4,4,1,"instances")))</f>
        <v>Bastion</v>
      </c>
      <c r="AA2" s="59" t="s">
        <v>675</v>
      </c>
      <c r="AB2" s="59" t="s">
        <v>125</v>
      </c>
      <c r="AC2" s="59" t="s">
        <v>676</v>
      </c>
      <c r="AD2" s="59" t="b">
        <v>1</v>
      </c>
      <c r="AE2" s="59" t="s">
        <v>142</v>
      </c>
      <c r="AF2" s="59" t="s">
        <v>677</v>
      </c>
      <c r="AG2" s="59" t="s">
        <v>165</v>
      </c>
      <c r="AH2" s="59" t="s">
        <v>23</v>
      </c>
      <c r="AI2" s="59" t="s">
        <v>212</v>
      </c>
      <c r="AJ2" s="59" t="s">
        <v>253</v>
      </c>
      <c r="AK2" s="61" t="s">
        <v>203</v>
      </c>
      <c r="AL2" s="59" t="s">
        <v>201</v>
      </c>
      <c r="AM2" s="59">
        <v>301</v>
      </c>
      <c r="AN2" s="59">
        <v>8</v>
      </c>
      <c r="AO2" s="59" t="s">
        <v>165</v>
      </c>
      <c r="AP2" s="58" t="s">
        <v>314</v>
      </c>
      <c r="AQ2" s="58" t="s">
        <v>875</v>
      </c>
      <c r="AR2" s="58" t="b">
        <v>0</v>
      </c>
      <c r="AS2" s="58" t="s">
        <v>880</v>
      </c>
      <c r="AT2" s="58" t="str" cm="1">
        <f t="array" aca="1" ref="AT2:AT5" ca="1">_xlfn.UNIQUE(INDIRECT("B2:B"&amp;$G$5),FALSE,FALSE)</f>
        <v>VCN::hub-vcn</v>
      </c>
      <c r="AU2" s="106" t="str">
        <f ca="1">_xlfn.IFNA(IF($H2+1&gt;$G$2,"",INDEX(INDIRECT("SubnetsVLANs!$D$"&amp;$H2+2&amp;":$D$"&amp;$G$2),MATCH("Subnet*",INDIRECT("SubnetsVLANs!$E$"&amp;$H2+2&amp;":$E$"&amp;$G$2),0))),"")</f>
        <v>pvt-infra</v>
      </c>
      <c r="AV2" s="58" t="str" cm="1">
        <f t="array" aca="1" ref="AV2:AV11" ca="1">_xlfn.UNIQUE(INDIRECT("AU2:AU"&amp;$G$2),FALSE,FALSE)</f>
        <v>pvt-infra</v>
      </c>
    </row>
    <row r="3" spans="1:48" s="58" customFormat="1" x14ac:dyDescent="0.2">
      <c r="A3" s="58">
        <v>4</v>
      </c>
      <c r="B3" s="58" t="str" cm="1">
        <f t="array" aca="1" ref="B3" ca="1">IF(COUNTIF(INDIRECT(ADDRESS(3,1,1,1,"VCNS")&amp;":"&amp;ADDRESS(A3,18,4,1)),"*END*")&gt;0,"","VCN"&amp;"::"&amp;INDIRECT(ADDRESS(A3,3,4,1,"VCNS")))</f>
        <v>VCN::prod-vcn</v>
      </c>
      <c r="C3" s="58" t="str" cm="1">
        <f t="array" aca="1" ref="C3" ca="1">IF(COUNTIF(INDIRECT(ADDRESS(3,1,1,1,"VCNS")&amp;":"&amp;ADDRESS(A3,1,4,1)),"*END*")&gt;0,"",INDIRECT(ADDRESS(A3,3,4,1,"VCNS")))</f>
        <v>prod-vcn</v>
      </c>
      <c r="D3" s="58" t="str">
        <f ca="1"/>
        <v>prod-vcn</v>
      </c>
      <c r="E3" s="58" t="str" cm="1">
        <f t="array" aca="1" ref="E3" ca="1">_xlfn.IFNA(IF($H3 + 1 &gt; $G$2, "", INDEX(INDIRECT("SubnetsVLANs!$B$" &amp; $H3 + 2 &amp; ":$B$" &amp; $G$2) &amp; "@" &amp; INDIRECT("SubnetsVLANs!$C$" &amp; $H3 + 2 &amp; ":$C$" &amp; $G$2) &amp; "::" &amp; INDIRECT("SubnetsVLANs!$D$" &amp; $H3 + 2 &amp; ":$D$" &amp; $G$2), MATCH("Subnet*", INDIRECT("SubnetsVLANs!$E$" &amp; $H3 + 2 &amp; ":$E$" &amp; $G$2), 0))), "")</f>
        <v>Network@hub-vcn::pub-infra</v>
      </c>
      <c r="F3" s="58" t="str">
        <f t="shared" ref="F3:F66" ca="1" si="0">_xlfn.IFNA(IF($H3+1&gt;$G$2,"",INDEX(INDIRECT("SubnetsVLANs!$D$"&amp;$H3+2&amp;":$D$"&amp;$G$2),MATCH("vlan*",INDIRECT("SubnetsVLANs!$E$"&amp;$H3+2&amp;":$E$"&amp;$G$2),0))),"")</f>
        <v/>
      </c>
      <c r="G3" s="58">
        <f ca="1">COUNTIF($I$2:$I$100,"*")</f>
        <v>10</v>
      </c>
      <c r="H3" s="58">
        <v>2</v>
      </c>
      <c r="I3" s="58" t="str">
        <f ca="1"/>
        <v>Network@hub-vcn::pub-infra</v>
      </c>
      <c r="K3" s="59" t="s">
        <v>23</v>
      </c>
      <c r="L3" s="33" t="s">
        <v>891</v>
      </c>
      <c r="M3" s="59" t="s">
        <v>36</v>
      </c>
      <c r="N3" s="59" t="s">
        <v>55</v>
      </c>
      <c r="O3" s="59" t="s">
        <v>574</v>
      </c>
      <c r="P3" s="59"/>
      <c r="Q3" s="59" t="s">
        <v>53</v>
      </c>
      <c r="R3" s="59" t="str" cm="1">
        <f t="array" aca="1" ref="R3" ca="1">IF(COUNTIF(INDIRECT(ADDRESS(3,1,1,1,"DRGs")&amp;":"&amp;ADDRESS(A3,1,4,1)),"*END*")&gt;0,"",INDIRECT(ADDRESS(A3,3,4,1,"DRGs")))</f>
        <v/>
      </c>
      <c r="S3" s="59" t="s">
        <v>603</v>
      </c>
      <c r="T3" s="59" t="s">
        <v>382</v>
      </c>
      <c r="U3" s="60" t="s">
        <v>77</v>
      </c>
      <c r="V3" s="59" t="s">
        <v>101</v>
      </c>
      <c r="W3" s="59" t="s">
        <v>87</v>
      </c>
      <c r="X3" s="59" t="s">
        <v>678</v>
      </c>
      <c r="Y3" s="59" t="str" cm="1">
        <f t="array" aca="1" ref="Y3" ca="1">IF(COUNTIF(INDIRECT(ADDRESS(3,1,1,1,"DedicatedVMHosts")&amp;":"&amp;ADDRESS(A3,1,4,1)),"*END*")&gt;0,"",INDIRECT(ADDRESS(A3,3,4,1,"DedicatedVMHosts")))</f>
        <v>VM2</v>
      </c>
      <c r="Z3" s="59" t="str" cm="1">
        <f t="array" aca="1" ref="Z3" ca="1">IF(COUNTIF(INDIRECT(ADDRESS(3,1,1,1,"instances")&amp;":"&amp;ADDRESS(A3,1,4,1)),"*END*")&gt;0,"",INDIRECT(ADDRESS(A3,4,4,1,"instances")))</f>
        <v/>
      </c>
      <c r="AA3" s="59" t="s">
        <v>107</v>
      </c>
      <c r="AB3" s="59" t="s">
        <v>123</v>
      </c>
      <c r="AC3" s="59" t="s">
        <v>679</v>
      </c>
      <c r="AD3" s="59" t="b">
        <v>0</v>
      </c>
      <c r="AE3" s="59" t="s">
        <v>148</v>
      </c>
      <c r="AF3" s="59" t="s">
        <v>164</v>
      </c>
      <c r="AG3" s="59" t="s">
        <v>680</v>
      </c>
      <c r="AH3" s="59" t="s">
        <v>167</v>
      </c>
      <c r="AI3" s="59" t="s">
        <v>216</v>
      </c>
      <c r="AJ3" s="59" t="s">
        <v>254</v>
      </c>
      <c r="AK3" s="61" t="s">
        <v>236</v>
      </c>
      <c r="AL3" s="59" t="s">
        <v>197</v>
      </c>
      <c r="AM3" s="59">
        <v>302</v>
      </c>
      <c r="AN3" s="59">
        <v>16</v>
      </c>
      <c r="AO3" s="59" t="s">
        <v>680</v>
      </c>
      <c r="AP3" s="58" t="s">
        <v>315</v>
      </c>
      <c r="AQ3" s="58" t="s">
        <v>884</v>
      </c>
      <c r="AR3" s="58" t="b">
        <v>1</v>
      </c>
      <c r="AS3" s="58" t="s">
        <v>890</v>
      </c>
      <c r="AT3" s="58" t="str">
        <f ca="1"/>
        <v>VCN::prod-vcn</v>
      </c>
      <c r="AU3" s="106" t="str">
        <f t="shared" ref="AU3:AU66" ca="1" si="1">_xlfn.IFNA(IF($H3+1&gt;$G$2,"",INDEX(INDIRECT("SubnetsVLANs!$D$"&amp;$H3+2&amp;":$D$"&amp;$G$2),MATCH("Subnet*",INDIRECT("SubnetsVLANs!$E$"&amp;$H3+2&amp;":$E$"&amp;$G$2),0))),"")</f>
        <v>pub-infra</v>
      </c>
      <c r="AV3" s="58" t="str">
        <f ca="1"/>
        <v>pub-infra</v>
      </c>
    </row>
    <row r="4" spans="1:48" s="58" customFormat="1" x14ac:dyDescent="0.2">
      <c r="A4" s="58">
        <v>5</v>
      </c>
      <c r="B4" s="58" t="str" cm="1">
        <f t="array" aca="1" ref="B4" ca="1">IF(COUNTIF(INDIRECT(ADDRESS(3,1,1,1,"VCNS")&amp;":"&amp;ADDRESS(A4,18,4,1)),"*END*")&gt;0,"","VCN"&amp;"::"&amp;INDIRECT(ADDRESS(A4,3,4,1,"VCNS")))</f>
        <v>VCN::nonprod-vcn</v>
      </c>
      <c r="C4" s="58" t="str" cm="1">
        <f t="array" aca="1" ref="C4" ca="1">IF(COUNTIF(INDIRECT(ADDRESS(3,1,1,1,"VCNS")&amp;":"&amp;ADDRESS(A4,1,4,1)),"*END*")&gt;0,"",INDIRECT(ADDRESS(A4,3,4,1,"VCNS")))</f>
        <v>nonprod-vcn</v>
      </c>
      <c r="D4" s="58" t="str">
        <f ca="1"/>
        <v>nonprod-vcn</v>
      </c>
      <c r="E4" s="58" t="str" cm="1">
        <f t="array" aca="1" ref="E4" ca="1">_xlfn.IFNA(IF($H4 + 1 &gt; $G$2, "", INDEX(INDIRECT("SubnetsVLANs!$B$" &amp; $H4 + 2 &amp; ":$B$" &amp; $G$2) &amp; "@" &amp; INDIRECT("SubnetsVLANs!$C$" &amp; $H4 + 2 &amp; ":$C$" &amp; $G$2) &amp; "::" &amp; INDIRECT("SubnetsVLANs!$D$" &amp; $H4 + 2 &amp; ":$D$" &amp; $G$2), MATCH("Subnet*", INDIRECT("SubnetsVLANs!$E$" &amp; $H4 + 2 &amp; ":$E$" &amp; $G$2), 0))), "")</f>
        <v>Network@prod-vcn::prod-dmz</v>
      </c>
      <c r="F4" s="58" t="str">
        <f t="shared" ca="1" si="0"/>
        <v/>
      </c>
      <c r="G4" s="58">
        <f ca="1">COUNTIF($J$2:$J$100,"*")</f>
        <v>1</v>
      </c>
      <c r="H4" s="58">
        <v>3</v>
      </c>
      <c r="I4" s="58" t="str">
        <f ca="1"/>
        <v>Network@prod-vcn::prod-dmz</v>
      </c>
      <c r="K4" s="59"/>
      <c r="L4" t="s">
        <v>673</v>
      </c>
      <c r="M4" s="59"/>
      <c r="N4" s="59" t="s">
        <v>87</v>
      </c>
      <c r="O4" s="59"/>
      <c r="P4" s="59"/>
      <c r="Q4" s="59" t="s">
        <v>370</v>
      </c>
      <c r="R4" s="59" t="str" cm="1">
        <f t="array" aca="1" ref="R4" ca="1">IF(COUNTIF(INDIRECT(ADDRESS(3,1,1,1,"DRGs")&amp;":"&amp;ADDRESS(A4,1,4,1)),"*END*")&gt;0,"",INDIRECT(ADDRESS(A4,3,4,1,"DRGs")))</f>
        <v/>
      </c>
      <c r="S4" s="59"/>
      <c r="T4" s="59" t="s">
        <v>80</v>
      </c>
      <c r="U4" s="60"/>
      <c r="V4" s="59" t="s">
        <v>98</v>
      </c>
      <c r="W4" s="59" t="s">
        <v>96</v>
      </c>
      <c r="X4" s="59" t="s">
        <v>682</v>
      </c>
      <c r="Y4" s="59" t="str" cm="1">
        <f t="array" aca="1" ref="Y4" ca="1">IF(COUNTIF(INDIRECT(ADDRESS(3,1,1,1,"DedicatedVMHosts")&amp;":"&amp;ADDRESS(A4,1,4,1)),"*END*")&gt;0,"",INDIRECT(ADDRESS(A4,3,4,1,"DedicatedVMHosts")))</f>
        <v>VM3</v>
      </c>
      <c r="Z4" s="59" t="str" cm="1">
        <f t="array" aca="1" ref="Z4" ca="1">IF(COUNTIF(INDIRECT(ADDRESS(3,1,1,1,"instances")&amp;":"&amp;ADDRESS(A4,1,4,1)),"*END*")&gt;0,"",INDIRECT(ADDRESS(A4,4,4,1,"instances")))</f>
        <v/>
      </c>
      <c r="AA4" s="59"/>
      <c r="AB4" s="59"/>
      <c r="AC4" s="59" t="s">
        <v>683</v>
      </c>
      <c r="AD4" s="59"/>
      <c r="AE4" s="59" t="s">
        <v>684</v>
      </c>
      <c r="AF4" s="59" t="s">
        <v>685</v>
      </c>
      <c r="AG4" s="59"/>
      <c r="AH4" s="59" t="s">
        <v>170</v>
      </c>
      <c r="AI4" s="59" t="s">
        <v>196</v>
      </c>
      <c r="AJ4" s="59" t="s">
        <v>255</v>
      </c>
      <c r="AK4" s="61" t="s">
        <v>207</v>
      </c>
      <c r="AL4" s="59" t="s">
        <v>256</v>
      </c>
      <c r="AM4" s="59">
        <v>303</v>
      </c>
      <c r="AN4" s="59">
        <v>32</v>
      </c>
      <c r="AS4" s="58" t="s">
        <v>874</v>
      </c>
      <c r="AT4" s="58" t="str">
        <f ca="1"/>
        <v>VCN::nonprod-vcn</v>
      </c>
      <c r="AU4" s="106" t="str">
        <f t="shared" ca="1" si="1"/>
        <v>prod-dmz</v>
      </c>
      <c r="AV4" s="58" t="str">
        <f ca="1"/>
        <v>prod-dmz</v>
      </c>
    </row>
    <row r="5" spans="1:48" s="58" customFormat="1" x14ac:dyDescent="0.2">
      <c r="A5" s="58">
        <v>6</v>
      </c>
      <c r="B5" s="58" t="str" cm="1">
        <f t="array" aca="1" ref="B5" ca="1">IF(COUNTIF(INDIRECT(ADDRESS(3,1,1,1,"VCNS")&amp;":"&amp;ADDRESS(A5,18,4,1)),"*END*")&gt;0,"","VCN"&amp;"::"&amp;INDIRECT(ADDRESS(A5,3,4,1,"VCNS")))</f>
        <v/>
      </c>
      <c r="C5" s="58" t="str" cm="1">
        <f t="array" aca="1" ref="C5" ca="1">IF(COUNTIF(INDIRECT(ADDRESS(3,1,1,1,"VCNS")&amp;":"&amp;ADDRESS(A5,1,4,1)),"*END*")&gt;0,"",INDIRECT(ADDRESS(A5,3,4,1,"VCNS")))</f>
        <v/>
      </c>
      <c r="D5" s="58" t="str">
        <f ca="1"/>
        <v/>
      </c>
      <c r="E5" s="58" t="str" cm="1">
        <f t="array" aca="1" ref="E5" ca="1">_xlfn.IFNA(IF($H5 + 1 &gt; $G$2, "", INDEX(INDIRECT("SubnetsVLANs!$B$" &amp; $H5 + 2 &amp; ":$B$" &amp; $G$2) &amp; "@" &amp; INDIRECT("SubnetsVLANs!$C$" &amp; $H5 + 2 &amp; ":$C$" &amp; $G$2) &amp; "::" &amp; INDIRECT("SubnetsVLANs!$D$" &amp; $H5 + 2 &amp; ":$D$" &amp; $G$2), MATCH("Subnet*", INDIRECT("SubnetsVLANs!$E$" &amp; $H5 + 2 &amp; ":$E$" &amp; $G$2), 0))), "")</f>
        <v>Network@prod-vcn::prod-app</v>
      </c>
      <c r="F5" s="58" t="str">
        <f t="shared" ca="1" si="0"/>
        <v/>
      </c>
      <c r="G5" s="58">
        <f>MATCH("&lt;END&gt;",VCNs!$A$2:$A$1001,0)</f>
        <v>5</v>
      </c>
      <c r="H5" s="58">
        <v>4</v>
      </c>
      <c r="I5" s="58" t="str">
        <f ca="1"/>
        <v>Network@prod-vcn::prod-app</v>
      </c>
      <c r="K5" s="59"/>
      <c r="L5" t="s">
        <v>313</v>
      </c>
      <c r="M5" s="59"/>
      <c r="N5" s="59" t="s">
        <v>96</v>
      </c>
      <c r="O5" s="59"/>
      <c r="P5" s="59" t="str" cm="1">
        <f t="array" aca="1" ref="P5" ca="1">IF(COUNTIF(INDIRECT(ADDRESS(3,1,1,1,"DHCP")&amp;":"&amp;ADDRESS(A5,1,4,1)),"*END*")&gt;0,"",INDIRECT(ADDRESS(A5,4,4,1,"DHCP")))</f>
        <v/>
      </c>
      <c r="Q5" s="59"/>
      <c r="R5" s="59" t="str" cm="1">
        <f t="array" aca="1" ref="R5" ca="1">IF(COUNTIF(INDIRECT(ADDRESS(3,1,1,1,"DRGs")&amp;":"&amp;ADDRESS(A5,1,4,1)),"*END*")&gt;0,"",INDIRECT(ADDRESS(A5,3,4,1,"DRGs")))</f>
        <v/>
      </c>
      <c r="S5" s="59"/>
      <c r="T5" s="59" t="s">
        <v>687</v>
      </c>
      <c r="U5" s="60"/>
      <c r="V5" s="59"/>
      <c r="Y5" s="59" t="str" cm="1">
        <f t="array" aca="1" ref="Y5" ca="1">IF(COUNTIF(INDIRECT(ADDRESS(3,1,1,1,"DedicatedVMHosts")&amp;":"&amp;ADDRESS(A5,1,4,1)),"*END*")&gt;0,"",INDIRECT(ADDRESS(A5,3,4,1,"DedicatedVMHosts")))</f>
        <v/>
      </c>
      <c r="Z5" s="59" t="str" cm="1">
        <f t="array" aca="1" ref="Z5" ca="1">IF(COUNTIF(INDIRECT(ADDRESS(3,1,1,1,"instances")&amp;":"&amp;ADDRESS(A5,1,4,1)),"*END*")&gt;0,"",INDIRECT(ADDRESS(A5,4,4,1,"instances")))</f>
        <v/>
      </c>
      <c r="AA5" s="59"/>
      <c r="AB5" s="59"/>
      <c r="AC5" s="59"/>
      <c r="AD5" s="59"/>
      <c r="AE5" s="59" t="s">
        <v>708</v>
      </c>
      <c r="AF5" s="59"/>
      <c r="AG5" s="59"/>
      <c r="AH5" s="59"/>
      <c r="AI5" s="59" t="s">
        <v>189</v>
      </c>
      <c r="AJ5" s="59" t="s">
        <v>257</v>
      </c>
      <c r="AK5" s="61" t="s">
        <v>233</v>
      </c>
      <c r="AL5" s="59"/>
      <c r="AM5" s="59">
        <v>307</v>
      </c>
      <c r="AN5" s="59">
        <v>64</v>
      </c>
      <c r="AT5" s="58" t="str">
        <f ca="1"/>
        <v/>
      </c>
      <c r="AU5" s="106" t="str">
        <f t="shared" ca="1" si="1"/>
        <v>prod-app</v>
      </c>
      <c r="AV5" s="58" t="str">
        <f ca="1"/>
        <v>prod-app</v>
      </c>
    </row>
    <row r="6" spans="1:48" s="58" customFormat="1" x14ac:dyDescent="0.2">
      <c r="A6" s="58">
        <v>7</v>
      </c>
      <c r="B6" s="58" t="str" cm="1">
        <f t="array" aca="1" ref="B6" ca="1">IF(COUNTIF(INDIRECT(ADDRESS(3,1,1,1,"VCNS")&amp;":"&amp;ADDRESS(A6,18,4,1)),"*END*")&gt;0,"","VCN"&amp;"::"&amp;INDIRECT(ADDRESS(A6,3,4,1,"VCNS")))</f>
        <v/>
      </c>
      <c r="C6" s="58" t="str" cm="1">
        <f t="array" aca="1" ref="C6" ca="1">IF(COUNTIF(INDIRECT(ADDRESS(3,1,1,1,"VCNS")&amp;":"&amp;ADDRESS(A6,1,4,1)),"*END*")&gt;0,"",INDIRECT(ADDRESS(A6,3,4,1,"VCNS")))</f>
        <v/>
      </c>
      <c r="E6" s="58" t="str" cm="1">
        <f t="array" aca="1" ref="E6" ca="1">_xlfn.IFNA(IF($H6 + 1 &gt; $G$2, "", INDEX(INDIRECT("SubnetsVLANs!$B$" &amp; $H6 + 2 &amp; ":$B$" &amp; $G$2) &amp; "@" &amp; INDIRECT("SubnetsVLANs!$C$" &amp; $H6 + 2 &amp; ":$C$" &amp; $G$2) &amp; "::" &amp; INDIRECT("SubnetsVLANs!$D$" &amp; $H6 + 2 &amp; ":$D$" &amp; $G$2), MATCH("Subnet*", INDIRECT("SubnetsVLANs!$E$" &amp; $H6 + 2 &amp; ":$E$" &amp; $G$2), 0))), "")</f>
        <v>Network@prod-vcn::prod-svc</v>
      </c>
      <c r="F6" s="58" t="str">
        <f t="shared" ca="1" si="0"/>
        <v/>
      </c>
      <c r="G6" s="58">
        <f ca="1">COUNTIF($D$2:$D$100,"*")</f>
        <v>4</v>
      </c>
      <c r="H6" s="58">
        <v>5</v>
      </c>
      <c r="I6" s="58" t="str">
        <f ca="1"/>
        <v>Network@prod-vcn::prod-svc</v>
      </c>
      <c r="K6" s="59"/>
      <c r="L6" t="s">
        <v>1253</v>
      </c>
      <c r="M6" s="59"/>
      <c r="N6" s="59"/>
      <c r="O6" s="59"/>
      <c r="P6" s="59" t="str" cm="1">
        <f t="array" aca="1" ref="P6" ca="1">IF(COUNTIF(INDIRECT(ADDRESS(3,1,1,1,"DHCP")&amp;":"&amp;ADDRESS(A6,1,4,1)),"*END*")&gt;0,"",INDIRECT(ADDRESS(A6,4,4,1,"DHCP")))</f>
        <v/>
      </c>
      <c r="Q6" s="59"/>
      <c r="R6" s="59" t="str" cm="1">
        <f t="array" aca="1" ref="R6" ca="1">IF(COUNTIF(INDIRECT(ADDRESS(3,1,1,1,"DRGs")&amp;":"&amp;ADDRESS(A6,1,4,1)),"*END*")&gt;0,"",INDIRECT(ADDRESS(A6,3,4,1,"DRGs")))</f>
        <v/>
      </c>
      <c r="S6" s="59"/>
      <c r="T6" s="59"/>
      <c r="U6" s="60"/>
      <c r="V6" s="59"/>
      <c r="W6" s="59"/>
      <c r="X6" s="59"/>
      <c r="Y6" s="59" t="str" cm="1">
        <f t="array" aca="1" ref="Y6" ca="1">IF(COUNTIF(INDIRECT(ADDRESS(3,1,1,1,"DedicatedVMHosts")&amp;":"&amp;ADDRESS(A6,1,4,1)),"*END*")&gt;0,"",INDIRECT(ADDRESS(A6,3,4,1,"DedicatedVMHosts")))</f>
        <v/>
      </c>
      <c r="Z6" s="59" t="str" cm="1">
        <f t="array" aca="1" ref="Z6" ca="1">IF(COUNTIF(INDIRECT(ADDRESS(3,1,1,1,"instances")&amp;":"&amp;ADDRESS(A6,1,4,1)),"*END*")&gt;0,"",INDIRECT(ADDRESS(A6,4,4,1,"instances")))</f>
        <v/>
      </c>
      <c r="AA6" s="59"/>
      <c r="AB6" s="59"/>
      <c r="AC6" s="59"/>
      <c r="AD6" s="59"/>
      <c r="AE6" s="59"/>
      <c r="AF6" s="59"/>
      <c r="AG6" s="59"/>
      <c r="AH6" s="59"/>
      <c r="AI6" s="59" t="s">
        <v>209</v>
      </c>
      <c r="AJ6" s="59" t="s">
        <v>258</v>
      </c>
      <c r="AK6" s="62"/>
      <c r="AL6" s="59"/>
      <c r="AM6" s="59">
        <v>308</v>
      </c>
      <c r="AN6" s="59"/>
      <c r="AU6" s="106" t="str">
        <f t="shared" ca="1" si="1"/>
        <v>prod-svc</v>
      </c>
      <c r="AV6" s="58" t="str">
        <f ca="1"/>
        <v>prod-svc</v>
      </c>
    </row>
    <row r="7" spans="1:48" s="58" customFormat="1" x14ac:dyDescent="0.2">
      <c r="A7" s="58">
        <v>8</v>
      </c>
      <c r="B7" s="58" t="str" cm="1">
        <f t="array" aca="1" ref="B7" ca="1">IF(COUNTIF(INDIRECT(ADDRESS(3,1,1,1,"VCNS")&amp;":"&amp;ADDRESS(A7,18,4,1)),"*END*")&gt;0,"","VCN"&amp;"::"&amp;INDIRECT(ADDRESS(A7,3,4,1,"VCNS")))</f>
        <v/>
      </c>
      <c r="C7" s="58" t="str" cm="1">
        <f t="array" aca="1" ref="C7" ca="1">IF(COUNTIF(INDIRECT(ADDRESS(3,1,1,1,"VCNS")&amp;":"&amp;ADDRESS(A7,1,4,1)),"*END*")&gt;0,"",INDIRECT(ADDRESS(A7,3,4,1,"VCNS")))</f>
        <v/>
      </c>
      <c r="E7" s="58" t="str" cm="1">
        <f t="array" aca="1" ref="E7" ca="1">_xlfn.IFNA(IF($H7 + 1 &gt; $G$2, "", INDEX(INDIRECT("SubnetsVLANs!$B$" &amp; $H7 + 2 &amp; ":$B$" &amp; $G$2) &amp; "@" &amp; INDIRECT("SubnetsVLANs!$C$" &amp; $H7 + 2 &amp; ":$C$" &amp; $G$2) &amp; "::" &amp; INDIRECT("SubnetsVLANs!$D$" &amp; $H7 + 2 &amp; ":$D$" &amp; $G$2), MATCH("Subnet*", INDIRECT("SubnetsVLANs!$E$" &amp; $H7 + 2 &amp; ":$E$" &amp; $G$2), 0))), "")</f>
        <v>Network@prod-vcn::prod-db</v>
      </c>
      <c r="F7" s="58" t="str">
        <f t="shared" ca="1" si="0"/>
        <v/>
      </c>
      <c r="H7" s="58">
        <v>6</v>
      </c>
      <c r="I7" s="58" t="str">
        <f ca="1"/>
        <v>Network@prod-vcn::prod-db</v>
      </c>
      <c r="K7" s="59"/>
      <c r="L7" t="s">
        <v>892</v>
      </c>
      <c r="M7" s="59"/>
      <c r="N7" s="59"/>
      <c r="O7" s="59"/>
      <c r="P7" s="59" t="str" cm="1">
        <f t="array" aca="1" ref="P7" ca="1">IF(COUNTIF(INDIRECT(ADDRESS(3,1,1,1,"DHCP")&amp;":"&amp;ADDRESS(A7,1,4,1)),"*END*")&gt;0,"",INDIRECT(ADDRESS(A7,4,4,1,"DHCP")))</f>
        <v/>
      </c>
      <c r="Q7" s="59"/>
      <c r="R7" s="59" t="str" cm="1">
        <f t="array" aca="1" ref="R7" ca="1">IF(COUNTIF(INDIRECT(ADDRESS(3,1,1,1,"DRGs")&amp;":"&amp;ADDRESS(A7,1,4,1)),"*END*")&gt;0,"",INDIRECT(ADDRESS(A7,3,4,1,"DRGs")))</f>
        <v/>
      </c>
      <c r="S7" s="59"/>
      <c r="T7" s="59"/>
      <c r="U7" s="60"/>
      <c r="V7" s="59"/>
      <c r="W7" s="59"/>
      <c r="X7" s="59"/>
      <c r="Y7" s="59" t="str" cm="1">
        <f t="array" aca="1" ref="Y7" ca="1">IF(COUNTIF(INDIRECT(ADDRESS(3,1,1,1,"DedicatedVMHosts")&amp;":"&amp;ADDRESS(A7,1,4,1)),"*END*")&gt;0,"",INDIRECT(ADDRESS(A7,3,4,1,"DedicatedVMHosts")))</f>
        <v/>
      </c>
      <c r="Z7" s="59" t="str" cm="1">
        <f t="array" aca="1" ref="Z7" ca="1">IF(COUNTIF(INDIRECT(ADDRESS(3,1,1,1,"instances")&amp;":"&amp;ADDRESS(A7,1,4,1)),"*END*")&gt;0,"",INDIRECT(ADDRESS(A7,4,4,1,"instances")))</f>
        <v/>
      </c>
      <c r="AA7" s="59"/>
      <c r="AB7" s="59"/>
      <c r="AC7" s="59"/>
      <c r="AD7" s="59"/>
      <c r="AE7" s="59"/>
      <c r="AF7" s="59"/>
      <c r="AG7" s="59"/>
      <c r="AH7" s="59"/>
      <c r="AI7" s="59" t="s">
        <v>221</v>
      </c>
      <c r="AJ7" s="59" t="s">
        <v>259</v>
      </c>
      <c r="AK7" s="62"/>
      <c r="AL7" s="59"/>
      <c r="AM7" s="59"/>
      <c r="AN7" s="59"/>
      <c r="AU7" s="106" t="str">
        <f t="shared" ca="1" si="1"/>
        <v>prod-db</v>
      </c>
      <c r="AV7" s="58" t="str">
        <f ca="1"/>
        <v>prod-db</v>
      </c>
    </row>
    <row r="8" spans="1:48" s="58" customFormat="1" x14ac:dyDescent="0.2">
      <c r="A8" s="58">
        <v>9</v>
      </c>
      <c r="B8" s="58" t="str" cm="1">
        <f t="array" aca="1" ref="B8" ca="1">IF(COUNTIF(INDIRECT(ADDRESS(3,1,1,1,"VCNS")&amp;":"&amp;ADDRESS(A8,18,4,1)),"*END*")&gt;0,"","VCN"&amp;"::"&amp;INDIRECT(ADDRESS(A8,3,4,1,"VCNS")))</f>
        <v/>
      </c>
      <c r="C8" s="58" t="str" cm="1">
        <f t="array" aca="1" ref="C8" ca="1">IF(COUNTIF(INDIRECT(ADDRESS(3,1,1,1,"VCNS")&amp;":"&amp;ADDRESS(A8,1,4,1)),"*END*")&gt;0,"",INDIRECT(ADDRESS(A8,3,4,1,"VCNS")))</f>
        <v/>
      </c>
      <c r="E8" s="58" t="str" cm="1">
        <f t="array" aca="1" ref="E8" ca="1">_xlfn.IFNA(IF($H8 + 1 &gt; $G$2, "", INDEX(INDIRECT("SubnetsVLANs!$B$" &amp; $H8 + 2 &amp; ":$B$" &amp; $G$2) &amp; "@" &amp; INDIRECT("SubnetsVLANs!$C$" &amp; $H8 + 2 &amp; ":$C$" &amp; $G$2) &amp; "::" &amp; INDIRECT("SubnetsVLANs!$D$" &amp; $H8 + 2 &amp; ":$D$" &amp; $G$2), MATCH("Subnet*", INDIRECT("SubnetsVLANs!$E$" &amp; $H8 + 2 &amp; ":$E$" &amp; $G$2), 0))), "")</f>
        <v>Network@nonprod-vcn::nonprod-dmz</v>
      </c>
      <c r="F8" s="58" t="str">
        <f t="shared" ca="1" si="0"/>
        <v/>
      </c>
      <c r="H8" s="58">
        <v>7</v>
      </c>
      <c r="I8" s="58" t="str">
        <f ca="1"/>
        <v>Network@nonprod-vcn::nonprod-dmz</v>
      </c>
      <c r="K8" s="59"/>
      <c r="L8" t="s">
        <v>893</v>
      </c>
      <c r="M8" s="59"/>
      <c r="N8" s="59"/>
      <c r="O8" s="59"/>
      <c r="P8" s="59" t="str" cm="1">
        <f t="array" aca="1" ref="P8" ca="1">IF(COUNTIF(INDIRECT(ADDRESS(3,1,1,1,"DHCP")&amp;":"&amp;ADDRESS(A8,1,4,1)),"*END*")&gt;0,"",INDIRECT(ADDRESS(A8,4,4,1,"DHCP")))</f>
        <v/>
      </c>
      <c r="Q8" s="59"/>
      <c r="R8" s="59" t="str" cm="1">
        <f t="array" aca="1" ref="R8" ca="1">IF(COUNTIF(INDIRECT(ADDRESS(3,1,1,1,"DRGs")&amp;":"&amp;ADDRESS(A8,1,4,1)),"*END*")&gt;0,"",INDIRECT(ADDRESS(A8,3,4,1,"DRGs")))</f>
        <v/>
      </c>
      <c r="S8" s="59"/>
      <c r="T8" s="59"/>
      <c r="U8" s="60"/>
      <c r="V8" s="59"/>
      <c r="W8" s="59"/>
      <c r="X8" s="59"/>
      <c r="Y8" s="59" t="str" cm="1">
        <f t="array" aca="1" ref="Y8" ca="1">IF(COUNTIF(INDIRECT(ADDRESS(3,1,1,1,"DedicatedVMHosts")&amp;":"&amp;ADDRESS(A8,1,4,1)),"*END*")&gt;0,"",INDIRECT(ADDRESS(A8,3,4,1,"DedicatedVMHosts")))</f>
        <v/>
      </c>
      <c r="Z8" s="59" t="str" cm="1">
        <f t="array" aca="1" ref="Z8" ca="1">IF(COUNTIF(INDIRECT(ADDRESS(3,1,1,1,"instances")&amp;":"&amp;ADDRESS(A8,1,4,1)),"*END*")&gt;0,"",INDIRECT(ADDRESS(A8,4,4,1,"instances")))</f>
        <v/>
      </c>
      <c r="AA8" s="59"/>
      <c r="AB8" s="59"/>
      <c r="AC8" s="59"/>
      <c r="AD8" s="59"/>
      <c r="AE8" s="59"/>
      <c r="AF8" s="59"/>
      <c r="AG8" s="59"/>
      <c r="AH8" s="59"/>
      <c r="AI8" s="59" t="s">
        <v>195</v>
      </c>
      <c r="AJ8" s="59" t="s">
        <v>194</v>
      </c>
      <c r="AK8" s="62"/>
      <c r="AL8" s="59"/>
      <c r="AM8" s="59"/>
      <c r="AN8" s="59"/>
      <c r="AU8" s="106" t="str">
        <f t="shared" ca="1" si="1"/>
        <v>nonprod-dmz</v>
      </c>
      <c r="AV8" s="58" t="str">
        <f ca="1"/>
        <v>nonprod-dmz</v>
      </c>
    </row>
    <row r="9" spans="1:48" s="58" customFormat="1" x14ac:dyDescent="0.2">
      <c r="A9" s="58">
        <v>10</v>
      </c>
      <c r="B9" s="58" t="str" cm="1">
        <f t="array" aca="1" ref="B9" ca="1">IF(COUNTIF(INDIRECT(ADDRESS(3,1,1,1,"VCNS")&amp;":"&amp;ADDRESS(A9,18,4,1)),"*END*")&gt;0,"","VCN"&amp;"::"&amp;INDIRECT(ADDRESS(A9,3,4,1,"VCNS")))</f>
        <v/>
      </c>
      <c r="C9" s="58" t="str" cm="1">
        <f t="array" aca="1" ref="C9" ca="1">IF(COUNTIF(INDIRECT(ADDRESS(3,1,1,1,"VCNS")&amp;":"&amp;ADDRESS(A9,1,4,1)),"*END*")&gt;0,"",INDIRECT(ADDRESS(A9,3,4,1,"VCNS")))</f>
        <v/>
      </c>
      <c r="E9" s="58" t="str" cm="1">
        <f t="array" aca="1" ref="E9" ca="1">_xlfn.IFNA(IF($H9 + 1 &gt; $G$2, "", INDEX(INDIRECT("SubnetsVLANs!$B$" &amp; $H9 + 2 &amp; ":$B$" &amp; $G$2) &amp; "@" &amp; INDIRECT("SubnetsVLANs!$C$" &amp; $H9 + 2 &amp; ":$C$" &amp; $G$2) &amp; "::" &amp; INDIRECT("SubnetsVLANs!$D$" &amp; $H9 + 2 &amp; ":$D$" &amp; $G$2), MATCH("Subnet*", INDIRECT("SubnetsVLANs!$E$" &amp; $H9 + 2 &amp; ":$E$" &amp; $G$2), 0))), "")</f>
        <v>Network@nonprod-vcn::nonprod-app</v>
      </c>
      <c r="F9" s="58" t="str">
        <f t="shared" ca="1" si="0"/>
        <v/>
      </c>
      <c r="H9" s="58">
        <v>8</v>
      </c>
      <c r="I9" s="58" t="str">
        <f ca="1"/>
        <v>Network@nonprod-vcn::nonprod-app</v>
      </c>
      <c r="K9" s="59"/>
      <c r="L9" t="s">
        <v>681</v>
      </c>
      <c r="M9" s="59"/>
      <c r="N9" s="59"/>
      <c r="O9" s="59"/>
      <c r="P9" s="59" t="str" cm="1">
        <f t="array" aca="1" ref="P9" ca="1">IF(COUNTIF(INDIRECT(ADDRESS(3,1,1,1,"DHCP")&amp;":"&amp;ADDRESS(A9,1,4,1)),"*END*")&gt;0,"",INDIRECT(ADDRESS(A9,4,4,1,"DHCP")))</f>
        <v/>
      </c>
      <c r="Q9" s="59"/>
      <c r="R9" s="59" t="str" cm="1">
        <f t="array" aca="1" ref="R9" ca="1">IF(COUNTIF(INDIRECT(ADDRESS(3,1,1,1,"DRGs")&amp;":"&amp;ADDRESS(A9,1,4,1)),"*END*")&gt;0,"",INDIRECT(ADDRESS(A9,3,4,1,"DRGs")))</f>
        <v/>
      </c>
      <c r="S9" s="59"/>
      <c r="T9" s="59"/>
      <c r="U9" s="60"/>
      <c r="V9" s="59"/>
      <c r="W9" s="59"/>
      <c r="X9" s="59"/>
      <c r="Y9" s="59" t="str" cm="1">
        <f t="array" aca="1" ref="Y9" ca="1">IF(COUNTIF(INDIRECT(ADDRESS(3,1,1,1,"DedicatedVMHosts")&amp;":"&amp;ADDRESS(A9,1,4,1)),"*END*")&gt;0,"",INDIRECT(ADDRESS(A9,3,4,1,"DedicatedVMHosts")))</f>
        <v/>
      </c>
      <c r="Z9" s="59" t="str" cm="1">
        <f t="array" aca="1" ref="Z9" ca="1">IF(COUNTIF(INDIRECT(ADDRESS(3,1,1,1,"instances")&amp;":"&amp;ADDRESS(A9,1,4,1)),"*END*")&gt;0,"",INDIRECT(ADDRESS(A9,4,4,1,"instances")))</f>
        <v/>
      </c>
      <c r="AA9" s="59"/>
      <c r="AB9" s="59"/>
      <c r="AC9" s="59"/>
      <c r="AD9" s="59"/>
      <c r="AE9" s="59"/>
      <c r="AF9" s="59"/>
      <c r="AG9" s="59"/>
      <c r="AH9" s="59"/>
      <c r="AI9" s="59" t="s">
        <v>200</v>
      </c>
      <c r="AJ9" s="59" t="s">
        <v>190</v>
      </c>
      <c r="AK9" s="62"/>
      <c r="AL9" s="59"/>
      <c r="AM9" s="59"/>
      <c r="AN9" s="59"/>
      <c r="AU9" s="106" t="str">
        <f t="shared" ca="1" si="1"/>
        <v>nonprod-app</v>
      </c>
      <c r="AV9" s="58" t="str">
        <f ca="1"/>
        <v>nonprod-app</v>
      </c>
    </row>
    <row r="10" spans="1:48" s="58" customFormat="1" x14ac:dyDescent="0.2">
      <c r="A10" s="58">
        <v>11</v>
      </c>
      <c r="B10" s="58" t="str" cm="1">
        <f t="array" aca="1" ref="B10" ca="1">IF(COUNTIF(INDIRECT(ADDRESS(3,1,1,1,"VCNS")&amp;":"&amp;ADDRESS(A10,18,4,1)),"*END*")&gt;0,"","VCN"&amp;"::"&amp;INDIRECT(ADDRESS(A10,3,4,1,"VCNS")))</f>
        <v/>
      </c>
      <c r="C10" s="58" t="str" cm="1">
        <f t="array" aca="1" ref="C10" ca="1">IF(COUNTIF(INDIRECT(ADDRESS(3,1,1,1,"VCNS")&amp;":"&amp;ADDRESS(A10,1,4,1)),"*END*")&gt;0,"",INDIRECT(ADDRESS(A10,3,4,1,"VCNS")))</f>
        <v/>
      </c>
      <c r="E10" s="58" t="str" cm="1">
        <f t="array" aca="1" ref="E10" ca="1">_xlfn.IFNA(IF($H10 + 1 &gt; $G$2, "", INDEX(INDIRECT("SubnetsVLANs!$B$" &amp; $H10 + 2 &amp; ":$B$" &amp; $G$2) &amp; "@" &amp; INDIRECT("SubnetsVLANs!$C$" &amp; $H10 + 2 &amp; ":$C$" &amp; $G$2) &amp; "::" &amp; INDIRECT("SubnetsVLANs!$D$" &amp; $H10 + 2 &amp; ":$D$" &amp; $G$2), MATCH("Subnet*", INDIRECT("SubnetsVLANs!$E$" &amp; $H10 + 2 &amp; ":$E$" &amp; $G$2), 0))), "")</f>
        <v>Network@nonprod-vcn::nonprod-svc</v>
      </c>
      <c r="F10" s="58" t="str">
        <f t="shared" ca="1" si="0"/>
        <v/>
      </c>
      <c r="H10" s="58">
        <v>9</v>
      </c>
      <c r="I10" s="58" t="str">
        <f ca="1"/>
        <v>Network@nonprod-vcn::nonprod-svc</v>
      </c>
      <c r="K10" s="59"/>
      <c r="L10" t="s">
        <v>686</v>
      </c>
      <c r="M10" s="59"/>
      <c r="N10" s="59"/>
      <c r="O10" s="59"/>
      <c r="P10" s="59" t="str" cm="1">
        <f t="array" aca="1" ref="P10" ca="1">IF(COUNTIF(INDIRECT(ADDRESS(3,1,1,1,"DHCP")&amp;":"&amp;ADDRESS(A10,1,4,1)),"*END*")&gt;0,"",INDIRECT(ADDRESS(A10,4,4,1,"DHCP")))</f>
        <v/>
      </c>
      <c r="Q10" s="59"/>
      <c r="R10" s="59" t="str" cm="1">
        <f t="array" aca="1" ref="R10" ca="1">IF(COUNTIF(INDIRECT(ADDRESS(3,1,1,1,"DRGs")&amp;":"&amp;ADDRESS(A10,1,4,1)),"*END*")&gt;0,"",INDIRECT(ADDRESS(A10,3,4,1,"DRGs")))</f>
        <v/>
      </c>
      <c r="S10" s="59"/>
      <c r="T10" s="59"/>
      <c r="U10" s="60"/>
      <c r="V10" s="59"/>
      <c r="W10" s="59"/>
      <c r="X10" s="59"/>
      <c r="Y10" s="59" t="str" cm="1">
        <f t="array" aca="1" ref="Y10" ca="1">IF(COUNTIF(INDIRECT(ADDRESS(3,1,1,1,"DedicatedVMHosts")&amp;":"&amp;ADDRESS(A10,1,4,1)),"*END*")&gt;0,"",INDIRECT(ADDRESS(A10,3,4,1,"DedicatedVMHosts")))</f>
        <v/>
      </c>
      <c r="Z10" s="59" t="str" cm="1">
        <f t="array" aca="1" ref="Z10" ca="1">IF(COUNTIF(INDIRECT(ADDRESS(3,1,1,1,"instances")&amp;":"&amp;ADDRESS(A10,1,4,1)),"*END*")&gt;0,"",INDIRECT(ADDRESS(A10,4,4,1,"instances")))</f>
        <v/>
      </c>
      <c r="AA10" s="59"/>
      <c r="AB10" s="59"/>
      <c r="AC10" s="59"/>
      <c r="AD10" s="59"/>
      <c r="AE10" s="59"/>
      <c r="AF10" s="59"/>
      <c r="AG10" s="59"/>
      <c r="AH10" s="59"/>
      <c r="AI10" s="59" t="s">
        <v>214</v>
      </c>
      <c r="AJ10" s="59" t="s">
        <v>260</v>
      </c>
      <c r="AK10" s="62"/>
      <c r="AL10" s="59"/>
      <c r="AM10" s="59"/>
      <c r="AN10" s="59"/>
      <c r="AU10" s="106" t="str">
        <f t="shared" ca="1" si="1"/>
        <v>nonprod-svc</v>
      </c>
      <c r="AV10" s="58" t="str">
        <f ca="1"/>
        <v>nonprod-svc</v>
      </c>
    </row>
    <row r="11" spans="1:48" s="58" customFormat="1" x14ac:dyDescent="0.2">
      <c r="A11" s="58">
        <v>12</v>
      </c>
      <c r="B11" s="58" t="str" cm="1">
        <f t="array" aca="1" ref="B11" ca="1">IF(COUNTIF(INDIRECT(ADDRESS(3,1,1,1,"VCNS")&amp;":"&amp;ADDRESS(A11,18,4,1)),"*END*")&gt;0,"","VCN"&amp;"::"&amp;INDIRECT(ADDRESS(A11,3,4,1,"VCNS")))</f>
        <v/>
      </c>
      <c r="C11" s="58" t="str" cm="1">
        <f t="array" aca="1" ref="C11" ca="1">IF(COUNTIF(INDIRECT(ADDRESS(3,1,1,1,"VCNS")&amp;":"&amp;ADDRESS(A11,1,4,1)),"*END*")&gt;0,"",INDIRECT(ADDRESS(A11,3,4,1,"VCNS")))</f>
        <v/>
      </c>
      <c r="E11" s="58" t="str" cm="1">
        <f t="array" aca="1" ref="E11" ca="1">_xlfn.IFNA(IF($H11 + 1 &gt; $G$2, "", INDEX(INDIRECT("SubnetsVLANs!$B$" &amp; $H11 + 2 &amp; ":$B$" &amp; $G$2) &amp; "@" &amp; INDIRECT("SubnetsVLANs!$C$" &amp; $H11 + 2 &amp; ":$C$" &amp; $G$2) &amp; "::" &amp; INDIRECT("SubnetsVLANs!$D$" &amp; $H11 + 2 &amp; ":$D$" &amp; $G$2), MATCH("Subnet*", INDIRECT("SubnetsVLANs!$E$" &amp; $H11 + 2 &amp; ":$E$" &amp; $G$2), 0))), "")</f>
        <v>Network@nonprod-vcn::nonprod-db</v>
      </c>
      <c r="F11" s="58" t="str">
        <f t="shared" ca="1" si="0"/>
        <v/>
      </c>
      <c r="H11" s="58">
        <v>10</v>
      </c>
      <c r="I11" s="58" t="str">
        <f ca="1"/>
        <v>Network@nonprod-vcn::nonprod-db</v>
      </c>
      <c r="K11" s="59"/>
      <c r="L11" t="s">
        <v>688</v>
      </c>
      <c r="M11" s="59"/>
      <c r="N11" s="59"/>
      <c r="O11" s="59"/>
      <c r="P11" s="59" t="str" cm="1">
        <f t="array" aca="1" ref="P11" ca="1">IF(COUNTIF(INDIRECT(ADDRESS(3,1,1,1,"DHCP")&amp;":"&amp;ADDRESS(A11,1,4,1)),"*END*")&gt;0,"",INDIRECT(ADDRESS(A11,4,4,1,"DHCP")))</f>
        <v/>
      </c>
      <c r="Q11" s="59"/>
      <c r="R11" s="59" t="str" cm="1">
        <f t="array" aca="1" ref="R11" ca="1">IF(COUNTIF(INDIRECT(ADDRESS(3,1,1,1,"DRGs")&amp;":"&amp;ADDRESS(A11,1,4,1)),"*END*")&gt;0,"",INDIRECT(ADDRESS(A11,3,4,1,"DRGs")))</f>
        <v/>
      </c>
      <c r="S11" s="59"/>
      <c r="T11" s="59"/>
      <c r="U11" s="60"/>
      <c r="V11" s="59"/>
      <c r="W11" s="59"/>
      <c r="X11" s="59"/>
      <c r="Y11" s="59" t="str" cm="1">
        <f t="array" aca="1" ref="Y11" ca="1">IF(COUNTIF(INDIRECT(ADDRESS(3,1,1,1,"DedicatedVMHosts")&amp;":"&amp;ADDRESS(A11,1,4,1)),"*END*")&gt;0,"",INDIRECT(ADDRESS(A11,3,4,1,"DedicatedVMHosts")))</f>
        <v/>
      </c>
      <c r="Z11" s="59" t="str" cm="1">
        <f t="array" aca="1" ref="Z11" ca="1">IF(COUNTIF(INDIRECT(ADDRESS(3,1,1,1,"instances")&amp;":"&amp;ADDRESS(A11,1,4,1)),"*END*")&gt;0,"",INDIRECT(ADDRESS(A11,4,4,1,"instances")))</f>
        <v/>
      </c>
      <c r="AA11" s="59"/>
      <c r="AB11" s="59"/>
      <c r="AC11" s="59"/>
      <c r="AD11" s="59"/>
      <c r="AE11" s="59"/>
      <c r="AF11" s="59"/>
      <c r="AG11" s="59"/>
      <c r="AH11" s="59"/>
      <c r="AI11" s="59" t="s">
        <v>219</v>
      </c>
      <c r="AJ11" s="59" t="s">
        <v>261</v>
      </c>
      <c r="AK11" s="62"/>
      <c r="AL11" s="59"/>
      <c r="AM11" s="59"/>
      <c r="AN11" s="59"/>
      <c r="AU11" s="106" t="str">
        <f t="shared" ca="1" si="1"/>
        <v>nonprod-db</v>
      </c>
      <c r="AV11" s="58" t="str">
        <f ca="1"/>
        <v>nonprod-db</v>
      </c>
    </row>
    <row r="12" spans="1:48" s="58" customFormat="1" x14ac:dyDescent="0.2">
      <c r="A12" s="58">
        <v>13</v>
      </c>
      <c r="B12" s="58" t="str" cm="1">
        <f t="array" aca="1" ref="B12" ca="1">IF(COUNTIF(INDIRECT(ADDRESS(3,1,1,1,"VCNS")&amp;":"&amp;ADDRESS(A12,18,4,1)),"*END*")&gt;0,"","VCN"&amp;"::"&amp;INDIRECT(ADDRESS(A12,3,4,1,"VCNS")))</f>
        <v/>
      </c>
      <c r="C12" s="58" t="str" cm="1">
        <f t="array" aca="1" ref="C12" ca="1">IF(COUNTIF(INDIRECT(ADDRESS(3,1,1,1,"VCNS")&amp;":"&amp;ADDRESS(A12,1,4,1)),"*END*")&gt;0,"",INDIRECT(ADDRESS(A12,3,4,1,"VCNS")))</f>
        <v/>
      </c>
      <c r="E12" s="58" t="str" cm="1">
        <f t="array" aca="1" ref="E12" ca="1">_xlfn.IFNA(IF($H12 + 1 &gt; $G$2, "", INDEX(INDIRECT("SubnetsVLANs!$B$" &amp; $H12 + 2 &amp; ":$B$" &amp; $G$2) &amp; "@" &amp; INDIRECT("SubnetsVLANs!$C$" &amp; $H12 + 2 &amp; ":$C$" &amp; $G$2) &amp; "::" &amp; INDIRECT("SubnetsVLANs!$D$" &amp; $H12 + 2 &amp; ":$D$" &amp; $G$2), MATCH("Subnet*", INDIRECT("SubnetsVLANs!$E$" &amp; $H12 + 2 &amp; ":$E$" &amp; $G$2), 0))), "")</f>
        <v>Network@nonprod-vcn::nonprod-db</v>
      </c>
      <c r="F12" s="58" t="str">
        <f t="shared" ca="1" si="0"/>
        <v/>
      </c>
      <c r="H12" s="58">
        <v>11</v>
      </c>
      <c r="K12" s="59"/>
      <c r="L12" t="s">
        <v>689</v>
      </c>
      <c r="M12" s="59"/>
      <c r="N12" s="59"/>
      <c r="O12" s="59"/>
      <c r="P12" s="59" t="str" cm="1">
        <f t="array" aca="1" ref="P12" ca="1">IF(COUNTIF(INDIRECT(ADDRESS(3,1,1,1,"DHCP")&amp;":"&amp;ADDRESS(A12,1,4,1)),"*END*")&gt;0,"",INDIRECT(ADDRESS(A12,4,4,1,"DHCP")))</f>
        <v/>
      </c>
      <c r="Q12" s="59"/>
      <c r="R12" s="59" t="str" cm="1">
        <f t="array" aca="1" ref="R12" ca="1">IF(COUNTIF(INDIRECT(ADDRESS(3,1,1,1,"DRGs")&amp;":"&amp;ADDRESS(A12,1,4,1)),"*END*")&gt;0,"",INDIRECT(ADDRESS(A12,3,4,1,"DRGs")))</f>
        <v/>
      </c>
      <c r="S12" s="59"/>
      <c r="T12" s="59"/>
      <c r="U12" s="60"/>
      <c r="V12" s="59"/>
      <c r="W12" s="59"/>
      <c r="X12" s="59"/>
      <c r="Y12" s="59" t="str" cm="1">
        <f t="array" aca="1" ref="Y12" ca="1">IF(COUNTIF(INDIRECT(ADDRESS(3,1,1,1,"DedicatedVMHosts")&amp;":"&amp;ADDRESS(A12,1,4,1)),"*END*")&gt;0,"",INDIRECT(ADDRESS(A12,3,4,1,"DedicatedVMHosts")))</f>
        <v/>
      </c>
      <c r="Z12" s="59" t="str" cm="1">
        <f t="array" aca="1" ref="Z12" ca="1">IF(COUNTIF(INDIRECT(ADDRESS(3,1,1,1,"instances")&amp;":"&amp;ADDRESS(A12,1,4,1)),"*END*")&gt;0,"",INDIRECT(ADDRESS(A12,4,4,1,"instances")))</f>
        <v/>
      </c>
      <c r="AA12" s="59"/>
      <c r="AB12" s="59"/>
      <c r="AC12" s="59"/>
      <c r="AD12" s="59"/>
      <c r="AE12" s="59"/>
      <c r="AF12" s="59"/>
      <c r="AG12" s="59"/>
      <c r="AH12" s="59"/>
      <c r="AI12" s="59"/>
      <c r="AJ12" s="59" t="s">
        <v>262</v>
      </c>
      <c r="AK12" s="62"/>
      <c r="AL12" s="59"/>
      <c r="AM12" s="59"/>
      <c r="AN12" s="59"/>
      <c r="AU12" s="106" t="str">
        <f t="shared" ca="1" si="1"/>
        <v>nonprod-db</v>
      </c>
    </row>
    <row r="13" spans="1:48" s="58" customFormat="1" x14ac:dyDescent="0.2">
      <c r="A13" s="58">
        <v>14</v>
      </c>
      <c r="B13" s="58" t="str" cm="1">
        <f t="array" aca="1" ref="B13" ca="1">IF(COUNTIF(INDIRECT(ADDRESS(3,1,1,1,"VCNS")&amp;":"&amp;ADDRESS(A13,18,4,1)),"*END*")&gt;0,"","VCN"&amp;"::"&amp;INDIRECT(ADDRESS(A13,3,4,1,"VCNS")))</f>
        <v/>
      </c>
      <c r="C13" s="58" t="str" cm="1">
        <f t="array" aca="1" ref="C13" ca="1">IF(COUNTIF(INDIRECT(ADDRESS(3,1,1,1,"VCNS")&amp;":"&amp;ADDRESS(A13,1,4,1)),"*END*")&gt;0,"",INDIRECT(ADDRESS(A13,3,4,1,"VCNS")))</f>
        <v/>
      </c>
      <c r="E13" s="58" t="str" cm="1">
        <f t="array" aca="1" ref="E13" ca="1">_xlfn.IFNA(IF($H13 + 1 &gt; $G$2, "", INDEX(INDIRECT("SubnetsVLANs!$B$" &amp; $H13 + 2 &amp; ":$B$" &amp; $G$2) &amp; "@" &amp; INDIRECT("SubnetsVLANs!$C$" &amp; $H13 + 2 &amp; ":$C$" &amp; $G$2) &amp; "::" &amp; INDIRECT("SubnetsVLANs!$D$" &amp; $H13 + 2 &amp; ":$D$" &amp; $G$2), MATCH("Subnet*", INDIRECT("SubnetsVLANs!$E$" &amp; $H13 + 2 &amp; ":$E$" &amp; $G$2), 0))), "")</f>
        <v/>
      </c>
      <c r="F13" s="58" t="str">
        <f t="shared" ca="1" si="0"/>
        <v/>
      </c>
      <c r="H13" s="58">
        <v>12</v>
      </c>
      <c r="K13" s="59"/>
      <c r="L13" t="s">
        <v>690</v>
      </c>
      <c r="M13" s="59"/>
      <c r="N13" s="59"/>
      <c r="O13" s="59"/>
      <c r="P13" s="59" t="str" cm="1">
        <f t="array" aca="1" ref="P13" ca="1">IF(COUNTIF(INDIRECT(ADDRESS(3,1,1,1,"DHCP")&amp;":"&amp;ADDRESS(A13,1,4,1)),"*END*")&gt;0,"",INDIRECT(ADDRESS(A13,4,4,1,"DHCP")))</f>
        <v/>
      </c>
      <c r="Q13" s="59"/>
      <c r="R13" s="59" t="str" cm="1">
        <f t="array" aca="1" ref="R13" ca="1">IF(COUNTIF(INDIRECT(ADDRESS(3,1,1,1,"DRGs")&amp;":"&amp;ADDRESS(A13,1,4,1)),"*END*")&gt;0,"",INDIRECT(ADDRESS(A13,3,4,1,"DRGs")))</f>
        <v/>
      </c>
      <c r="S13" s="59"/>
      <c r="T13" s="59"/>
      <c r="U13" s="60"/>
      <c r="V13" s="59"/>
      <c r="W13" s="59"/>
      <c r="X13" s="59"/>
      <c r="Y13" s="59" t="str" cm="1">
        <f t="array" aca="1" ref="Y13" ca="1">IF(COUNTIF(INDIRECT(ADDRESS(3,1,1,1,"DedicatedVMHosts")&amp;":"&amp;ADDRESS(A13,1,4,1)),"*END*")&gt;0,"",INDIRECT(ADDRESS(A13,3,4,1,"DedicatedVMHosts")))</f>
        <v/>
      </c>
      <c r="Z13" s="59" t="str" cm="1">
        <f t="array" aca="1" ref="Z13" ca="1">IF(COUNTIF(INDIRECT(ADDRESS(3,1,1,1,"instances")&amp;":"&amp;ADDRESS(A13,1,4,1)),"*END*")&gt;0,"",INDIRECT(ADDRESS(A13,4,4,1,"instances")))</f>
        <v/>
      </c>
      <c r="AA13" s="59"/>
      <c r="AB13" s="59"/>
      <c r="AC13" s="59"/>
      <c r="AD13" s="59"/>
      <c r="AE13" s="59"/>
      <c r="AF13" s="59"/>
      <c r="AG13" s="59"/>
      <c r="AH13" s="59"/>
      <c r="AI13" s="59"/>
      <c r="AJ13" s="59" t="s">
        <v>263</v>
      </c>
      <c r="AK13" s="62"/>
      <c r="AL13" s="59"/>
      <c r="AM13" s="59"/>
      <c r="AN13" s="59"/>
      <c r="AU13" s="106" t="str">
        <f t="shared" ca="1" si="1"/>
        <v/>
      </c>
    </row>
    <row r="14" spans="1:48" s="58" customFormat="1" x14ac:dyDescent="0.2">
      <c r="A14" s="58">
        <v>15</v>
      </c>
      <c r="B14" s="58" t="str" cm="1">
        <f t="array" aca="1" ref="B14" ca="1">IF(COUNTIF(INDIRECT(ADDRESS(3,1,1,1,"VCNS")&amp;":"&amp;ADDRESS(A14,18,4,1)),"*END*")&gt;0,"","VCN"&amp;"::"&amp;INDIRECT(ADDRESS(A14,3,4,1,"VCNS")))</f>
        <v/>
      </c>
      <c r="C14" s="58" t="str" cm="1">
        <f t="array" aca="1" ref="C14" ca="1">IF(COUNTIF(INDIRECT(ADDRESS(3,1,1,1,"VCNS")&amp;":"&amp;ADDRESS(A14,1,4,1)),"*END*")&gt;0,"",INDIRECT(ADDRESS(A14,3,4,1,"VCNS")))</f>
        <v/>
      </c>
      <c r="E14" s="58" t="str" cm="1">
        <f t="array" aca="1" ref="E14" ca="1">_xlfn.IFNA(IF($H14 + 1 &gt; $G$2, "", INDEX(INDIRECT("SubnetsVLANs!$B$" &amp; $H14 + 2 &amp; ":$B$" &amp; $G$2) &amp; "@" &amp; INDIRECT("SubnetsVLANs!$C$" &amp; $H14 + 2 &amp; ":$C$" &amp; $G$2) &amp; "::" &amp; INDIRECT("SubnetsVLANs!$D$" &amp; $H14 + 2 &amp; ":$D$" &amp; $G$2), MATCH("Subnet*", INDIRECT("SubnetsVLANs!$E$" &amp; $H14 + 2 &amp; ":$E$" &amp; $G$2), 0))), "")</f>
        <v/>
      </c>
      <c r="F14" s="58" t="str">
        <f t="shared" ca="1" si="0"/>
        <v/>
      </c>
      <c r="H14" s="58">
        <v>13</v>
      </c>
      <c r="K14" s="59"/>
      <c r="L14" t="s">
        <v>899</v>
      </c>
      <c r="M14" s="59"/>
      <c r="N14" s="59"/>
      <c r="O14" s="59"/>
      <c r="P14" s="59" t="str" cm="1">
        <f t="array" aca="1" ref="P14" ca="1">IF(COUNTIF(INDIRECT(ADDRESS(3,1,1,1,"DHCP")&amp;":"&amp;ADDRESS(A14,1,4,1)),"*END*")&gt;0,"",INDIRECT(ADDRESS(A14,4,4,1,"DHCP")))</f>
        <v/>
      </c>
      <c r="Q14" s="59"/>
      <c r="R14" s="59" t="str" cm="1">
        <f t="array" aca="1" ref="R14" ca="1">IF(COUNTIF(INDIRECT(ADDRESS(3,1,1,1,"DRGs")&amp;":"&amp;ADDRESS(A14,1,4,1)),"*END*")&gt;0,"",INDIRECT(ADDRESS(A14,3,4,1,"DRGs")))</f>
        <v/>
      </c>
      <c r="S14" s="59"/>
      <c r="T14" s="59"/>
      <c r="U14" s="60"/>
      <c r="V14" s="59"/>
      <c r="W14" s="59"/>
      <c r="X14" s="59"/>
      <c r="Y14" s="59" t="str" cm="1">
        <f t="array" aca="1" ref="Y14" ca="1">IF(COUNTIF(INDIRECT(ADDRESS(3,1,1,1,"DedicatedVMHosts")&amp;":"&amp;ADDRESS(A14,1,4,1)),"*END*")&gt;0,"",INDIRECT(ADDRESS(A14,3,4,1,"DedicatedVMHosts")))</f>
        <v/>
      </c>
      <c r="Z14" s="59" t="str" cm="1">
        <f t="array" aca="1" ref="Z14" ca="1">IF(COUNTIF(INDIRECT(ADDRESS(3,1,1,1,"instances")&amp;":"&amp;ADDRESS(A14,1,4,1)),"*END*")&gt;0,"",INDIRECT(ADDRESS(A14,4,4,1,"instances")))</f>
        <v/>
      </c>
      <c r="AA14" s="59"/>
      <c r="AB14" s="59"/>
      <c r="AC14" s="59"/>
      <c r="AD14" s="59"/>
      <c r="AE14" s="59"/>
      <c r="AF14" s="59"/>
      <c r="AG14" s="59"/>
      <c r="AH14" s="59"/>
      <c r="AI14" s="59"/>
      <c r="AJ14" s="59" t="s">
        <v>264</v>
      </c>
      <c r="AK14" s="62"/>
      <c r="AL14" s="59"/>
      <c r="AM14" s="59"/>
      <c r="AN14" s="59"/>
      <c r="AU14" s="106" t="str">
        <f t="shared" ca="1" si="1"/>
        <v/>
      </c>
    </row>
    <row r="15" spans="1:48" s="58" customFormat="1" x14ac:dyDescent="0.2">
      <c r="A15" s="58">
        <v>16</v>
      </c>
      <c r="B15" s="58" t="str" cm="1">
        <f t="array" aca="1" ref="B15" ca="1">IF(COUNTIF(INDIRECT(ADDRESS(3,1,1,1,"VCNS")&amp;":"&amp;ADDRESS(A15,18,4,1)),"*END*")&gt;0,"","VCN"&amp;"::"&amp;INDIRECT(ADDRESS(A15,3,4,1,"VCNS")))</f>
        <v/>
      </c>
      <c r="C15" s="58" t="str" cm="1">
        <f t="array" aca="1" ref="C15" ca="1">IF(COUNTIF(INDIRECT(ADDRESS(3,1,1,1,"VCNS")&amp;":"&amp;ADDRESS(A15,1,4,1)),"*END*")&gt;0,"",INDIRECT(ADDRESS(A15,3,4,1,"VCNS")))</f>
        <v/>
      </c>
      <c r="E15" s="58" t="str" cm="1">
        <f t="array" aca="1" ref="E15" ca="1">_xlfn.IFNA(IF($H15 + 1 &gt; $G$2, "", INDEX(INDIRECT("SubnetsVLANs!$B$" &amp; $H15 + 2 &amp; ":$B$" &amp; $G$2) &amp; "@" &amp; INDIRECT("SubnetsVLANs!$C$" &amp; $H15 + 2 &amp; ":$C$" &amp; $G$2) &amp; "::" &amp; INDIRECT("SubnetsVLANs!$D$" &amp; $H15 + 2 &amp; ":$D$" &amp; $G$2), MATCH("Subnet*", INDIRECT("SubnetsVLANs!$E$" &amp; $H15 + 2 &amp; ":$E$" &amp; $G$2), 0))), "")</f>
        <v/>
      </c>
      <c r="F15" s="58" t="str">
        <f t="shared" ca="1" si="0"/>
        <v/>
      </c>
      <c r="H15" s="58">
        <v>14</v>
      </c>
      <c r="K15" s="59"/>
      <c r="L15" t="s">
        <v>900</v>
      </c>
      <c r="M15" s="59"/>
      <c r="N15" s="59"/>
      <c r="O15" s="59"/>
      <c r="P15" s="59" t="str" cm="1">
        <f t="array" aca="1" ref="P15" ca="1">IF(COUNTIF(INDIRECT(ADDRESS(3,1,1,1,"DHCP")&amp;":"&amp;ADDRESS(A15,1,4,1)),"*END*")&gt;0,"",INDIRECT(ADDRESS(A15,4,4,1,"DHCP")))</f>
        <v/>
      </c>
      <c r="Q15" s="59"/>
      <c r="R15" s="59" t="str" cm="1">
        <f t="array" aca="1" ref="R15" ca="1">IF(COUNTIF(INDIRECT(ADDRESS(3,1,1,1,"DRGs")&amp;":"&amp;ADDRESS(A15,1,4,1)),"*END*")&gt;0,"",INDIRECT(ADDRESS(A15,3,4,1,"DRGs")))</f>
        <v/>
      </c>
      <c r="S15" s="59"/>
      <c r="T15" s="59"/>
      <c r="U15" s="60"/>
      <c r="V15" s="59"/>
      <c r="W15" s="59"/>
      <c r="X15" s="59"/>
      <c r="Y15" s="59" t="str" cm="1">
        <f t="array" aca="1" ref="Y15" ca="1">IF(COUNTIF(INDIRECT(ADDRESS(3,1,1,1,"DedicatedVMHosts")&amp;":"&amp;ADDRESS(A15,1,4,1)),"*END*")&gt;0,"",INDIRECT(ADDRESS(A15,3,4,1,"DedicatedVMHosts")))</f>
        <v/>
      </c>
      <c r="Z15" s="59" t="str" cm="1">
        <f t="array" aca="1" ref="Z15" ca="1">IF(COUNTIF(INDIRECT(ADDRESS(3,1,1,1,"instances")&amp;":"&amp;ADDRESS(A15,1,4,1)),"*END*")&gt;0,"",INDIRECT(ADDRESS(A15,4,4,1,"instances")))</f>
        <v/>
      </c>
      <c r="AA15" s="59"/>
      <c r="AB15" s="59"/>
      <c r="AC15" s="59"/>
      <c r="AD15" s="59"/>
      <c r="AE15" s="59"/>
      <c r="AF15" s="59"/>
      <c r="AG15" s="59"/>
      <c r="AH15" s="59"/>
      <c r="AI15" s="59"/>
      <c r="AJ15" s="59" t="s">
        <v>265</v>
      </c>
      <c r="AK15" s="62"/>
      <c r="AL15" s="59"/>
      <c r="AM15" s="59"/>
      <c r="AN15" s="59"/>
      <c r="AU15" s="106" t="str">
        <f t="shared" ca="1" si="1"/>
        <v/>
      </c>
    </row>
    <row r="16" spans="1:48" s="58" customFormat="1" x14ac:dyDescent="0.2">
      <c r="A16" s="58">
        <v>17</v>
      </c>
      <c r="B16" s="58" t="str" cm="1">
        <f t="array" aca="1" ref="B16" ca="1">IF(COUNTIF(INDIRECT(ADDRESS(3,1,1,1,"VCNS")&amp;":"&amp;ADDRESS(A16,18,4,1)),"*END*")&gt;0,"","VCN"&amp;"::"&amp;INDIRECT(ADDRESS(A16,3,4,1,"VCNS")))</f>
        <v/>
      </c>
      <c r="C16" s="58" t="str" cm="1">
        <f t="array" aca="1" ref="C16" ca="1">IF(COUNTIF(INDIRECT(ADDRESS(3,1,1,1,"VCNS")&amp;":"&amp;ADDRESS(A16,1,4,1)),"*END*")&gt;0,"",INDIRECT(ADDRESS(A16,3,4,1,"VCNS")))</f>
        <v/>
      </c>
      <c r="F16" s="58" t="str">
        <f t="shared" ca="1" si="0"/>
        <v/>
      </c>
      <c r="H16" s="58">
        <v>15</v>
      </c>
      <c r="K16" s="59"/>
      <c r="L16" t="s">
        <v>1254</v>
      </c>
      <c r="M16" s="59"/>
      <c r="N16" s="59"/>
      <c r="O16" s="59"/>
      <c r="P16" s="59" t="str" cm="1">
        <f t="array" aca="1" ref="P16" ca="1">IF(COUNTIF(INDIRECT(ADDRESS(3,1,1,1,"DHCP")&amp;":"&amp;ADDRESS(A16,1,4,1)),"*END*")&gt;0,"",INDIRECT(ADDRESS(A16,4,4,1,"DHCP")))</f>
        <v/>
      </c>
      <c r="Q16" s="59"/>
      <c r="R16" s="59" t="str" cm="1">
        <f t="array" aca="1" ref="R16" ca="1">IF(COUNTIF(INDIRECT(ADDRESS(3,1,1,1,"DRGs")&amp;":"&amp;ADDRESS(A16,1,4,1)),"*END*")&gt;0,"",INDIRECT(ADDRESS(A16,3,4,1,"DRGs")))</f>
        <v/>
      </c>
      <c r="S16" s="59"/>
      <c r="T16" s="59"/>
      <c r="U16" s="60"/>
      <c r="V16" s="59"/>
      <c r="W16" s="59"/>
      <c r="X16" s="59"/>
      <c r="Y16" s="59" t="str" cm="1">
        <f t="array" aca="1" ref="Y16" ca="1">IF(COUNTIF(INDIRECT(ADDRESS(3,1,1,1,"DedicatedVMHosts")&amp;":"&amp;ADDRESS(A16,1,4,1)),"*END*")&gt;0,"",INDIRECT(ADDRESS(A16,3,4,1,"DedicatedVMHosts")))</f>
        <v/>
      </c>
      <c r="Z16" s="59" t="str" cm="1">
        <f t="array" aca="1" ref="Z16" ca="1">IF(COUNTIF(INDIRECT(ADDRESS(3,1,1,1,"instances")&amp;":"&amp;ADDRESS(A16,1,4,1)),"*END*")&gt;0,"",INDIRECT(ADDRESS(A16,4,4,1,"instances")))</f>
        <v/>
      </c>
      <c r="AA16" s="59"/>
      <c r="AB16" s="59"/>
      <c r="AC16" s="59"/>
      <c r="AD16" s="59"/>
      <c r="AE16" s="59"/>
      <c r="AF16" s="59"/>
      <c r="AG16" s="59"/>
      <c r="AH16" s="59"/>
      <c r="AI16" s="59"/>
      <c r="AJ16" s="59" t="s">
        <v>266</v>
      </c>
      <c r="AK16" s="62"/>
      <c r="AL16" s="59"/>
      <c r="AM16" s="59"/>
      <c r="AN16" s="59"/>
      <c r="AU16" s="106" t="str">
        <f t="shared" ca="1" si="1"/>
        <v/>
      </c>
    </row>
    <row r="17" spans="1:47" s="58" customFormat="1" x14ac:dyDescent="0.2">
      <c r="A17" s="58">
        <v>18</v>
      </c>
      <c r="B17" s="58" t="str" cm="1">
        <f t="array" aca="1" ref="B17" ca="1">IF(COUNTIF(INDIRECT(ADDRESS(3,1,1,1,"VCNS")&amp;":"&amp;ADDRESS(A17,18,4,1)),"*END*")&gt;0,"","VCN"&amp;"::"&amp;INDIRECT(ADDRESS(A17,3,4,1,"VCNS")))</f>
        <v/>
      </c>
      <c r="C17" s="58" t="str" cm="1">
        <f t="array" aca="1" ref="C17" ca="1">IF(COUNTIF(INDIRECT(ADDRESS(3,1,1,1,"VCNS")&amp;":"&amp;ADDRESS(A17,1,4,1)),"*END*")&gt;0,"",INDIRECT(ADDRESS(A17,3,4,1,"VCNS")))</f>
        <v/>
      </c>
      <c r="F17" s="58" t="str">
        <f t="shared" ca="1" si="0"/>
        <v/>
      </c>
      <c r="H17" s="58">
        <v>16</v>
      </c>
      <c r="K17" s="59"/>
      <c r="L17" t="s">
        <v>691</v>
      </c>
      <c r="M17" s="59"/>
      <c r="N17" s="59"/>
      <c r="O17" s="59"/>
      <c r="P17" s="59" t="str" cm="1">
        <f t="array" aca="1" ref="P17" ca="1">IF(COUNTIF(INDIRECT(ADDRESS(3,1,1,1,"DHCP")&amp;":"&amp;ADDRESS(A17,1,4,1)),"*END*")&gt;0,"",INDIRECT(ADDRESS(A17,4,4,1,"DHCP")))</f>
        <v/>
      </c>
      <c r="Q17" s="59"/>
      <c r="R17" s="59" t="str" cm="1">
        <f t="array" aca="1" ref="R17" ca="1">IF(COUNTIF(INDIRECT(ADDRESS(3,1,1,1,"DRGs")&amp;":"&amp;ADDRESS(A17,1,4,1)),"*END*")&gt;0,"",INDIRECT(ADDRESS(A17,3,4,1,"DRGs")))</f>
        <v/>
      </c>
      <c r="S17" s="59"/>
      <c r="T17" s="59"/>
      <c r="U17" s="60"/>
      <c r="V17" s="59"/>
      <c r="W17" s="59"/>
      <c r="X17" s="59"/>
      <c r="Y17" s="59" t="str" cm="1">
        <f t="array" aca="1" ref="Y17" ca="1">IF(COUNTIF(INDIRECT(ADDRESS(3,1,1,1,"DedicatedVMHosts")&amp;":"&amp;ADDRESS(A17,1,4,1)),"*END*")&gt;0,"",INDIRECT(ADDRESS(A17,3,4,1,"DedicatedVMHosts")))</f>
        <v/>
      </c>
      <c r="Z17" s="59" t="str" cm="1">
        <f t="array" aca="1" ref="Z17" ca="1">IF(COUNTIF(INDIRECT(ADDRESS(3,1,1,1,"instances")&amp;":"&amp;ADDRESS(A17,1,4,1)),"*END*")&gt;0,"",INDIRECT(ADDRESS(A17,4,4,1,"instances")))</f>
        <v/>
      </c>
      <c r="AA17" s="59"/>
      <c r="AB17" s="59"/>
      <c r="AC17" s="59"/>
      <c r="AD17" s="59"/>
      <c r="AE17" s="59"/>
      <c r="AF17" s="59"/>
      <c r="AG17" s="59"/>
      <c r="AH17" s="59"/>
      <c r="AI17" s="59"/>
      <c r="AJ17" s="59" t="s">
        <v>267</v>
      </c>
      <c r="AK17" s="62"/>
      <c r="AL17" s="59"/>
      <c r="AM17" s="59"/>
      <c r="AN17" s="59"/>
      <c r="AU17" s="106" t="str">
        <f t="shared" ca="1" si="1"/>
        <v/>
      </c>
    </row>
    <row r="18" spans="1:47" s="58" customFormat="1" x14ac:dyDescent="0.2">
      <c r="A18" s="58">
        <v>19</v>
      </c>
      <c r="B18" s="58" t="str" cm="1">
        <f t="array" aca="1" ref="B18" ca="1">IF(COUNTIF(INDIRECT(ADDRESS(3,1,1,1,"VCNS")&amp;":"&amp;ADDRESS(A18,18,4,1)),"*END*")&gt;0,"","VCN"&amp;"::"&amp;INDIRECT(ADDRESS(A18,3,4,1,"VCNS")))</f>
        <v/>
      </c>
      <c r="C18" s="58" t="str" cm="1">
        <f t="array" aca="1" ref="C18" ca="1">IF(COUNTIF(INDIRECT(ADDRESS(3,1,1,1,"VCNS")&amp;":"&amp;ADDRESS(A18,1,4,1)),"*END*")&gt;0,"",INDIRECT(ADDRESS(A18,3,4,1,"VCNS")))</f>
        <v/>
      </c>
      <c r="F18" s="58" t="str">
        <f t="shared" ca="1" si="0"/>
        <v/>
      </c>
      <c r="H18" s="58">
        <v>17</v>
      </c>
      <c r="K18" s="59"/>
      <c r="L18" t="s">
        <v>903</v>
      </c>
      <c r="M18" s="59"/>
      <c r="N18" s="59"/>
      <c r="O18" s="59"/>
      <c r="P18" s="59" t="str" cm="1">
        <f t="array" aca="1" ref="P18" ca="1">IF(COUNTIF(INDIRECT(ADDRESS(3,1,1,1,"DHCP")&amp;":"&amp;ADDRESS(A18,1,4,1)),"*END*")&gt;0,"",INDIRECT(ADDRESS(A18,4,4,1,"DHCP")))</f>
        <v/>
      </c>
      <c r="Q18" s="59"/>
      <c r="R18" s="59" t="str" cm="1">
        <f t="array" aca="1" ref="R18" ca="1">IF(COUNTIF(INDIRECT(ADDRESS(3,1,1,1,"DRGs")&amp;":"&amp;ADDRESS(A18,1,4,1)),"*END*")&gt;0,"",INDIRECT(ADDRESS(A18,3,4,1,"DRGs")))</f>
        <v/>
      </c>
      <c r="S18" s="59"/>
      <c r="T18" s="59"/>
      <c r="U18" s="60"/>
      <c r="V18" s="59"/>
      <c r="W18" s="59"/>
      <c r="X18" s="59"/>
      <c r="Y18" s="59" t="str" cm="1">
        <f t="array" aca="1" ref="Y18" ca="1">IF(COUNTIF(INDIRECT(ADDRESS(3,1,1,1,"DedicatedVMHosts")&amp;":"&amp;ADDRESS(A18,1,4,1)),"*END*")&gt;0,"",INDIRECT(ADDRESS(A18,3,4,1,"DedicatedVMHosts")))</f>
        <v/>
      </c>
      <c r="Z18" s="59" t="str" cm="1">
        <f t="array" aca="1" ref="Z18" ca="1">IF(COUNTIF(INDIRECT(ADDRESS(3,1,1,1,"instances")&amp;":"&amp;ADDRESS(A18,1,4,1)),"*END*")&gt;0,"",INDIRECT(ADDRESS(A18,4,4,1,"instances")))</f>
        <v/>
      </c>
      <c r="AA18" s="59"/>
      <c r="AB18" s="59"/>
      <c r="AC18" s="59"/>
      <c r="AD18" s="59"/>
      <c r="AE18" s="59"/>
      <c r="AF18" s="59"/>
      <c r="AG18" s="59"/>
      <c r="AH18" s="59"/>
      <c r="AI18" s="59"/>
      <c r="AJ18" s="59" t="s">
        <v>268</v>
      </c>
      <c r="AK18" s="62"/>
      <c r="AL18" s="59"/>
      <c r="AM18" s="59"/>
      <c r="AN18" s="59"/>
      <c r="AU18" s="106" t="str">
        <f t="shared" ca="1" si="1"/>
        <v/>
      </c>
    </row>
    <row r="19" spans="1:47" s="58" customFormat="1" x14ac:dyDescent="0.2">
      <c r="A19" s="58">
        <v>20</v>
      </c>
      <c r="B19" s="58" t="str" cm="1">
        <f t="array" aca="1" ref="B19" ca="1">IF(COUNTIF(INDIRECT(ADDRESS(3,1,1,1,"VCNS")&amp;":"&amp;ADDRESS(A19,18,4,1)),"*END*")&gt;0,"","VCN"&amp;"::"&amp;INDIRECT(ADDRESS(A19,3,4,1,"VCNS")))</f>
        <v/>
      </c>
      <c r="C19" s="58" t="str" cm="1">
        <f t="array" aca="1" ref="C19" ca="1">IF(COUNTIF(INDIRECT(ADDRESS(3,1,1,1,"VCNS")&amp;":"&amp;ADDRESS(A19,1,4,1)),"*END*")&gt;0,"",INDIRECT(ADDRESS(A19,3,4,1,"VCNS")))</f>
        <v/>
      </c>
      <c r="F19" s="58" t="str">
        <f t="shared" ca="1" si="0"/>
        <v/>
      </c>
      <c r="H19" s="58">
        <v>18</v>
      </c>
      <c r="K19" s="59"/>
      <c r="L19" t="s">
        <v>904</v>
      </c>
      <c r="M19" s="59"/>
      <c r="N19" s="59"/>
      <c r="O19" s="59"/>
      <c r="P19" s="59" t="str" cm="1">
        <f t="array" aca="1" ref="P19" ca="1">IF(COUNTIF(INDIRECT(ADDRESS(3,1,1,1,"DHCP")&amp;":"&amp;ADDRESS(A19,1,4,1)),"*END*")&gt;0,"",INDIRECT(ADDRESS(A19,4,4,1,"DHCP")))</f>
        <v/>
      </c>
      <c r="Q19" s="59"/>
      <c r="R19" s="59" t="str" cm="1">
        <f t="array" aca="1" ref="R19" ca="1">IF(COUNTIF(INDIRECT(ADDRESS(3,1,1,1,"DRGs")&amp;":"&amp;ADDRESS(A19,1,4,1)),"*END*")&gt;0,"",INDIRECT(ADDRESS(A19,3,4,1,"DRGs")))</f>
        <v/>
      </c>
      <c r="S19" s="59"/>
      <c r="T19" s="59"/>
      <c r="U19" s="60"/>
      <c r="V19" s="59"/>
      <c r="W19" s="59"/>
      <c r="X19" s="59"/>
      <c r="Y19" s="59" t="str" cm="1">
        <f t="array" aca="1" ref="Y19" ca="1">IF(COUNTIF(INDIRECT(ADDRESS(3,1,1,1,"DedicatedVMHosts")&amp;":"&amp;ADDRESS(A19,1,4,1)),"*END*")&gt;0,"",INDIRECT(ADDRESS(A19,3,4,1,"DedicatedVMHosts")))</f>
        <v/>
      </c>
      <c r="Z19" s="59" t="str" cm="1">
        <f t="array" aca="1" ref="Z19" ca="1">IF(COUNTIF(INDIRECT(ADDRESS(3,1,1,1,"instances")&amp;":"&amp;ADDRESS(A19,1,4,1)),"*END*")&gt;0,"",INDIRECT(ADDRESS(A19,4,4,1,"instances")))</f>
        <v/>
      </c>
      <c r="AA19" s="59"/>
      <c r="AB19" s="59"/>
      <c r="AC19" s="59"/>
      <c r="AD19" s="59"/>
      <c r="AE19" s="59"/>
      <c r="AF19" s="59"/>
      <c r="AG19" s="59"/>
      <c r="AH19" s="59"/>
      <c r="AI19" s="59"/>
      <c r="AJ19" s="59" t="s">
        <v>269</v>
      </c>
      <c r="AK19" s="62"/>
      <c r="AL19" s="59"/>
      <c r="AM19" s="59"/>
      <c r="AN19" s="59"/>
      <c r="AU19" s="106" t="str">
        <f t="shared" ca="1" si="1"/>
        <v/>
      </c>
    </row>
    <row r="20" spans="1:47" s="58" customFormat="1" x14ac:dyDescent="0.2">
      <c r="A20" s="58">
        <v>21</v>
      </c>
      <c r="B20" s="58" t="str" cm="1">
        <f t="array" aca="1" ref="B20" ca="1">IF(COUNTIF(INDIRECT(ADDRESS(3,1,1,1,"VCNS")&amp;":"&amp;ADDRESS(A20,18,4,1)),"*END*")&gt;0,"","VCN"&amp;"::"&amp;INDIRECT(ADDRESS(A20,3,4,1,"VCNS")))</f>
        <v/>
      </c>
      <c r="C20" s="58" t="str" cm="1">
        <f t="array" aca="1" ref="C20" ca="1">IF(COUNTIF(INDIRECT(ADDRESS(3,1,1,1,"VCNS")&amp;":"&amp;ADDRESS(A20,1,4,1)),"*END*")&gt;0,"",INDIRECT(ADDRESS(A20,3,4,1,"VCNS")))</f>
        <v/>
      </c>
      <c r="F20" s="58" t="str">
        <f t="shared" ca="1" si="0"/>
        <v/>
      </c>
      <c r="H20" s="58">
        <v>19</v>
      </c>
      <c r="K20" s="59"/>
      <c r="L20" t="s">
        <v>692</v>
      </c>
      <c r="M20" s="59"/>
      <c r="N20" s="59"/>
      <c r="O20" s="59"/>
      <c r="P20" s="59" t="str" cm="1">
        <f t="array" aca="1" ref="P20" ca="1">IF(COUNTIF(INDIRECT(ADDRESS(3,1,1,1,"DHCP")&amp;":"&amp;ADDRESS(A20,1,4,1)),"*END*")&gt;0,"",INDIRECT(ADDRESS(A20,4,4,1,"DHCP")))</f>
        <v/>
      </c>
      <c r="Q20" s="59"/>
      <c r="R20" s="59" t="str" cm="1">
        <f t="array" aca="1" ref="R20" ca="1">IF(COUNTIF(INDIRECT(ADDRESS(3,1,1,1,"DRGs")&amp;":"&amp;ADDRESS(A20,1,4,1)),"*END*")&gt;0,"",INDIRECT(ADDRESS(A20,3,4,1,"DRGs")))</f>
        <v/>
      </c>
      <c r="S20" s="59"/>
      <c r="T20" s="59"/>
      <c r="U20" s="60"/>
      <c r="V20" s="59"/>
      <c r="W20" s="59"/>
      <c r="X20" s="59"/>
      <c r="Y20" s="59" t="str" cm="1">
        <f t="array" aca="1" ref="Y20" ca="1">IF(COUNTIF(INDIRECT(ADDRESS(3,1,1,1,"DedicatedVMHosts")&amp;":"&amp;ADDRESS(A20,1,4,1)),"*END*")&gt;0,"",INDIRECT(ADDRESS(A20,3,4,1,"DedicatedVMHosts")))</f>
        <v/>
      </c>
      <c r="Z20" s="59" t="str" cm="1">
        <f t="array" aca="1" ref="Z20" ca="1">IF(COUNTIF(INDIRECT(ADDRESS(3,1,1,1,"instances")&amp;":"&amp;ADDRESS(A20,1,4,1)),"*END*")&gt;0,"",INDIRECT(ADDRESS(A20,4,4,1,"instances")))</f>
        <v/>
      </c>
      <c r="AA20" s="59"/>
      <c r="AB20" s="59"/>
      <c r="AC20" s="59"/>
      <c r="AD20" s="59"/>
      <c r="AE20" s="59"/>
      <c r="AF20" s="59"/>
      <c r="AG20" s="59"/>
      <c r="AH20" s="59"/>
      <c r="AI20" s="59"/>
      <c r="AJ20" s="59" t="s">
        <v>270</v>
      </c>
      <c r="AK20" s="62"/>
      <c r="AL20" s="59"/>
      <c r="AM20" s="59"/>
      <c r="AN20" s="59"/>
      <c r="AU20" s="106" t="str">
        <f t="shared" ca="1" si="1"/>
        <v/>
      </c>
    </row>
    <row r="21" spans="1:47" s="58" customFormat="1" x14ac:dyDescent="0.2">
      <c r="A21" s="58">
        <v>22</v>
      </c>
      <c r="B21" s="58" t="str" cm="1">
        <f t="array" aca="1" ref="B21" ca="1">IF(COUNTIF(INDIRECT(ADDRESS(3,1,1,1,"VCNS")&amp;":"&amp;ADDRESS(A21,18,4,1)),"*END*")&gt;0,"","VCN"&amp;"::"&amp;INDIRECT(ADDRESS(A21,3,4,1,"VCNS")))</f>
        <v/>
      </c>
      <c r="C21" s="58" t="str" cm="1">
        <f t="array" aca="1" ref="C21" ca="1">IF(COUNTIF(INDIRECT(ADDRESS(3,1,1,1,"VCNS")&amp;":"&amp;ADDRESS(A21,1,4,1)),"*END*")&gt;0,"",INDIRECT(ADDRESS(A21,3,4,1,"VCNS")))</f>
        <v/>
      </c>
      <c r="F21" s="58" t="str">
        <f t="shared" ca="1" si="0"/>
        <v/>
      </c>
      <c r="H21" s="58">
        <v>20</v>
      </c>
      <c r="K21" s="59"/>
      <c r="L21" t="s">
        <v>905</v>
      </c>
      <c r="M21" s="59"/>
      <c r="N21" s="59"/>
      <c r="O21" s="59"/>
      <c r="P21" s="59" t="str" cm="1">
        <f t="array" aca="1" ref="P21" ca="1">IF(COUNTIF(INDIRECT(ADDRESS(3,1,1,1,"DHCP")&amp;":"&amp;ADDRESS(A21,1,4,1)),"*END*")&gt;0,"",INDIRECT(ADDRESS(A21,4,4,1,"DHCP")))</f>
        <v/>
      </c>
      <c r="Q21" s="59"/>
      <c r="R21" s="59" t="str" cm="1">
        <f t="array" aca="1" ref="R21" ca="1">IF(COUNTIF(INDIRECT(ADDRESS(3,1,1,1,"DRGs")&amp;":"&amp;ADDRESS(A21,1,4,1)),"*END*")&gt;0,"",INDIRECT(ADDRESS(A21,3,4,1,"DRGs")))</f>
        <v/>
      </c>
      <c r="S21" s="59"/>
      <c r="T21" s="59"/>
      <c r="U21" s="60"/>
      <c r="V21" s="59"/>
      <c r="W21" s="59"/>
      <c r="X21" s="59"/>
      <c r="Y21" s="59" t="str" cm="1">
        <f t="array" aca="1" ref="Y21" ca="1">IF(COUNTIF(INDIRECT(ADDRESS(3,1,1,1,"DedicatedVMHosts")&amp;":"&amp;ADDRESS(A21,1,4,1)),"*END*")&gt;0,"",INDIRECT(ADDRESS(A21,3,4,1,"DedicatedVMHosts")))</f>
        <v/>
      </c>
      <c r="Z21" s="59" t="str" cm="1">
        <f t="array" aca="1" ref="Z21" ca="1">IF(COUNTIF(INDIRECT(ADDRESS(3,1,1,1,"instances")&amp;":"&amp;ADDRESS(A21,1,4,1)),"*END*")&gt;0,"",INDIRECT(ADDRESS(A21,4,4,1,"instances")))</f>
        <v/>
      </c>
      <c r="AA21" s="59"/>
      <c r="AB21" s="59"/>
      <c r="AC21" s="59"/>
      <c r="AD21" s="59"/>
      <c r="AE21" s="59"/>
      <c r="AF21" s="59"/>
      <c r="AG21" s="59"/>
      <c r="AH21" s="59"/>
      <c r="AI21" s="59"/>
      <c r="AJ21" s="59" t="s">
        <v>271</v>
      </c>
      <c r="AK21" s="62"/>
      <c r="AL21" s="59"/>
      <c r="AM21" s="59"/>
      <c r="AN21" s="59"/>
      <c r="AU21" s="106" t="str">
        <f t="shared" ca="1" si="1"/>
        <v/>
      </c>
    </row>
    <row r="22" spans="1:47" s="58" customFormat="1" x14ac:dyDescent="0.2">
      <c r="A22" s="58">
        <v>23</v>
      </c>
      <c r="B22" s="58" t="str" cm="1">
        <f t="array" aca="1" ref="B22" ca="1">IF(COUNTIF(INDIRECT(ADDRESS(3,1,1,1,"VCNS")&amp;":"&amp;ADDRESS(A22,18,4,1)),"*END*")&gt;0,"","VCN"&amp;"::"&amp;INDIRECT(ADDRESS(A22,3,4,1,"VCNS")))</f>
        <v/>
      </c>
      <c r="C22" s="58" t="str" cm="1">
        <f t="array" aca="1" ref="C22" ca="1">IF(COUNTIF(INDIRECT(ADDRESS(3,1,1,1,"VCNS")&amp;":"&amp;ADDRESS(A22,1,4,1)),"*END*")&gt;0,"",INDIRECT(ADDRESS(A22,3,4,1,"VCNS")))</f>
        <v/>
      </c>
      <c r="F22" s="58" t="str">
        <f t="shared" ca="1" si="0"/>
        <v/>
      </c>
      <c r="H22" s="58">
        <v>21</v>
      </c>
      <c r="K22" s="59"/>
      <c r="L22" t="s">
        <v>693</v>
      </c>
      <c r="M22" s="59"/>
      <c r="N22" s="59"/>
      <c r="O22" s="59"/>
      <c r="P22" s="59" t="str" cm="1">
        <f t="array" aca="1" ref="P22" ca="1">IF(COUNTIF(INDIRECT(ADDRESS(3,1,1,1,"DHCP")&amp;":"&amp;ADDRESS(A22,1,4,1)),"*END*")&gt;0,"",INDIRECT(ADDRESS(A22,4,4,1,"DHCP")))</f>
        <v/>
      </c>
      <c r="Q22" s="59"/>
      <c r="R22" s="59" t="str" cm="1">
        <f t="array" aca="1" ref="R22" ca="1">IF(COUNTIF(INDIRECT(ADDRESS(3,1,1,1,"DRGs")&amp;":"&amp;ADDRESS(A22,1,4,1)),"*END*")&gt;0,"",INDIRECT(ADDRESS(A22,3,4,1,"DRGs")))</f>
        <v/>
      </c>
      <c r="S22" s="59"/>
      <c r="T22" s="59"/>
      <c r="U22" s="60"/>
      <c r="V22" s="59"/>
      <c r="W22" s="59"/>
      <c r="X22" s="59"/>
      <c r="Y22" s="59" t="str" cm="1">
        <f t="array" aca="1" ref="Y22" ca="1">IF(COUNTIF(INDIRECT(ADDRESS(3,1,1,1,"DedicatedVMHosts")&amp;":"&amp;ADDRESS(A22,1,4,1)),"*END*")&gt;0,"",INDIRECT(ADDRESS(A22,3,4,1,"DedicatedVMHosts")))</f>
        <v/>
      </c>
      <c r="Z22" s="59" t="str" cm="1">
        <f t="array" aca="1" ref="Z22" ca="1">IF(COUNTIF(INDIRECT(ADDRESS(3,1,1,1,"instances")&amp;":"&amp;ADDRESS(A22,1,4,1)),"*END*")&gt;0,"",INDIRECT(ADDRESS(A22,4,4,1,"instances")))</f>
        <v/>
      </c>
      <c r="AA22" s="59"/>
      <c r="AB22" s="59"/>
      <c r="AC22" s="59"/>
      <c r="AD22" s="59"/>
      <c r="AE22" s="59"/>
      <c r="AF22" s="59"/>
      <c r="AG22" s="59"/>
      <c r="AH22" s="59"/>
      <c r="AI22" s="59"/>
      <c r="AJ22" s="59" t="s">
        <v>272</v>
      </c>
      <c r="AK22" s="62"/>
      <c r="AL22" s="59"/>
      <c r="AM22" s="59"/>
      <c r="AN22" s="59"/>
      <c r="AU22" s="106" t="str">
        <f t="shared" ca="1" si="1"/>
        <v/>
      </c>
    </row>
    <row r="23" spans="1:47" s="58" customFormat="1" x14ac:dyDescent="0.2">
      <c r="A23" s="58">
        <v>24</v>
      </c>
      <c r="B23" s="58" t="str" cm="1">
        <f t="array" aca="1" ref="B23" ca="1">IF(COUNTIF(INDIRECT(ADDRESS(3,1,1,1,"VCNS")&amp;":"&amp;ADDRESS(A23,18,4,1)),"*END*")&gt;0,"","VCN"&amp;"::"&amp;INDIRECT(ADDRESS(A23,3,4,1,"VCNS")))</f>
        <v/>
      </c>
      <c r="C23" s="58" t="str" cm="1">
        <f t="array" aca="1" ref="C23" ca="1">IF(COUNTIF(INDIRECT(ADDRESS(3,1,1,1,"VCNS")&amp;":"&amp;ADDRESS(A23,1,4,1)),"*END*")&gt;0,"",INDIRECT(ADDRESS(A23,3,4,1,"VCNS")))</f>
        <v/>
      </c>
      <c r="F23" s="58" t="str">
        <f t="shared" ca="1" si="0"/>
        <v/>
      </c>
      <c r="H23" s="58">
        <v>22</v>
      </c>
      <c r="K23" s="59"/>
      <c r="L23" t="s">
        <v>1255</v>
      </c>
      <c r="M23" s="59"/>
      <c r="N23" s="59"/>
      <c r="O23" s="59"/>
      <c r="P23" s="59" t="str" cm="1">
        <f t="array" aca="1" ref="P23" ca="1">IF(COUNTIF(INDIRECT(ADDRESS(3,1,1,1,"DHCP")&amp;":"&amp;ADDRESS(A23,1,4,1)),"*END*")&gt;0,"",INDIRECT(ADDRESS(A23,4,4,1,"DHCP")))</f>
        <v/>
      </c>
      <c r="Q23" s="59"/>
      <c r="R23" s="59" t="str" cm="1">
        <f t="array" aca="1" ref="R23" ca="1">IF(COUNTIF(INDIRECT(ADDRESS(3,1,1,1,"DRGs")&amp;":"&amp;ADDRESS(A23,1,4,1)),"*END*")&gt;0,"",INDIRECT(ADDRESS(A23,3,4,1,"DRGs")))</f>
        <v/>
      </c>
      <c r="S23" s="59"/>
      <c r="T23" s="59"/>
      <c r="U23" s="60"/>
      <c r="V23" s="59"/>
      <c r="W23" s="59"/>
      <c r="X23" s="59"/>
      <c r="Y23" s="59" t="str" cm="1">
        <f t="array" aca="1" ref="Y23" ca="1">IF(COUNTIF(INDIRECT(ADDRESS(3,1,1,1,"DedicatedVMHosts")&amp;":"&amp;ADDRESS(A23,1,4,1)),"*END*")&gt;0,"",INDIRECT(ADDRESS(A23,3,4,1,"DedicatedVMHosts")))</f>
        <v/>
      </c>
      <c r="Z23" s="59" t="str" cm="1">
        <f t="array" aca="1" ref="Z23" ca="1">IF(COUNTIF(INDIRECT(ADDRESS(3,1,1,1,"instances")&amp;":"&amp;ADDRESS(A23,1,4,1)),"*END*")&gt;0,"",INDIRECT(ADDRESS(A23,4,4,1,"instances")))</f>
        <v/>
      </c>
      <c r="AA23" s="59"/>
      <c r="AB23" s="59"/>
      <c r="AC23" s="59"/>
      <c r="AD23" s="59"/>
      <c r="AE23" s="59"/>
      <c r="AF23" s="59"/>
      <c r="AG23" s="59"/>
      <c r="AH23" s="59"/>
      <c r="AI23" s="59"/>
      <c r="AJ23" s="59" t="s">
        <v>273</v>
      </c>
      <c r="AK23" s="62"/>
      <c r="AL23" s="59"/>
      <c r="AM23" s="59"/>
      <c r="AN23" s="59"/>
      <c r="AU23" s="106" t="str">
        <f t="shared" ca="1" si="1"/>
        <v/>
      </c>
    </row>
    <row r="24" spans="1:47" s="58" customFormat="1" x14ac:dyDescent="0.2">
      <c r="A24" s="58">
        <v>25</v>
      </c>
      <c r="B24" s="58" t="str" cm="1">
        <f t="array" aca="1" ref="B24" ca="1">IF(COUNTIF(INDIRECT(ADDRESS(3,1,1,1,"VCNS")&amp;":"&amp;ADDRESS(A24,18,4,1)),"*END*")&gt;0,"","VCN"&amp;"::"&amp;INDIRECT(ADDRESS(A24,3,4,1,"VCNS")))</f>
        <v/>
      </c>
      <c r="C24" s="58" t="str" cm="1">
        <f t="array" aca="1" ref="C24" ca="1">IF(COUNTIF(INDIRECT(ADDRESS(3,1,1,1,"VCNS")&amp;":"&amp;ADDRESS(A24,1,4,1)),"*END*")&gt;0,"",INDIRECT(ADDRESS(A24,3,4,1,"VCNS")))</f>
        <v/>
      </c>
      <c r="F24" s="58" t="str">
        <f t="shared" ca="1" si="0"/>
        <v/>
      </c>
      <c r="H24" s="58">
        <v>23</v>
      </c>
      <c r="K24" s="59"/>
      <c r="L24" t="s">
        <v>694</v>
      </c>
      <c r="M24" s="59"/>
      <c r="N24" s="59"/>
      <c r="O24" s="59"/>
      <c r="P24" s="59" t="str" cm="1">
        <f t="array" aca="1" ref="P24" ca="1">IF(COUNTIF(INDIRECT(ADDRESS(3,1,1,1,"DHCP")&amp;":"&amp;ADDRESS(A24,1,4,1)),"*END*")&gt;0,"",INDIRECT(ADDRESS(A24,4,4,1,"DHCP")))</f>
        <v/>
      </c>
      <c r="Q24" s="59"/>
      <c r="R24" s="59" t="str" cm="1">
        <f t="array" aca="1" ref="R24" ca="1">IF(COUNTIF(INDIRECT(ADDRESS(3,1,1,1,"DRGs")&amp;":"&amp;ADDRESS(A24,1,4,1)),"*END*")&gt;0,"",INDIRECT(ADDRESS(A24,3,4,1,"DRGs")))</f>
        <v/>
      </c>
      <c r="S24" s="59"/>
      <c r="T24" s="59"/>
      <c r="U24" s="59"/>
      <c r="V24" s="59"/>
      <c r="W24" s="59"/>
      <c r="X24" s="59"/>
      <c r="Y24" s="59" t="str" cm="1">
        <f t="array" aca="1" ref="Y24" ca="1">IF(COUNTIF(INDIRECT(ADDRESS(3,1,1,1,"DedicatedVMHosts")&amp;":"&amp;ADDRESS(A24,1,4,1)),"*END*")&gt;0,"",INDIRECT(ADDRESS(A24,3,4,1,"DedicatedVMHosts")))</f>
        <v/>
      </c>
      <c r="Z24" s="59" t="str" cm="1">
        <f t="array" aca="1" ref="Z24" ca="1">IF(COUNTIF(INDIRECT(ADDRESS(3,1,1,1,"instances")&amp;":"&amp;ADDRESS(A24,1,4,1)),"*END*")&gt;0,"",INDIRECT(ADDRESS(A24,4,4,1,"instances")))</f>
        <v/>
      </c>
      <c r="AA24" s="59"/>
      <c r="AB24" s="59"/>
      <c r="AC24" s="59"/>
      <c r="AD24" s="59"/>
      <c r="AE24" s="59"/>
      <c r="AF24" s="59"/>
      <c r="AG24" s="59"/>
      <c r="AH24" s="59"/>
      <c r="AI24" s="59"/>
      <c r="AJ24" s="59" t="s">
        <v>274</v>
      </c>
      <c r="AK24" s="62"/>
      <c r="AL24" s="59"/>
      <c r="AM24" s="59"/>
      <c r="AN24" s="59"/>
      <c r="AU24" s="106" t="str">
        <f t="shared" ca="1" si="1"/>
        <v/>
      </c>
    </row>
    <row r="25" spans="1:47" s="58" customFormat="1" x14ac:dyDescent="0.2">
      <c r="A25" s="58">
        <v>26</v>
      </c>
      <c r="B25" s="58" t="str" cm="1">
        <f t="array" aca="1" ref="B25" ca="1">IF(COUNTIF(INDIRECT(ADDRESS(3,1,1,1,"VCNS")&amp;":"&amp;ADDRESS(A25,18,4,1)),"*END*")&gt;0,"","VCN"&amp;"::"&amp;INDIRECT(ADDRESS(A25,3,4,1,"VCNS")))</f>
        <v/>
      </c>
      <c r="C25" s="58" t="str" cm="1">
        <f t="array" aca="1" ref="C25" ca="1">IF(COUNTIF(INDIRECT(ADDRESS(3,1,1,1,"VCNS")&amp;":"&amp;ADDRESS(A25,1,4,1)),"*END*")&gt;0,"",INDIRECT(ADDRESS(A25,3,4,1,"VCNS")))</f>
        <v/>
      </c>
      <c r="F25" s="58" t="str">
        <f t="shared" ca="1" si="0"/>
        <v/>
      </c>
      <c r="H25" s="58">
        <v>24</v>
      </c>
      <c r="K25" s="59"/>
      <c r="L25" t="s">
        <v>1256</v>
      </c>
      <c r="M25" s="59"/>
      <c r="N25" s="59"/>
      <c r="O25" s="59"/>
      <c r="P25" s="59" t="str" cm="1">
        <f t="array" aca="1" ref="P25" ca="1">IF(COUNTIF(INDIRECT(ADDRESS(3,1,1,1,"DHCP")&amp;":"&amp;ADDRESS(A25,1,4,1)),"*END*")&gt;0,"",INDIRECT(ADDRESS(A25,4,4,1,"DHCP")))</f>
        <v/>
      </c>
      <c r="Q25" s="59"/>
      <c r="R25" s="59" t="str" cm="1">
        <f t="array" aca="1" ref="R25" ca="1">IF(COUNTIF(INDIRECT(ADDRESS(3,1,1,1,"DRGs")&amp;":"&amp;ADDRESS(A25,1,4,1)),"*END*")&gt;0,"",INDIRECT(ADDRESS(A25,3,4,1,"DRGs")))</f>
        <v/>
      </c>
      <c r="S25" s="59"/>
      <c r="T25" s="59"/>
      <c r="U25" s="59"/>
      <c r="V25" s="59"/>
      <c r="W25" s="59"/>
      <c r="X25" s="59"/>
      <c r="Y25" s="59" t="str" cm="1">
        <f t="array" aca="1" ref="Y25" ca="1">IF(COUNTIF(INDIRECT(ADDRESS(3,1,1,1,"DedicatedVMHosts")&amp;":"&amp;ADDRESS(A25,1,4,1)),"*END*")&gt;0,"",INDIRECT(ADDRESS(A25,3,4,1,"DedicatedVMHosts")))</f>
        <v/>
      </c>
      <c r="Z25" s="59" t="str" cm="1">
        <f t="array" aca="1" ref="Z25" ca="1">IF(COUNTIF(INDIRECT(ADDRESS(3,1,1,1,"instances")&amp;":"&amp;ADDRESS(A25,1,4,1)),"*END*")&gt;0,"",INDIRECT(ADDRESS(A25,4,4,1,"instances")))</f>
        <v/>
      </c>
      <c r="AA25" s="59"/>
      <c r="AB25" s="59"/>
      <c r="AC25" s="59"/>
      <c r="AD25" s="59"/>
      <c r="AE25" s="59"/>
      <c r="AF25" s="59"/>
      <c r="AG25" s="59"/>
      <c r="AH25" s="59"/>
      <c r="AI25" s="59"/>
      <c r="AJ25" s="59" t="s">
        <v>275</v>
      </c>
      <c r="AK25" s="62"/>
      <c r="AL25" s="59"/>
      <c r="AM25" s="59"/>
      <c r="AN25" s="59"/>
      <c r="AU25" s="106" t="str">
        <f t="shared" ca="1" si="1"/>
        <v/>
      </c>
    </row>
    <row r="26" spans="1:47" s="58" customFormat="1" x14ac:dyDescent="0.2">
      <c r="A26" s="58">
        <v>27</v>
      </c>
      <c r="B26" s="58" t="str" cm="1">
        <f t="array" aca="1" ref="B26" ca="1">IF(COUNTIF(INDIRECT(ADDRESS(3,1,1,1,"VCNS")&amp;":"&amp;ADDRESS(A26,18,4,1)),"*END*")&gt;0,"","VCN"&amp;"::"&amp;INDIRECT(ADDRESS(A26,3,4,1,"VCNS")))</f>
        <v/>
      </c>
      <c r="C26" s="58" t="str" cm="1">
        <f t="array" aca="1" ref="C26" ca="1">IF(COUNTIF(INDIRECT(ADDRESS(3,1,1,1,"VCNS")&amp;":"&amp;ADDRESS(A26,1,4,1)),"*END*")&gt;0,"",INDIRECT(ADDRESS(A26,3,4,1,"VCNS")))</f>
        <v/>
      </c>
      <c r="F26" s="58" t="str">
        <f t="shared" ca="1" si="0"/>
        <v/>
      </c>
      <c r="H26" s="58">
        <v>25</v>
      </c>
      <c r="K26" s="59"/>
      <c r="L26" t="s">
        <v>695</v>
      </c>
      <c r="M26" s="59"/>
      <c r="N26" s="59"/>
      <c r="O26" s="59"/>
      <c r="P26" s="59" t="str" cm="1">
        <f t="array" aca="1" ref="P26" ca="1">IF(COUNTIF(INDIRECT(ADDRESS(3,1,1,1,"DHCP")&amp;":"&amp;ADDRESS(A26,1,4,1)),"*END*")&gt;0,"",INDIRECT(ADDRESS(A26,4,4,1,"DHCP")))</f>
        <v/>
      </c>
      <c r="Q26" s="59"/>
      <c r="R26" s="59" t="str" cm="1">
        <f t="array" aca="1" ref="R26" ca="1">IF(COUNTIF(INDIRECT(ADDRESS(3,1,1,1,"DRGs")&amp;":"&amp;ADDRESS(A26,1,4,1)),"*END*")&gt;0,"",INDIRECT(ADDRESS(A26,3,4,1,"DRGs")))</f>
        <v/>
      </c>
      <c r="S26" s="59"/>
      <c r="T26" s="59"/>
      <c r="U26" s="59"/>
      <c r="V26" s="59"/>
      <c r="W26" s="59"/>
      <c r="X26" s="59"/>
      <c r="Y26" s="59" t="str" cm="1">
        <f t="array" aca="1" ref="Y26" ca="1">IF(COUNTIF(INDIRECT(ADDRESS(3,1,1,1,"DedicatedVMHosts")&amp;":"&amp;ADDRESS(A26,1,4,1)),"*END*")&gt;0,"",INDIRECT(ADDRESS(A26,3,4,1,"DedicatedVMHosts")))</f>
        <v/>
      </c>
      <c r="Z26" s="59" t="str" cm="1">
        <f t="array" aca="1" ref="Z26" ca="1">IF(COUNTIF(INDIRECT(ADDRESS(3,1,1,1,"instances")&amp;":"&amp;ADDRESS(A26,1,4,1)),"*END*")&gt;0,"",INDIRECT(ADDRESS(A26,4,4,1,"instances")))</f>
        <v/>
      </c>
      <c r="AA26" s="59"/>
      <c r="AB26" s="59"/>
      <c r="AC26" s="59"/>
      <c r="AD26" s="59"/>
      <c r="AE26" s="59"/>
      <c r="AF26" s="59"/>
      <c r="AG26" s="59"/>
      <c r="AH26" s="59"/>
      <c r="AI26" s="59"/>
      <c r="AJ26" s="59" t="s">
        <v>276</v>
      </c>
      <c r="AK26" s="62"/>
      <c r="AL26" s="59"/>
      <c r="AM26" s="59"/>
      <c r="AN26" s="59"/>
      <c r="AU26" s="106" t="str">
        <f t="shared" ca="1" si="1"/>
        <v/>
      </c>
    </row>
    <row r="27" spans="1:47" s="58" customFormat="1" x14ac:dyDescent="0.2">
      <c r="A27" s="58">
        <v>28</v>
      </c>
      <c r="B27" s="58" t="str" cm="1">
        <f t="array" aca="1" ref="B27" ca="1">IF(COUNTIF(INDIRECT(ADDRESS(3,1,1,1,"VCNS")&amp;":"&amp;ADDRESS(A27,18,4,1)),"*END*")&gt;0,"","VCN"&amp;"::"&amp;INDIRECT(ADDRESS(A27,3,4,1,"VCNS")))</f>
        <v/>
      </c>
      <c r="C27" s="58" t="str" cm="1">
        <f t="array" aca="1" ref="C27" ca="1">IF(COUNTIF(INDIRECT(ADDRESS(3,1,1,1,"VCNS")&amp;":"&amp;ADDRESS(A27,1,4,1)),"*END*")&gt;0,"",INDIRECT(ADDRESS(A27,3,4,1,"VCNS")))</f>
        <v/>
      </c>
      <c r="F27" s="58" t="str">
        <f t="shared" ca="1" si="0"/>
        <v/>
      </c>
      <c r="H27" s="58">
        <v>26</v>
      </c>
      <c r="K27" s="59"/>
      <c r="L27" t="s">
        <v>906</v>
      </c>
      <c r="M27" s="59"/>
      <c r="N27" s="59"/>
      <c r="O27" s="59"/>
      <c r="P27" s="59" t="str" cm="1">
        <f t="array" aca="1" ref="P27" ca="1">IF(COUNTIF(INDIRECT(ADDRESS(3,1,1,1,"DHCP")&amp;":"&amp;ADDRESS(A27,1,4,1)),"*END*")&gt;0,"",INDIRECT(ADDRESS(A27,4,4,1,"DHCP")))</f>
        <v/>
      </c>
      <c r="Q27" s="59"/>
      <c r="R27" s="59" t="str" cm="1">
        <f t="array" aca="1" ref="R27" ca="1">IF(COUNTIF(INDIRECT(ADDRESS(3,1,1,1,"DRGs")&amp;":"&amp;ADDRESS(A27,1,4,1)),"*END*")&gt;0,"",INDIRECT(ADDRESS(A27,3,4,1,"DRGs")))</f>
        <v/>
      </c>
      <c r="S27" s="59"/>
      <c r="T27" s="59"/>
      <c r="U27" s="59"/>
      <c r="V27" s="59"/>
      <c r="W27" s="59"/>
      <c r="X27" s="59"/>
      <c r="Y27" s="59" t="str" cm="1">
        <f t="array" aca="1" ref="Y27" ca="1">IF(COUNTIF(INDIRECT(ADDRESS(3,1,1,1,"DedicatedVMHosts")&amp;":"&amp;ADDRESS(A27,1,4,1)),"*END*")&gt;0,"",INDIRECT(ADDRESS(A27,3,4,1,"DedicatedVMHosts")))</f>
        <v/>
      </c>
      <c r="Z27" s="59" t="str" cm="1">
        <f t="array" aca="1" ref="Z27" ca="1">IF(COUNTIF(INDIRECT(ADDRESS(3,1,1,1,"instances")&amp;":"&amp;ADDRESS(A27,1,4,1)),"*END*")&gt;0,"",INDIRECT(ADDRESS(A27,4,4,1,"instances")))</f>
        <v/>
      </c>
      <c r="AA27" s="59"/>
      <c r="AB27" s="59"/>
      <c r="AC27" s="59"/>
      <c r="AD27" s="59"/>
      <c r="AE27" s="59"/>
      <c r="AF27" s="59"/>
      <c r="AG27" s="59"/>
      <c r="AH27" s="59"/>
      <c r="AI27" s="59"/>
      <c r="AJ27" s="59" t="s">
        <v>277</v>
      </c>
      <c r="AK27" s="62"/>
      <c r="AL27" s="59"/>
      <c r="AM27" s="59"/>
      <c r="AN27" s="59"/>
      <c r="AU27" s="106" t="str">
        <f t="shared" ca="1" si="1"/>
        <v/>
      </c>
    </row>
    <row r="28" spans="1:47" s="58" customFormat="1" x14ac:dyDescent="0.2">
      <c r="A28" s="58">
        <v>29</v>
      </c>
      <c r="B28" s="58" t="str" cm="1">
        <f t="array" aca="1" ref="B28" ca="1">IF(COUNTIF(INDIRECT(ADDRESS(3,1,1,1,"VCNS")&amp;":"&amp;ADDRESS(A28,18,4,1)),"*END*")&gt;0,"","VCN"&amp;"::"&amp;INDIRECT(ADDRESS(A28,3,4,1,"VCNS")))</f>
        <v/>
      </c>
      <c r="C28" s="58" t="str" cm="1">
        <f t="array" aca="1" ref="C28" ca="1">IF(COUNTIF(INDIRECT(ADDRESS(3,1,1,1,"VCNS")&amp;":"&amp;ADDRESS(A28,1,4,1)),"*END*")&gt;0,"",INDIRECT(ADDRESS(A28,3,4,1,"VCNS")))</f>
        <v/>
      </c>
      <c r="F28" s="58" t="str">
        <f t="shared" ca="1" si="0"/>
        <v/>
      </c>
      <c r="H28" s="58">
        <v>27</v>
      </c>
      <c r="K28" s="59"/>
      <c r="L28" t="s">
        <v>5</v>
      </c>
      <c r="M28" s="59"/>
      <c r="N28" s="59"/>
      <c r="O28" s="59"/>
      <c r="P28" s="59" t="str" cm="1">
        <f t="array" aca="1" ref="P28" ca="1">IF(COUNTIF(INDIRECT(ADDRESS(3,1,1,1,"DHCP")&amp;":"&amp;ADDRESS(A28,1,4,1)),"*END*")&gt;0,"",INDIRECT(ADDRESS(A28,4,4,1,"DHCP")))</f>
        <v/>
      </c>
      <c r="Q28" s="59"/>
      <c r="R28" s="59" t="str" cm="1">
        <f t="array" aca="1" ref="R28" ca="1">IF(COUNTIF(INDIRECT(ADDRESS(3,1,1,1,"DRGs")&amp;":"&amp;ADDRESS(A28,1,4,1)),"*END*")&gt;0,"",INDIRECT(ADDRESS(A28,3,4,1,"DRGs")))</f>
        <v/>
      </c>
      <c r="S28" s="59"/>
      <c r="T28" s="59"/>
      <c r="U28" s="59"/>
      <c r="V28" s="59"/>
      <c r="W28" s="59"/>
      <c r="X28" s="59"/>
      <c r="Y28" s="59" t="str" cm="1">
        <f t="array" aca="1" ref="Y28" ca="1">IF(COUNTIF(INDIRECT(ADDRESS(3,1,1,1,"DedicatedVMHosts")&amp;":"&amp;ADDRESS(A28,1,4,1)),"*END*")&gt;0,"",INDIRECT(ADDRESS(A28,3,4,1,"DedicatedVMHosts")))</f>
        <v/>
      </c>
      <c r="Z28" s="59" t="str" cm="1">
        <f t="array" aca="1" ref="Z28" ca="1">IF(COUNTIF(INDIRECT(ADDRESS(3,1,1,1,"instances")&amp;":"&amp;ADDRESS(A28,1,4,1)),"*END*")&gt;0,"",INDIRECT(ADDRESS(A28,4,4,1,"instances")))</f>
        <v/>
      </c>
      <c r="AA28" s="59"/>
      <c r="AB28" s="59"/>
      <c r="AC28" s="59"/>
      <c r="AD28" s="59"/>
      <c r="AE28" s="59"/>
      <c r="AF28" s="59"/>
      <c r="AG28" s="59"/>
      <c r="AH28" s="59"/>
      <c r="AI28" s="59"/>
      <c r="AJ28" s="59" t="s">
        <v>278</v>
      </c>
      <c r="AK28" s="62"/>
      <c r="AL28" s="59"/>
      <c r="AM28" s="59"/>
      <c r="AN28" s="59"/>
      <c r="AU28" s="106" t="str">
        <f t="shared" ca="1" si="1"/>
        <v/>
      </c>
    </row>
    <row r="29" spans="1:47" s="58" customFormat="1" x14ac:dyDescent="0.2">
      <c r="A29" s="58">
        <v>30</v>
      </c>
      <c r="B29" s="58" t="str" cm="1">
        <f t="array" aca="1" ref="B29" ca="1">IF(COUNTIF(INDIRECT(ADDRESS(3,1,1,1,"VCNS")&amp;":"&amp;ADDRESS(A29,18,4,1)),"*END*")&gt;0,"","VCN"&amp;"::"&amp;INDIRECT(ADDRESS(A29,3,4,1,"VCNS")))</f>
        <v/>
      </c>
      <c r="C29" s="58" t="str" cm="1">
        <f t="array" aca="1" ref="C29" ca="1">IF(COUNTIF(INDIRECT(ADDRESS(3,1,1,1,"VCNS")&amp;":"&amp;ADDRESS(A29,1,4,1)),"*END*")&gt;0,"",INDIRECT(ADDRESS(A29,3,4,1,"VCNS")))</f>
        <v/>
      </c>
      <c r="F29" s="58" t="str">
        <f t="shared" ca="1" si="0"/>
        <v/>
      </c>
      <c r="H29" s="58">
        <v>28</v>
      </c>
      <c r="K29" s="59"/>
      <c r="L29" t="s">
        <v>907</v>
      </c>
      <c r="M29" s="59"/>
      <c r="N29" s="59"/>
      <c r="O29" s="59"/>
      <c r="P29" s="59" t="str" cm="1">
        <f t="array" aca="1" ref="P29" ca="1">IF(COUNTIF(INDIRECT(ADDRESS(3,1,1,1,"DHCP")&amp;":"&amp;ADDRESS(A29,1,4,1)),"*END*")&gt;0,"",INDIRECT(ADDRESS(A29,4,4,1,"DHCP")))</f>
        <v/>
      </c>
      <c r="Q29" s="59"/>
      <c r="R29" s="59" t="str" cm="1">
        <f t="array" aca="1" ref="R29" ca="1">IF(COUNTIF(INDIRECT(ADDRESS(3,1,1,1,"DRGs")&amp;":"&amp;ADDRESS(A29,1,4,1)),"*END*")&gt;0,"",INDIRECT(ADDRESS(A29,3,4,1,"DRGs")))</f>
        <v/>
      </c>
      <c r="S29" s="59"/>
      <c r="T29" s="59"/>
      <c r="U29" s="59"/>
      <c r="V29" s="59"/>
      <c r="W29" s="59"/>
      <c r="X29" s="59"/>
      <c r="Y29" s="59" t="str" cm="1">
        <f t="array" aca="1" ref="Y29" ca="1">IF(COUNTIF(INDIRECT(ADDRESS(3,1,1,1,"DedicatedVMHosts")&amp;":"&amp;ADDRESS(A29,1,4,1)),"*END*")&gt;0,"",INDIRECT(ADDRESS(A29,3,4,1,"DedicatedVMHosts")))</f>
        <v/>
      </c>
      <c r="Z29" s="59" t="str" cm="1">
        <f t="array" aca="1" ref="Z29" ca="1">IF(COUNTIF(INDIRECT(ADDRESS(3,1,1,1,"instances")&amp;":"&amp;ADDRESS(A29,1,4,1)),"*END*")&gt;0,"",INDIRECT(ADDRESS(A29,4,4,1,"instances")))</f>
        <v/>
      </c>
      <c r="AA29" s="59"/>
      <c r="AB29" s="59"/>
      <c r="AC29" s="59"/>
      <c r="AD29" s="59"/>
      <c r="AE29" s="59"/>
      <c r="AF29" s="59"/>
      <c r="AG29" s="59"/>
      <c r="AH29" s="59"/>
      <c r="AI29" s="59"/>
      <c r="AJ29" s="59" t="s">
        <v>279</v>
      </c>
      <c r="AK29" s="62"/>
      <c r="AL29" s="59"/>
      <c r="AM29" s="59"/>
      <c r="AN29" s="59"/>
      <c r="AU29" s="106" t="str">
        <f t="shared" ca="1" si="1"/>
        <v/>
      </c>
    </row>
    <row r="30" spans="1:47" s="58" customFormat="1" x14ac:dyDescent="0.2">
      <c r="A30" s="58">
        <v>31</v>
      </c>
      <c r="B30" s="58" t="str" cm="1">
        <f t="array" aca="1" ref="B30" ca="1">IF(COUNTIF(INDIRECT(ADDRESS(3,1,1,1,"VCNS")&amp;":"&amp;ADDRESS(A30,18,4,1)),"*END*")&gt;0,"","VCN"&amp;"::"&amp;INDIRECT(ADDRESS(A30,3,4,1,"VCNS")))</f>
        <v/>
      </c>
      <c r="C30" s="58" t="str" cm="1">
        <f t="array" aca="1" ref="C30" ca="1">IF(COUNTIF(INDIRECT(ADDRESS(3,1,1,1,"VCNS")&amp;":"&amp;ADDRESS(A30,1,4,1)),"*END*")&gt;0,"",INDIRECT(ADDRESS(A30,3,4,1,"VCNS")))</f>
        <v/>
      </c>
      <c r="F30" s="58" t="str">
        <f t="shared" ca="1" si="0"/>
        <v/>
      </c>
      <c r="H30" s="58">
        <v>29</v>
      </c>
      <c r="K30" s="59"/>
      <c r="L30" t="s">
        <v>1257</v>
      </c>
      <c r="M30" s="59"/>
      <c r="N30" s="59"/>
      <c r="O30" s="59"/>
      <c r="P30" s="59" t="str" cm="1">
        <f t="array" aca="1" ref="P30" ca="1">IF(COUNTIF(INDIRECT(ADDRESS(3,1,1,1,"DHCP")&amp;":"&amp;ADDRESS(A30,1,4,1)),"*END*")&gt;0,"",INDIRECT(ADDRESS(A30,4,4,1,"DHCP")))</f>
        <v/>
      </c>
      <c r="Q30" s="59"/>
      <c r="R30" s="59" t="str" cm="1">
        <f t="array" aca="1" ref="R30" ca="1">IF(COUNTIF(INDIRECT(ADDRESS(3,1,1,1,"DRGs")&amp;":"&amp;ADDRESS(A30,1,4,1)),"*END*")&gt;0,"",INDIRECT(ADDRESS(A30,3,4,1,"DRGs")))</f>
        <v/>
      </c>
      <c r="S30" s="59"/>
      <c r="T30" s="59"/>
      <c r="U30" s="59"/>
      <c r="V30" s="59"/>
      <c r="W30" s="59"/>
      <c r="X30" s="59"/>
      <c r="Y30" s="59" t="str" cm="1">
        <f t="array" aca="1" ref="Y30" ca="1">IF(COUNTIF(INDIRECT(ADDRESS(3,1,1,1,"DedicatedVMHosts")&amp;":"&amp;ADDRESS(A30,1,4,1)),"*END*")&gt;0,"",INDIRECT(ADDRESS(A30,3,4,1,"DedicatedVMHosts")))</f>
        <v/>
      </c>
      <c r="Z30" s="59" t="str" cm="1">
        <f t="array" aca="1" ref="Z30" ca="1">IF(COUNTIF(INDIRECT(ADDRESS(3,1,1,1,"instances")&amp;":"&amp;ADDRESS(A30,1,4,1)),"*END*")&gt;0,"",INDIRECT(ADDRESS(A30,4,4,1,"instances")))</f>
        <v/>
      </c>
      <c r="AA30" s="59"/>
      <c r="AB30" s="59"/>
      <c r="AC30" s="59"/>
      <c r="AD30" s="59"/>
      <c r="AE30" s="59"/>
      <c r="AF30" s="59"/>
      <c r="AG30" s="59"/>
      <c r="AH30" s="59"/>
      <c r="AI30" s="59"/>
      <c r="AJ30" s="59" t="s">
        <v>280</v>
      </c>
      <c r="AK30" s="62"/>
      <c r="AL30" s="59"/>
      <c r="AM30" s="59"/>
      <c r="AN30" s="59"/>
      <c r="AU30" s="106" t="str">
        <f t="shared" ca="1" si="1"/>
        <v/>
      </c>
    </row>
    <row r="31" spans="1:47" s="58" customFormat="1" x14ac:dyDescent="0.2">
      <c r="A31" s="58">
        <v>32</v>
      </c>
      <c r="B31" s="58" t="str" cm="1">
        <f t="array" aca="1" ref="B31" ca="1">IF(COUNTIF(INDIRECT(ADDRESS(3,1,1,1,"VCNS")&amp;":"&amp;ADDRESS(A31,18,4,1)),"*END*")&gt;0,"","VCN"&amp;"::"&amp;INDIRECT(ADDRESS(A31,3,4,1,"VCNS")))</f>
        <v/>
      </c>
      <c r="C31" s="58" t="str" cm="1">
        <f t="array" aca="1" ref="C31" ca="1">IF(COUNTIF(INDIRECT(ADDRESS(3,1,1,1,"VCNS")&amp;":"&amp;ADDRESS(A31,1,4,1)),"*END*")&gt;0,"",INDIRECT(ADDRESS(A31,3,4,1,"VCNS")))</f>
        <v/>
      </c>
      <c r="F31" s="58" t="str">
        <f t="shared" ca="1" si="0"/>
        <v/>
      </c>
      <c r="H31" s="58">
        <v>30</v>
      </c>
      <c r="K31" s="59"/>
      <c r="L31" t="s">
        <v>908</v>
      </c>
      <c r="M31" s="59"/>
      <c r="N31" s="59"/>
      <c r="O31" s="59"/>
      <c r="P31" s="59" t="str" cm="1">
        <f t="array" aca="1" ref="P31" ca="1">IF(COUNTIF(INDIRECT(ADDRESS(3,1,1,1,"DHCP")&amp;":"&amp;ADDRESS(A31,1,4,1)),"*END*")&gt;0,"",INDIRECT(ADDRESS(A31,4,4,1,"DHCP")))</f>
        <v/>
      </c>
      <c r="Q31" s="59"/>
      <c r="R31" s="59" t="str" cm="1">
        <f t="array" aca="1" ref="R31" ca="1">IF(COUNTIF(INDIRECT(ADDRESS(3,1,1,1,"DRGs")&amp;":"&amp;ADDRESS(A31,1,4,1)),"*END*")&gt;0,"",INDIRECT(ADDRESS(A31,3,4,1,"DRGs")))</f>
        <v/>
      </c>
      <c r="S31" s="59"/>
      <c r="T31" s="59"/>
      <c r="U31" s="59"/>
      <c r="V31" s="59"/>
      <c r="W31" s="59"/>
      <c r="X31" s="59"/>
      <c r="Y31" s="59" t="str" cm="1">
        <f t="array" aca="1" ref="Y31" ca="1">IF(COUNTIF(INDIRECT(ADDRESS(3,1,1,1,"DedicatedVMHosts")&amp;":"&amp;ADDRESS(A31,1,4,1)),"*END*")&gt;0,"",INDIRECT(ADDRESS(A31,3,4,1,"DedicatedVMHosts")))</f>
        <v/>
      </c>
      <c r="Z31" s="59" t="str" cm="1">
        <f t="array" aca="1" ref="Z31" ca="1">IF(COUNTIF(INDIRECT(ADDRESS(3,1,1,1,"instances")&amp;":"&amp;ADDRESS(A31,1,4,1)),"*END*")&gt;0,"",INDIRECT(ADDRESS(A31,4,4,1,"instances")))</f>
        <v/>
      </c>
      <c r="AA31" s="59"/>
      <c r="AB31" s="59"/>
      <c r="AC31" s="59"/>
      <c r="AD31" s="59"/>
      <c r="AE31" s="59"/>
      <c r="AF31" s="59"/>
      <c r="AG31" s="59"/>
      <c r="AH31" s="59"/>
      <c r="AI31" s="59"/>
      <c r="AJ31" s="59" t="s">
        <v>281</v>
      </c>
      <c r="AK31" s="62"/>
      <c r="AL31" s="59"/>
      <c r="AM31" s="59"/>
      <c r="AN31" s="59"/>
      <c r="AU31" s="106" t="str">
        <f t="shared" ca="1" si="1"/>
        <v/>
      </c>
    </row>
    <row r="32" spans="1:47" s="58" customFormat="1" x14ac:dyDescent="0.2">
      <c r="A32" s="58">
        <v>33</v>
      </c>
      <c r="B32" s="58" t="str" cm="1">
        <f t="array" aca="1" ref="B32" ca="1">IF(COUNTIF(INDIRECT(ADDRESS(3,1,1,1,"VCNS")&amp;":"&amp;ADDRESS(A32,18,4,1)),"*END*")&gt;0,"","VCN"&amp;"::"&amp;INDIRECT(ADDRESS(A32,3,4,1,"VCNS")))</f>
        <v/>
      </c>
      <c r="C32" s="58" t="str" cm="1">
        <f t="array" aca="1" ref="C32" ca="1">IF(COUNTIF(INDIRECT(ADDRESS(3,1,1,1,"VCNS")&amp;":"&amp;ADDRESS(A32,1,4,1)),"*END*")&gt;0,"",INDIRECT(ADDRESS(A32,3,4,1,"VCNS")))</f>
        <v/>
      </c>
      <c r="F32" s="58" t="str">
        <f t="shared" ca="1" si="0"/>
        <v/>
      </c>
      <c r="H32" s="58">
        <v>31</v>
      </c>
      <c r="K32" s="59"/>
      <c r="L32" t="s">
        <v>696</v>
      </c>
      <c r="M32" s="59"/>
      <c r="N32" s="59"/>
      <c r="O32" s="59"/>
      <c r="P32" s="59" t="str" cm="1">
        <f t="array" aca="1" ref="P32" ca="1">IF(COUNTIF(INDIRECT(ADDRESS(3,1,1,1,"DHCP")&amp;":"&amp;ADDRESS(A32,1,4,1)),"*END*")&gt;0,"",INDIRECT(ADDRESS(A32,4,4,1,"DHCP")))</f>
        <v/>
      </c>
      <c r="Q32" s="59"/>
      <c r="R32" s="59" t="str" cm="1">
        <f t="array" aca="1" ref="R32" ca="1">IF(COUNTIF(INDIRECT(ADDRESS(3,1,1,1,"DRGs")&amp;":"&amp;ADDRESS(A32,1,4,1)),"*END*")&gt;0,"",INDIRECT(ADDRESS(A32,3,4,1,"DRGs")))</f>
        <v/>
      </c>
      <c r="S32" s="59"/>
      <c r="T32" s="59"/>
      <c r="U32" s="59"/>
      <c r="V32" s="59"/>
      <c r="W32" s="59"/>
      <c r="X32" s="59"/>
      <c r="Y32" s="59" t="str" cm="1">
        <f t="array" aca="1" ref="Y32" ca="1">IF(COUNTIF(INDIRECT(ADDRESS(3,1,1,1,"DedicatedVMHosts")&amp;":"&amp;ADDRESS(A32,1,4,1)),"*END*")&gt;0,"",INDIRECT(ADDRESS(A32,3,4,1,"DedicatedVMHosts")))</f>
        <v/>
      </c>
      <c r="Z32" s="59" t="str" cm="1">
        <f t="array" aca="1" ref="Z32" ca="1">IF(COUNTIF(INDIRECT(ADDRESS(3,1,1,1,"instances")&amp;":"&amp;ADDRESS(A32,1,4,1)),"*END*")&gt;0,"",INDIRECT(ADDRESS(A32,4,4,1,"instances")))</f>
        <v/>
      </c>
      <c r="AA32" s="59"/>
      <c r="AB32" s="59"/>
      <c r="AC32" s="59"/>
      <c r="AD32" s="59"/>
      <c r="AE32" s="59"/>
      <c r="AF32" s="59"/>
      <c r="AG32" s="59"/>
      <c r="AH32" s="59"/>
      <c r="AI32" s="59"/>
      <c r="AJ32" s="59" t="s">
        <v>282</v>
      </c>
      <c r="AK32" s="62"/>
      <c r="AL32" s="59"/>
      <c r="AM32" s="59"/>
      <c r="AN32" s="59"/>
      <c r="AU32" s="106" t="str">
        <f t="shared" ca="1" si="1"/>
        <v/>
      </c>
    </row>
    <row r="33" spans="1:47" s="58" customFormat="1" x14ac:dyDescent="0.2">
      <c r="A33" s="58">
        <v>34</v>
      </c>
      <c r="B33" s="58" t="str" cm="1">
        <f t="array" aca="1" ref="B33" ca="1">IF(COUNTIF(INDIRECT(ADDRESS(3,1,1,1,"VCNS")&amp;":"&amp;ADDRESS(A33,18,4,1)),"*END*")&gt;0,"","VCN"&amp;"::"&amp;INDIRECT(ADDRESS(A33,3,4,1,"VCNS")))</f>
        <v/>
      </c>
      <c r="C33" s="58" t="str" cm="1">
        <f t="array" aca="1" ref="C33" ca="1">IF(COUNTIF(INDIRECT(ADDRESS(3,1,1,1,"VCNS")&amp;":"&amp;ADDRESS(A33,1,4,1)),"*END*")&gt;0,"",INDIRECT(ADDRESS(A33,3,4,1,"VCNS")))</f>
        <v/>
      </c>
      <c r="F33" s="58" t="str">
        <f t="shared" ca="1" si="0"/>
        <v/>
      </c>
      <c r="H33" s="58">
        <v>32</v>
      </c>
      <c r="K33" s="59"/>
      <c r="L33" t="s">
        <v>909</v>
      </c>
      <c r="M33" s="59"/>
      <c r="N33" s="59"/>
      <c r="O33" s="59"/>
      <c r="P33" s="59" t="str" cm="1">
        <f t="array" aca="1" ref="P33" ca="1">IF(COUNTIF(INDIRECT(ADDRESS(3,1,1,1,"DHCP")&amp;":"&amp;ADDRESS(A33,1,4,1)),"*END*")&gt;0,"",INDIRECT(ADDRESS(A33,4,4,1,"DHCP")))</f>
        <v/>
      </c>
      <c r="Q33" s="59"/>
      <c r="R33" s="59" t="str" cm="1">
        <f t="array" aca="1" ref="R33" ca="1">IF(COUNTIF(INDIRECT(ADDRESS(3,1,1,1,"DRGs")&amp;":"&amp;ADDRESS(A33,1,4,1)),"*END*")&gt;0,"",INDIRECT(ADDRESS(A33,3,4,1,"DRGs")))</f>
        <v/>
      </c>
      <c r="S33" s="59"/>
      <c r="T33" s="59"/>
      <c r="U33" s="59"/>
      <c r="V33" s="59"/>
      <c r="W33" s="59"/>
      <c r="X33" s="59"/>
      <c r="Y33" s="59" t="str" cm="1">
        <f t="array" aca="1" ref="Y33" ca="1">IF(COUNTIF(INDIRECT(ADDRESS(3,1,1,1,"DedicatedVMHosts")&amp;":"&amp;ADDRESS(A33,1,4,1)),"*END*")&gt;0,"",INDIRECT(ADDRESS(A33,3,4,1,"DedicatedVMHosts")))</f>
        <v/>
      </c>
      <c r="Z33" s="59" t="str" cm="1">
        <f t="array" aca="1" ref="Z33" ca="1">IF(COUNTIF(INDIRECT(ADDRESS(3,1,1,1,"instances")&amp;":"&amp;ADDRESS(A33,1,4,1)),"*END*")&gt;0,"",INDIRECT(ADDRESS(A33,4,4,1,"instances")))</f>
        <v/>
      </c>
      <c r="AA33" s="59"/>
      <c r="AB33" s="59"/>
      <c r="AC33" s="59"/>
      <c r="AD33" s="59"/>
      <c r="AE33" s="59"/>
      <c r="AF33" s="59"/>
      <c r="AG33" s="59"/>
      <c r="AH33" s="59"/>
      <c r="AI33" s="59"/>
      <c r="AJ33" s="59" t="s">
        <v>283</v>
      </c>
      <c r="AK33" s="62"/>
      <c r="AL33" s="59"/>
      <c r="AM33" s="59"/>
      <c r="AN33" s="59"/>
      <c r="AU33" s="106" t="str">
        <f t="shared" ca="1" si="1"/>
        <v/>
      </c>
    </row>
    <row r="34" spans="1:47" s="58" customFormat="1" x14ac:dyDescent="0.2">
      <c r="A34" s="58">
        <v>35</v>
      </c>
      <c r="B34" s="58" t="str" cm="1">
        <f t="array" aca="1" ref="B34" ca="1">IF(COUNTIF(INDIRECT(ADDRESS(3,1,1,1,"VCNS")&amp;":"&amp;ADDRESS(A34,18,4,1)),"*END*")&gt;0,"","VCN"&amp;"::"&amp;INDIRECT(ADDRESS(A34,3,4,1,"VCNS")))</f>
        <v/>
      </c>
      <c r="C34" s="58" t="str" cm="1">
        <f t="array" aca="1" ref="C34" ca="1">IF(COUNTIF(INDIRECT(ADDRESS(3,1,1,1,"VCNS")&amp;":"&amp;ADDRESS(A34,1,4,1)),"*END*")&gt;0,"",INDIRECT(ADDRESS(A34,3,4,1,"VCNS")))</f>
        <v/>
      </c>
      <c r="F34" s="58" t="str">
        <f t="shared" ca="1" si="0"/>
        <v/>
      </c>
      <c r="H34" s="58">
        <v>33</v>
      </c>
      <c r="K34" s="59"/>
      <c r="L34" t="s">
        <v>697</v>
      </c>
      <c r="M34" s="59"/>
      <c r="N34" s="59"/>
      <c r="O34" s="59"/>
      <c r="P34" s="59" t="str" cm="1">
        <f t="array" aca="1" ref="P34" ca="1">IF(COUNTIF(INDIRECT(ADDRESS(3,1,1,1,"DHCP")&amp;":"&amp;ADDRESS(A34,1,4,1)),"*END*")&gt;0,"",INDIRECT(ADDRESS(A34,4,4,1,"DHCP")))</f>
        <v/>
      </c>
      <c r="Q34" s="59"/>
      <c r="R34" s="59" t="str" cm="1">
        <f t="array" aca="1" ref="R34" ca="1">IF(COUNTIF(INDIRECT(ADDRESS(3,1,1,1,"DRGs")&amp;":"&amp;ADDRESS(A34,1,4,1)),"*END*")&gt;0,"",INDIRECT(ADDRESS(A34,3,4,1,"DRGs")))</f>
        <v/>
      </c>
      <c r="S34" s="59"/>
      <c r="T34" s="59"/>
      <c r="U34" s="59"/>
      <c r="V34" s="59"/>
      <c r="W34" s="59"/>
      <c r="X34" s="59"/>
      <c r="Y34" s="59" t="str" cm="1">
        <f t="array" aca="1" ref="Y34" ca="1">IF(COUNTIF(INDIRECT(ADDRESS(3,1,1,1,"DedicatedVMHosts")&amp;":"&amp;ADDRESS(A34,1,4,1)),"*END*")&gt;0,"",INDIRECT(ADDRESS(A34,3,4,1,"DedicatedVMHosts")))</f>
        <v/>
      </c>
      <c r="Z34" s="59" t="str" cm="1">
        <f t="array" aca="1" ref="Z34" ca="1">IF(COUNTIF(INDIRECT(ADDRESS(3,1,1,1,"instances")&amp;":"&amp;ADDRESS(A34,1,4,1)),"*END*")&gt;0,"",INDIRECT(ADDRESS(A34,4,4,1,"instances")))</f>
        <v/>
      </c>
      <c r="AA34" s="59"/>
      <c r="AB34" s="59"/>
      <c r="AC34" s="59"/>
      <c r="AD34" s="59"/>
      <c r="AE34" s="59"/>
      <c r="AF34" s="59"/>
      <c r="AG34" s="59"/>
      <c r="AH34" s="59"/>
      <c r="AI34" s="59"/>
      <c r="AJ34" s="59" t="s">
        <v>193</v>
      </c>
      <c r="AK34" s="62"/>
      <c r="AL34" s="59"/>
      <c r="AM34" s="59"/>
      <c r="AN34" s="59"/>
      <c r="AU34" s="106" t="str">
        <f t="shared" ca="1" si="1"/>
        <v/>
      </c>
    </row>
    <row r="35" spans="1:47" s="58" customFormat="1" x14ac:dyDescent="0.2">
      <c r="A35" s="58">
        <v>36</v>
      </c>
      <c r="B35" s="58" t="str" cm="1">
        <f t="array" aca="1" ref="B35" ca="1">IF(COUNTIF(INDIRECT(ADDRESS(3,1,1,1,"VCNS")&amp;":"&amp;ADDRESS(A35,18,4,1)),"*END*")&gt;0,"","VCN"&amp;"::"&amp;INDIRECT(ADDRESS(A35,3,4,1,"VCNS")))</f>
        <v/>
      </c>
      <c r="C35" s="58" t="str" cm="1">
        <f t="array" aca="1" ref="C35" ca="1">IF(COUNTIF(INDIRECT(ADDRESS(3,1,1,1,"VCNS")&amp;":"&amp;ADDRESS(A35,1,4,1)),"*END*")&gt;0,"",INDIRECT(ADDRESS(A35,3,4,1,"VCNS")))</f>
        <v/>
      </c>
      <c r="F35" s="58" t="str">
        <f t="shared" ca="1" si="0"/>
        <v/>
      </c>
      <c r="H35" s="58">
        <v>34</v>
      </c>
      <c r="K35" s="59"/>
      <c r="L35" t="s">
        <v>910</v>
      </c>
      <c r="M35" s="59"/>
      <c r="N35" s="59"/>
      <c r="O35" s="59"/>
      <c r="P35" s="59" t="str" cm="1">
        <f t="array" aca="1" ref="P35" ca="1">IF(COUNTIF(INDIRECT(ADDRESS(3,1,1,1,"DHCP")&amp;":"&amp;ADDRESS(A35,1,4,1)),"*END*")&gt;0,"",INDIRECT(ADDRESS(A35,4,4,1,"DHCP")))</f>
        <v/>
      </c>
      <c r="Q35" s="59"/>
      <c r="R35" s="59" t="str" cm="1">
        <f t="array" aca="1" ref="R35" ca="1">IF(COUNTIF(INDIRECT(ADDRESS(3,1,1,1,"DRGs")&amp;":"&amp;ADDRESS(A35,1,4,1)),"*END*")&gt;0,"",INDIRECT(ADDRESS(A35,3,4,1,"DRGs")))</f>
        <v/>
      </c>
      <c r="S35" s="59"/>
      <c r="T35" s="59"/>
      <c r="U35" s="59"/>
      <c r="V35" s="59"/>
      <c r="W35" s="59"/>
      <c r="X35" s="59"/>
      <c r="Y35" s="59" t="str" cm="1">
        <f t="array" aca="1" ref="Y35" ca="1">IF(COUNTIF(INDIRECT(ADDRESS(3,1,1,1,"DedicatedVMHosts")&amp;":"&amp;ADDRESS(A35,1,4,1)),"*END*")&gt;0,"",INDIRECT(ADDRESS(A35,3,4,1,"DedicatedVMHosts")))</f>
        <v/>
      </c>
      <c r="Z35" s="59" t="str" cm="1">
        <f t="array" aca="1" ref="Z35" ca="1">IF(COUNTIF(INDIRECT(ADDRESS(3,1,1,1,"instances")&amp;":"&amp;ADDRESS(A35,1,4,1)),"*END*")&gt;0,"",INDIRECT(ADDRESS(A35,4,4,1,"instances")))</f>
        <v/>
      </c>
      <c r="AA35" s="59"/>
      <c r="AB35" s="59"/>
      <c r="AC35" s="59"/>
      <c r="AD35" s="59"/>
      <c r="AE35" s="59"/>
      <c r="AF35" s="59"/>
      <c r="AG35" s="59"/>
      <c r="AH35" s="59"/>
      <c r="AI35" s="59"/>
      <c r="AJ35" s="59" t="s">
        <v>284</v>
      </c>
      <c r="AK35" s="62"/>
      <c r="AL35" s="59"/>
      <c r="AM35" s="59"/>
      <c r="AN35" s="59"/>
      <c r="AU35" s="106" t="str">
        <f t="shared" ca="1" si="1"/>
        <v/>
      </c>
    </row>
    <row r="36" spans="1:47" s="58" customFormat="1" x14ac:dyDescent="0.2">
      <c r="A36" s="58">
        <v>37</v>
      </c>
      <c r="B36" s="58" t="str" cm="1">
        <f t="array" aca="1" ref="B36" ca="1">IF(COUNTIF(INDIRECT(ADDRESS(3,1,1,1,"VCNS")&amp;":"&amp;ADDRESS(A36,18,4,1)),"*END*")&gt;0,"","VCN"&amp;"::"&amp;INDIRECT(ADDRESS(A36,3,4,1,"VCNS")))</f>
        <v/>
      </c>
      <c r="C36" s="58" t="str" cm="1">
        <f t="array" aca="1" ref="C36" ca="1">IF(COUNTIF(INDIRECT(ADDRESS(3,1,1,1,"VCNS")&amp;":"&amp;ADDRESS(A36,1,4,1)),"*END*")&gt;0,"",INDIRECT(ADDRESS(A36,3,4,1,"VCNS")))</f>
        <v/>
      </c>
      <c r="F36" s="58" t="str">
        <f t="shared" ca="1" si="0"/>
        <v/>
      </c>
      <c r="H36" s="58">
        <v>35</v>
      </c>
      <c r="K36" s="59"/>
      <c r="L36" t="s">
        <v>911</v>
      </c>
      <c r="M36" s="59"/>
      <c r="N36" s="59"/>
      <c r="O36" s="59"/>
      <c r="P36" s="59" t="str" cm="1">
        <f t="array" aca="1" ref="P36" ca="1">IF(COUNTIF(INDIRECT(ADDRESS(3,1,1,1,"DHCP")&amp;":"&amp;ADDRESS(A36,1,4,1)),"*END*")&gt;0,"",INDIRECT(ADDRESS(A36,4,4,1,"DHCP")))</f>
        <v/>
      </c>
      <c r="Q36" s="59"/>
      <c r="R36" s="59" t="str" cm="1">
        <f t="array" aca="1" ref="R36" ca="1">IF(COUNTIF(INDIRECT(ADDRESS(3,1,1,1,"DRGs")&amp;":"&amp;ADDRESS(A36,1,4,1)),"*END*")&gt;0,"",INDIRECT(ADDRESS(A36,3,4,1,"DRGs")))</f>
        <v/>
      </c>
      <c r="S36" s="59"/>
      <c r="T36" s="59"/>
      <c r="U36" s="59"/>
      <c r="V36" s="59"/>
      <c r="W36" s="59"/>
      <c r="X36" s="59"/>
      <c r="Y36" s="59" t="str" cm="1">
        <f t="array" aca="1" ref="Y36" ca="1">IF(COUNTIF(INDIRECT(ADDRESS(3,1,1,1,"DedicatedVMHosts")&amp;":"&amp;ADDRESS(A36,1,4,1)),"*END*")&gt;0,"",INDIRECT(ADDRESS(A36,3,4,1,"DedicatedVMHosts")))</f>
        <v/>
      </c>
      <c r="Z36" s="59" t="str" cm="1">
        <f t="array" aca="1" ref="Z36" ca="1">IF(COUNTIF(INDIRECT(ADDRESS(3,1,1,1,"instances")&amp;":"&amp;ADDRESS(A36,1,4,1)),"*END*")&gt;0,"",INDIRECT(ADDRESS(A36,4,4,1,"instances")))</f>
        <v/>
      </c>
      <c r="AA36" s="59"/>
      <c r="AB36" s="59"/>
      <c r="AC36" s="59"/>
      <c r="AD36" s="59"/>
      <c r="AE36" s="59"/>
      <c r="AF36" s="59"/>
      <c r="AG36" s="59"/>
      <c r="AH36" s="59"/>
      <c r="AI36" s="59"/>
      <c r="AJ36" s="59" t="s">
        <v>191</v>
      </c>
      <c r="AK36" s="62"/>
      <c r="AL36" s="59"/>
      <c r="AM36" s="59"/>
      <c r="AN36" s="59"/>
      <c r="AU36" s="106" t="str">
        <f t="shared" ca="1" si="1"/>
        <v/>
      </c>
    </row>
    <row r="37" spans="1:47" s="58" customFormat="1" x14ac:dyDescent="0.2">
      <c r="A37" s="58">
        <v>38</v>
      </c>
      <c r="B37" s="58" t="str" cm="1">
        <f t="array" aca="1" ref="B37" ca="1">IF(COUNTIF(INDIRECT(ADDRESS(3,1,1,1,"VCNS")&amp;":"&amp;ADDRESS(A37,18,4,1)),"*END*")&gt;0,"","VCN"&amp;"::"&amp;INDIRECT(ADDRESS(A37,3,4,1,"VCNS")))</f>
        <v/>
      </c>
      <c r="C37" s="58" t="str" cm="1">
        <f t="array" aca="1" ref="C37" ca="1">IF(COUNTIF(INDIRECT(ADDRESS(3,1,1,1,"VCNS")&amp;":"&amp;ADDRESS(A37,1,4,1)),"*END*")&gt;0,"",INDIRECT(ADDRESS(A37,3,4,1,"VCNS")))</f>
        <v/>
      </c>
      <c r="F37" s="58" t="str">
        <f t="shared" ca="1" si="0"/>
        <v/>
      </c>
      <c r="H37" s="58">
        <v>36</v>
      </c>
      <c r="K37" s="59"/>
      <c r="L37" t="s">
        <v>698</v>
      </c>
      <c r="M37" s="59"/>
      <c r="N37" s="59"/>
      <c r="O37" s="59"/>
      <c r="P37" s="59" t="str" cm="1">
        <f t="array" aca="1" ref="P37" ca="1">IF(COUNTIF(INDIRECT(ADDRESS(3,1,1,1,"DHCP")&amp;":"&amp;ADDRESS(A37,1,4,1)),"*END*")&gt;0,"",INDIRECT(ADDRESS(A37,4,4,1,"DHCP")))</f>
        <v/>
      </c>
      <c r="Q37" s="59"/>
      <c r="R37" s="59" t="str" cm="1">
        <f t="array" aca="1" ref="R37" ca="1">IF(COUNTIF(INDIRECT(ADDRESS(3,1,1,1,"DRGs")&amp;":"&amp;ADDRESS(A37,1,4,1)),"*END*")&gt;0,"",INDIRECT(ADDRESS(A37,3,4,1,"DRGs")))</f>
        <v/>
      </c>
      <c r="S37" s="59"/>
      <c r="T37" s="59"/>
      <c r="U37" s="59"/>
      <c r="V37" s="59"/>
      <c r="W37" s="59"/>
      <c r="X37" s="59"/>
      <c r="Y37" s="59" t="str" cm="1">
        <f t="array" aca="1" ref="Y37" ca="1">IF(COUNTIF(INDIRECT(ADDRESS(3,1,1,1,"DedicatedVMHosts")&amp;":"&amp;ADDRESS(A37,1,4,1)),"*END*")&gt;0,"",INDIRECT(ADDRESS(A37,3,4,1,"DedicatedVMHosts")))</f>
        <v/>
      </c>
      <c r="Z37" s="59" t="str" cm="1">
        <f t="array" aca="1" ref="Z37" ca="1">IF(COUNTIF(INDIRECT(ADDRESS(3,1,1,1,"instances")&amp;":"&amp;ADDRESS(A37,1,4,1)),"*END*")&gt;0,"",INDIRECT(ADDRESS(A37,4,4,1,"instances")))</f>
        <v/>
      </c>
      <c r="AA37" s="59"/>
      <c r="AB37" s="59"/>
      <c r="AC37" s="59"/>
      <c r="AD37" s="59"/>
      <c r="AE37" s="59"/>
      <c r="AF37" s="59"/>
      <c r="AG37" s="59"/>
      <c r="AH37" s="59"/>
      <c r="AI37" s="59"/>
      <c r="AJ37" s="59" t="s">
        <v>285</v>
      </c>
      <c r="AK37" s="62"/>
      <c r="AL37" s="59"/>
      <c r="AM37" s="59"/>
      <c r="AN37" s="59"/>
      <c r="AU37" s="106" t="str">
        <f t="shared" ca="1" si="1"/>
        <v/>
      </c>
    </row>
    <row r="38" spans="1:47" s="58" customFormat="1" x14ac:dyDescent="0.2">
      <c r="A38" s="58">
        <v>39</v>
      </c>
      <c r="B38" s="58" t="str" cm="1">
        <f t="array" aca="1" ref="B38" ca="1">IF(COUNTIF(INDIRECT(ADDRESS(3,1,1,1,"VCNS")&amp;":"&amp;ADDRESS(A38,18,4,1)),"*END*")&gt;0,"","VCN"&amp;"::"&amp;INDIRECT(ADDRESS(A38,3,4,1,"VCNS")))</f>
        <v/>
      </c>
      <c r="C38" s="58" t="str" cm="1">
        <f t="array" aca="1" ref="C38" ca="1">IF(COUNTIF(INDIRECT(ADDRESS(3,1,1,1,"VCNS")&amp;":"&amp;ADDRESS(A38,1,4,1)),"*END*")&gt;0,"",INDIRECT(ADDRESS(A38,3,4,1,"VCNS")))</f>
        <v/>
      </c>
      <c r="F38" s="58" t="str">
        <f t="shared" ca="1" si="0"/>
        <v/>
      </c>
      <c r="H38" s="58">
        <v>37</v>
      </c>
      <c r="K38" s="59"/>
      <c r="L38" t="s">
        <v>699</v>
      </c>
      <c r="M38" s="59"/>
      <c r="N38" s="59"/>
      <c r="O38" s="59"/>
      <c r="P38" s="59" t="str" cm="1">
        <f t="array" aca="1" ref="P38" ca="1">IF(COUNTIF(INDIRECT(ADDRESS(3,1,1,1,"DHCP")&amp;":"&amp;ADDRESS(A38,1,4,1)),"*END*")&gt;0,"",INDIRECT(ADDRESS(A38,4,4,1,"DHCP")))</f>
        <v/>
      </c>
      <c r="Q38" s="59"/>
      <c r="R38" s="59" t="str" cm="1">
        <f t="array" aca="1" ref="R38" ca="1">IF(COUNTIF(INDIRECT(ADDRESS(3,1,1,1,"DRGs")&amp;":"&amp;ADDRESS(A38,1,4,1)),"*END*")&gt;0,"",INDIRECT(ADDRESS(A38,3,4,1,"DRGs")))</f>
        <v/>
      </c>
      <c r="S38" s="59"/>
      <c r="T38" s="59"/>
      <c r="U38" s="59"/>
      <c r="V38" s="59"/>
      <c r="W38" s="59"/>
      <c r="X38" s="59"/>
      <c r="Y38" s="59" t="str" cm="1">
        <f t="array" aca="1" ref="Y38" ca="1">IF(COUNTIF(INDIRECT(ADDRESS(3,1,1,1,"DedicatedVMHosts")&amp;":"&amp;ADDRESS(A38,1,4,1)),"*END*")&gt;0,"",INDIRECT(ADDRESS(A38,3,4,1,"DedicatedVMHosts")))</f>
        <v/>
      </c>
      <c r="Z38" s="59" t="str" cm="1">
        <f t="array" aca="1" ref="Z38" ca="1">IF(COUNTIF(INDIRECT(ADDRESS(3,1,1,1,"instances")&amp;":"&amp;ADDRESS(A38,1,4,1)),"*END*")&gt;0,"",INDIRECT(ADDRESS(A38,4,4,1,"instances")))</f>
        <v/>
      </c>
      <c r="AA38" s="59"/>
      <c r="AB38" s="59"/>
      <c r="AC38" s="59"/>
      <c r="AD38" s="59"/>
      <c r="AE38" s="59"/>
      <c r="AF38" s="59"/>
      <c r="AG38" s="59"/>
      <c r="AH38" s="59"/>
      <c r="AI38" s="59"/>
      <c r="AJ38" s="59" t="s">
        <v>192</v>
      </c>
      <c r="AK38" s="62"/>
      <c r="AL38" s="59"/>
      <c r="AM38" s="59"/>
      <c r="AN38" s="59"/>
      <c r="AU38" s="106" t="str">
        <f t="shared" ca="1" si="1"/>
        <v/>
      </c>
    </row>
    <row r="39" spans="1:47" s="58" customFormat="1" x14ac:dyDescent="0.2">
      <c r="A39" s="58">
        <v>40</v>
      </c>
      <c r="B39" s="58" t="str" cm="1">
        <f t="array" aca="1" ref="B39" ca="1">IF(COUNTIF(INDIRECT(ADDRESS(3,1,1,1,"VCNS")&amp;":"&amp;ADDRESS(A39,18,4,1)),"*END*")&gt;0,"","VCN"&amp;"::"&amp;INDIRECT(ADDRESS(A39,3,4,1,"VCNS")))</f>
        <v/>
      </c>
      <c r="C39" s="58" t="str" cm="1">
        <f t="array" aca="1" ref="C39" ca="1">IF(COUNTIF(INDIRECT(ADDRESS(3,1,1,1,"VCNS")&amp;":"&amp;ADDRESS(A39,1,4,1)),"*END*")&gt;0,"",INDIRECT(ADDRESS(A39,3,4,1,"VCNS")))</f>
        <v/>
      </c>
      <c r="F39" s="58" t="str">
        <f t="shared" ca="1" si="0"/>
        <v/>
      </c>
      <c r="H39" s="58">
        <v>38</v>
      </c>
      <c r="K39" s="59"/>
      <c r="L39" t="s">
        <v>700</v>
      </c>
      <c r="M39" s="59"/>
      <c r="N39" s="59"/>
      <c r="O39" s="59"/>
      <c r="P39" s="59" t="str" cm="1">
        <f t="array" aca="1" ref="P39" ca="1">IF(COUNTIF(INDIRECT(ADDRESS(3,1,1,1,"DHCP")&amp;":"&amp;ADDRESS(A39,1,4,1)),"*END*")&gt;0,"",INDIRECT(ADDRESS(A39,4,4,1,"DHCP")))</f>
        <v/>
      </c>
      <c r="Q39" s="59"/>
      <c r="R39" s="59" t="str" cm="1">
        <f t="array" aca="1" ref="R39" ca="1">IF(COUNTIF(INDIRECT(ADDRESS(3,1,1,1,"DRGs")&amp;":"&amp;ADDRESS(A39,1,4,1)),"*END*")&gt;0,"",INDIRECT(ADDRESS(A39,3,4,1,"DRGs")))</f>
        <v/>
      </c>
      <c r="S39" s="59"/>
      <c r="T39" s="59"/>
      <c r="U39" s="59"/>
      <c r="V39" s="59"/>
      <c r="W39" s="59"/>
      <c r="X39" s="59"/>
      <c r="Y39" s="59" t="str" cm="1">
        <f t="array" aca="1" ref="Y39" ca="1">IF(COUNTIF(INDIRECT(ADDRESS(3,1,1,1,"DedicatedVMHosts")&amp;":"&amp;ADDRESS(A39,1,4,1)),"*END*")&gt;0,"",INDIRECT(ADDRESS(A39,3,4,1,"DedicatedVMHosts")))</f>
        <v/>
      </c>
      <c r="Z39" s="59" t="str" cm="1">
        <f t="array" aca="1" ref="Z39" ca="1">IF(COUNTIF(INDIRECT(ADDRESS(3,1,1,1,"instances")&amp;":"&amp;ADDRESS(A39,1,4,1)),"*END*")&gt;0,"",INDIRECT(ADDRESS(A39,4,4,1,"instances")))</f>
        <v/>
      </c>
      <c r="AA39" s="59"/>
      <c r="AB39" s="59"/>
      <c r="AC39" s="59"/>
      <c r="AD39" s="59"/>
      <c r="AE39" s="59"/>
      <c r="AF39" s="59"/>
      <c r="AG39" s="59"/>
      <c r="AH39" s="59"/>
      <c r="AI39" s="59"/>
      <c r="AJ39" s="59" t="s">
        <v>286</v>
      </c>
      <c r="AK39" s="62"/>
      <c r="AL39" s="59"/>
      <c r="AM39" s="59"/>
      <c r="AN39" s="59"/>
      <c r="AU39" s="106" t="str">
        <f t="shared" ca="1" si="1"/>
        <v/>
      </c>
    </row>
    <row r="40" spans="1:47" s="58" customFormat="1" x14ac:dyDescent="0.2">
      <c r="A40" s="58">
        <v>41</v>
      </c>
      <c r="B40" s="58" t="str" cm="1">
        <f t="array" aca="1" ref="B40" ca="1">IF(COUNTIF(INDIRECT(ADDRESS(3,1,1,1,"VCNS")&amp;":"&amp;ADDRESS(A40,18,4,1)),"*END*")&gt;0,"","VCN"&amp;"::"&amp;INDIRECT(ADDRESS(A40,3,4,1,"VCNS")))</f>
        <v/>
      </c>
      <c r="C40" s="58" t="str" cm="1">
        <f t="array" aca="1" ref="C40" ca="1">IF(COUNTIF(INDIRECT(ADDRESS(3,1,1,1,"VCNS")&amp;":"&amp;ADDRESS(A40,1,4,1)),"*END*")&gt;0,"",INDIRECT(ADDRESS(A40,3,4,1,"VCNS")))</f>
        <v/>
      </c>
      <c r="F40" s="58" t="str">
        <f t="shared" ca="1" si="0"/>
        <v/>
      </c>
      <c r="H40" s="58">
        <v>39</v>
      </c>
      <c r="K40" s="59"/>
      <c r="L40" s="64" t="s">
        <v>1258</v>
      </c>
      <c r="M40" s="59"/>
      <c r="N40" s="59"/>
      <c r="O40" s="59"/>
      <c r="P40" s="59" t="str" cm="1">
        <f t="array" aca="1" ref="P40" ca="1">IF(COUNTIF(INDIRECT(ADDRESS(3,1,1,1,"DHCP")&amp;":"&amp;ADDRESS(A40,1,4,1)),"*END*")&gt;0,"",INDIRECT(ADDRESS(A40,4,4,1,"DHCP")))</f>
        <v/>
      </c>
      <c r="Q40" s="59"/>
      <c r="R40" s="59" t="str" cm="1">
        <f t="array" aca="1" ref="R40" ca="1">IF(COUNTIF(INDIRECT(ADDRESS(3,1,1,1,"DRGs")&amp;":"&amp;ADDRESS(A40,1,4,1)),"*END*")&gt;0,"",INDIRECT(ADDRESS(A40,3,4,1,"DRGs")))</f>
        <v/>
      </c>
      <c r="S40" s="59"/>
      <c r="T40" s="59"/>
      <c r="U40" s="59"/>
      <c r="V40" s="59"/>
      <c r="W40" s="59"/>
      <c r="X40" s="59"/>
      <c r="Y40" s="59" t="str" cm="1">
        <f t="array" aca="1" ref="Y40" ca="1">IF(COUNTIF(INDIRECT(ADDRESS(3,1,1,1,"DedicatedVMHosts")&amp;":"&amp;ADDRESS(A40,1,4,1)),"*END*")&gt;0,"",INDIRECT(ADDRESS(A40,3,4,1,"DedicatedVMHosts")))</f>
        <v/>
      </c>
      <c r="Z40" s="59" t="str" cm="1">
        <f t="array" aca="1" ref="Z40" ca="1">IF(COUNTIF(INDIRECT(ADDRESS(3,1,1,1,"instances")&amp;":"&amp;ADDRESS(A40,1,4,1)),"*END*")&gt;0,"",INDIRECT(ADDRESS(A40,4,4,1,"instances")))</f>
        <v/>
      </c>
      <c r="AA40" s="59"/>
      <c r="AB40" s="59"/>
      <c r="AC40" s="59"/>
      <c r="AD40" s="59"/>
      <c r="AE40" s="59"/>
      <c r="AF40" s="59"/>
      <c r="AH40" s="59"/>
      <c r="AI40" s="59"/>
      <c r="AJ40" s="59" t="s">
        <v>287</v>
      </c>
      <c r="AK40" s="62"/>
      <c r="AL40" s="59"/>
      <c r="AM40" s="59"/>
      <c r="AN40" s="59"/>
      <c r="AU40" s="106" t="str">
        <f t="shared" ca="1" si="1"/>
        <v/>
      </c>
    </row>
    <row r="41" spans="1:47" s="58" customFormat="1" x14ac:dyDescent="0.2">
      <c r="A41" s="58">
        <v>42</v>
      </c>
      <c r="B41" s="58" t="str" cm="1">
        <f t="array" aca="1" ref="B41" ca="1">IF(COUNTIF(INDIRECT(ADDRESS(3,1,1,1,"VCNS")&amp;":"&amp;ADDRESS(A41,18,4,1)),"*END*")&gt;0,"","VCN"&amp;"::"&amp;INDIRECT(ADDRESS(A41,3,4,1,"VCNS")))</f>
        <v/>
      </c>
      <c r="C41" s="58" t="str" cm="1">
        <f t="array" aca="1" ref="C41" ca="1">IF(COUNTIF(INDIRECT(ADDRESS(3,1,1,1,"VCNS")&amp;":"&amp;ADDRESS(A41,1,4,1)),"*END*")&gt;0,"",INDIRECT(ADDRESS(A41,3,4,1,"VCNS")))</f>
        <v/>
      </c>
      <c r="F41" s="58" t="str">
        <f t="shared" ca="1" si="0"/>
        <v/>
      </c>
      <c r="H41" s="58">
        <v>40</v>
      </c>
      <c r="L41" t="s">
        <v>701</v>
      </c>
      <c r="P41" s="59" t="str" cm="1">
        <f t="array" aca="1" ref="P41" ca="1">IF(COUNTIF(INDIRECT(ADDRESS(3,1,1,1,"DHCP")&amp;":"&amp;ADDRESS(A41,1,4,1)),"*END*")&gt;0,"",INDIRECT(ADDRESS(A41,4,4,1,"DHCP")))</f>
        <v/>
      </c>
      <c r="R41" s="59" t="str" cm="1">
        <f t="array" aca="1" ref="R41" ca="1">IF(COUNTIF(INDIRECT(ADDRESS(3,1,1,1,"DRGs")&amp;":"&amp;ADDRESS(A41,1,4,1)),"*END*")&gt;0,"",INDIRECT(ADDRESS(A41,3,4,1,"DRGs")))</f>
        <v/>
      </c>
      <c r="Y41" s="59" t="str" cm="1">
        <f t="array" aca="1" ref="Y41" ca="1">IF(COUNTIF(INDIRECT(ADDRESS(3,1,1,1,"DedicatedVMHosts")&amp;":"&amp;ADDRESS(A41,1,4,1)),"*END*")&gt;0,"",INDIRECT(ADDRESS(A41,3,4,1,"DedicatedVMHosts")))</f>
        <v/>
      </c>
      <c r="Z41" s="59" t="str" cm="1">
        <f t="array" aca="1" ref="Z41" ca="1">IF(COUNTIF(INDIRECT(ADDRESS(3,1,1,1,"instances")&amp;":"&amp;ADDRESS(A41,1,4,1)),"*END*")&gt;0,"",INDIRECT(ADDRESS(A41,4,4,1,"instances")))</f>
        <v/>
      </c>
      <c r="AK41" s="63"/>
      <c r="AU41" s="106" t="str">
        <f t="shared" ca="1" si="1"/>
        <v/>
      </c>
    </row>
    <row r="42" spans="1:47" s="58" customFormat="1" x14ac:dyDescent="0.2">
      <c r="A42" s="58">
        <v>43</v>
      </c>
      <c r="B42" s="58" t="str" cm="1">
        <f t="array" aca="1" ref="B42" ca="1">IF(COUNTIF(INDIRECT(ADDRESS(3,1,1,1,"VCNS")&amp;":"&amp;ADDRESS(A42,18,4,1)),"*END*")&gt;0,"","VCN"&amp;"::"&amp;INDIRECT(ADDRESS(A42,3,4,1,"VCNS")))</f>
        <v/>
      </c>
      <c r="C42" s="58" t="str" cm="1">
        <f t="array" aca="1" ref="C42" ca="1">IF(COUNTIF(INDIRECT(ADDRESS(3,1,1,1,"VCNS")&amp;":"&amp;ADDRESS(A42,1,4,1)),"*END*")&gt;0,"",INDIRECT(ADDRESS(A42,3,4,1,"VCNS")))</f>
        <v/>
      </c>
      <c r="F42" s="58" t="str">
        <f t="shared" ca="1" si="0"/>
        <v/>
      </c>
      <c r="H42" s="58">
        <v>41</v>
      </c>
      <c r="L42" t="s">
        <v>907</v>
      </c>
      <c r="P42" s="59" t="str" cm="1">
        <f t="array" aca="1" ref="P42" ca="1">IF(COUNTIF(INDIRECT(ADDRESS(3,1,1,1,"DHCP")&amp;":"&amp;ADDRESS(A42,1,4,1)),"*END*")&gt;0,"",INDIRECT(ADDRESS(A42,4,4,1,"DHCP")))</f>
        <v/>
      </c>
      <c r="R42" s="59" t="str" cm="1">
        <f t="array" aca="1" ref="R42" ca="1">IF(COUNTIF(INDIRECT(ADDRESS(3,1,1,1,"DRGs")&amp;":"&amp;ADDRESS(A42,1,4,1)),"*END*")&gt;0,"",INDIRECT(ADDRESS(A42,3,4,1,"DRGs")))</f>
        <v/>
      </c>
      <c r="Y42" s="59" t="str" cm="1">
        <f t="array" aca="1" ref="Y42" ca="1">IF(COUNTIF(INDIRECT(ADDRESS(3,1,1,1,"DedicatedVMHosts")&amp;":"&amp;ADDRESS(A42,1,4,1)),"*END*")&gt;0,"",INDIRECT(ADDRESS(A42,3,4,1,"DedicatedVMHosts")))</f>
        <v/>
      </c>
      <c r="Z42" s="59" t="str" cm="1">
        <f t="array" aca="1" ref="Z42" ca="1">IF(COUNTIF(INDIRECT(ADDRESS(3,1,1,1,"instances")&amp;":"&amp;ADDRESS(A42,1,4,1)),"*END*")&gt;0,"",INDIRECT(ADDRESS(A42,4,4,1,"instances")))</f>
        <v/>
      </c>
      <c r="AU42" s="106" t="str">
        <f t="shared" ca="1" si="1"/>
        <v/>
      </c>
    </row>
    <row r="43" spans="1:47" s="58" customFormat="1" x14ac:dyDescent="0.2">
      <c r="A43" s="58">
        <v>44</v>
      </c>
      <c r="B43" s="58" t="str" cm="1">
        <f t="array" aca="1" ref="B43" ca="1">IF(COUNTIF(INDIRECT(ADDRESS(3,1,1,1,"VCNS")&amp;":"&amp;ADDRESS(A43,18,4,1)),"*END*")&gt;0,"","VCN"&amp;"::"&amp;INDIRECT(ADDRESS(A43,3,4,1,"VCNS")))</f>
        <v/>
      </c>
      <c r="C43" s="58" t="str" cm="1">
        <f t="array" aca="1" ref="C43" ca="1">IF(COUNTIF(INDIRECT(ADDRESS(3,1,1,1,"VCNS")&amp;":"&amp;ADDRESS(A43,1,4,1)),"*END*")&gt;0,"",INDIRECT(ADDRESS(A43,3,4,1,"VCNS")))</f>
        <v/>
      </c>
      <c r="F43" s="58" t="str">
        <f t="shared" ca="1" si="0"/>
        <v/>
      </c>
      <c r="H43" s="58">
        <v>42</v>
      </c>
      <c r="L43" t="s">
        <v>702</v>
      </c>
      <c r="P43" s="59" t="str" cm="1">
        <f t="array" aca="1" ref="P43" ca="1">IF(COUNTIF(INDIRECT(ADDRESS(3,1,1,1,"DHCP")&amp;":"&amp;ADDRESS(A43,1,4,1)),"*END*")&gt;0,"",INDIRECT(ADDRESS(A43,4,4,1,"DHCP")))</f>
        <v/>
      </c>
      <c r="R43" s="59" t="str" cm="1">
        <f t="array" aca="1" ref="R43" ca="1">IF(COUNTIF(INDIRECT(ADDRESS(3,1,1,1,"DRGs")&amp;":"&amp;ADDRESS(A43,1,4,1)),"*END*")&gt;0,"",INDIRECT(ADDRESS(A43,3,4,1,"DRGs")))</f>
        <v/>
      </c>
      <c r="Y43" s="59" t="str" cm="1">
        <f t="array" aca="1" ref="Y43" ca="1">IF(COUNTIF(INDIRECT(ADDRESS(3,1,1,1,"DedicatedVMHosts")&amp;":"&amp;ADDRESS(A43,1,4,1)),"*END*")&gt;0,"",INDIRECT(ADDRESS(A43,3,4,1,"DedicatedVMHosts")))</f>
        <v/>
      </c>
      <c r="Z43" s="59" t="str" cm="1">
        <f t="array" aca="1" ref="Z43" ca="1">IF(COUNTIF(INDIRECT(ADDRESS(3,1,1,1,"instances")&amp;":"&amp;ADDRESS(A43,1,4,1)),"*END*")&gt;0,"",INDIRECT(ADDRESS(A43,4,4,1,"instances")))</f>
        <v/>
      </c>
      <c r="AU43" s="106" t="str">
        <f t="shared" ca="1" si="1"/>
        <v/>
      </c>
    </row>
    <row r="44" spans="1:47" s="58" customFormat="1" x14ac:dyDescent="0.2">
      <c r="A44" s="58">
        <v>45</v>
      </c>
      <c r="B44" s="58" t="str" cm="1">
        <f t="array" aca="1" ref="B44" ca="1">IF(COUNTIF(INDIRECT(ADDRESS(3,1,1,1,"VCNS")&amp;":"&amp;ADDRESS(A44,18,4,1)),"*END*")&gt;0,"","VCN"&amp;"::"&amp;INDIRECT(ADDRESS(A44,3,4,1,"VCNS")))</f>
        <v/>
      </c>
      <c r="C44" s="58" t="str" cm="1">
        <f t="array" aca="1" ref="C44" ca="1">IF(COUNTIF(INDIRECT(ADDRESS(3,1,1,1,"VCNS")&amp;":"&amp;ADDRESS(A44,1,4,1)),"*END*")&gt;0,"",INDIRECT(ADDRESS(A44,3,4,1,"VCNS")))</f>
        <v/>
      </c>
      <c r="F44" s="58" t="str">
        <f t="shared" ca="1" si="0"/>
        <v/>
      </c>
      <c r="H44" s="58">
        <v>43</v>
      </c>
      <c r="L44" s="58" t="s">
        <v>1259</v>
      </c>
      <c r="P44" s="59" t="str" cm="1">
        <f t="array" aca="1" ref="P44" ca="1">IF(COUNTIF(INDIRECT(ADDRESS(3,1,1,1,"DHCP")&amp;":"&amp;ADDRESS(A44,1,4,1)),"*END*")&gt;0,"",INDIRECT(ADDRESS(A44,4,4,1,"DHCP")))</f>
        <v/>
      </c>
      <c r="R44" s="59" t="str" cm="1">
        <f t="array" aca="1" ref="R44" ca="1">IF(COUNTIF(INDIRECT(ADDRESS(3,1,1,1,"DRGs")&amp;":"&amp;ADDRESS(A44,1,4,1)),"*END*")&gt;0,"",INDIRECT(ADDRESS(A44,3,4,1,"DRGs")))</f>
        <v/>
      </c>
      <c r="Y44" s="59" t="str" cm="1">
        <f t="array" aca="1" ref="Y44" ca="1">IF(COUNTIF(INDIRECT(ADDRESS(3,1,1,1,"DedicatedVMHosts")&amp;":"&amp;ADDRESS(A44,1,4,1)),"*END*")&gt;0,"",INDIRECT(ADDRESS(A44,3,4,1,"DedicatedVMHosts")))</f>
        <v/>
      </c>
      <c r="Z44" s="59" t="str" cm="1">
        <f t="array" aca="1" ref="Z44" ca="1">IF(COUNTIF(INDIRECT(ADDRESS(3,1,1,1,"instances")&amp;":"&amp;ADDRESS(A44,1,4,1)),"*END*")&gt;0,"",INDIRECT(ADDRESS(A44,4,4,1,"instances")))</f>
        <v/>
      </c>
      <c r="AU44" s="106" t="str">
        <f t="shared" ca="1" si="1"/>
        <v/>
      </c>
    </row>
    <row r="45" spans="1:47" s="58" customFormat="1" x14ac:dyDescent="0.2">
      <c r="A45" s="58">
        <v>46</v>
      </c>
      <c r="B45" s="58" t="str" cm="1">
        <f t="array" aca="1" ref="B45" ca="1">IF(COUNTIF(INDIRECT(ADDRESS(3,1,1,1,"VCNS")&amp;":"&amp;ADDRESS(A45,18,4,1)),"*END*")&gt;0,"","VCN"&amp;"::"&amp;INDIRECT(ADDRESS(A45,3,4,1,"VCNS")))</f>
        <v/>
      </c>
      <c r="C45" s="58" t="str" cm="1">
        <f t="array" aca="1" ref="C45" ca="1">IF(COUNTIF(INDIRECT(ADDRESS(3,1,1,1,"VCNS")&amp;":"&amp;ADDRESS(A45,1,4,1)),"*END*")&gt;0,"",INDIRECT(ADDRESS(A45,3,4,1,"VCNS")))</f>
        <v/>
      </c>
      <c r="F45" s="58" t="str">
        <f t="shared" ca="1" si="0"/>
        <v/>
      </c>
      <c r="H45" s="58">
        <v>44</v>
      </c>
      <c r="L45" t="s">
        <v>901</v>
      </c>
      <c r="P45" s="59" t="str" cm="1">
        <f t="array" aca="1" ref="P45" ca="1">IF(COUNTIF(INDIRECT(ADDRESS(3,1,1,1,"DHCP")&amp;":"&amp;ADDRESS(A45,1,4,1)),"*END*")&gt;0,"",INDIRECT(ADDRESS(A45,4,4,1,"DHCP")))</f>
        <v/>
      </c>
      <c r="R45" s="59" t="str" cm="1">
        <f t="array" aca="1" ref="R45" ca="1">IF(COUNTIF(INDIRECT(ADDRESS(3,1,1,1,"DRGs")&amp;":"&amp;ADDRESS(A45,1,4,1)),"*END*")&gt;0,"",INDIRECT(ADDRESS(A45,3,4,1,"DRGs")))</f>
        <v/>
      </c>
      <c r="Y45" s="59" t="str" cm="1">
        <f t="array" aca="1" ref="Y45" ca="1">IF(COUNTIF(INDIRECT(ADDRESS(3,1,1,1,"DedicatedVMHosts")&amp;":"&amp;ADDRESS(A45,1,4,1)),"*END*")&gt;0,"",INDIRECT(ADDRESS(A45,3,4,1,"DedicatedVMHosts")))</f>
        <v/>
      </c>
      <c r="Z45" s="59" t="str" cm="1">
        <f t="array" aca="1" ref="Z45" ca="1">IF(COUNTIF(INDIRECT(ADDRESS(3,1,1,1,"instances")&amp;":"&amp;ADDRESS(A45,1,4,1)),"*END*")&gt;0,"",INDIRECT(ADDRESS(A45,4,4,1,"instances")))</f>
        <v/>
      </c>
      <c r="AU45" s="106" t="str">
        <f t="shared" ca="1" si="1"/>
        <v/>
      </c>
    </row>
    <row r="46" spans="1:47" s="58" customFormat="1" x14ac:dyDescent="0.2">
      <c r="A46" s="58">
        <v>47</v>
      </c>
      <c r="B46" s="58" t="str" cm="1">
        <f t="array" aca="1" ref="B46" ca="1">IF(COUNTIF(INDIRECT(ADDRESS(3,1,1,1,"VCNS")&amp;":"&amp;ADDRESS(A46,18,4,1)),"*END*")&gt;0,"","VCN"&amp;"::"&amp;INDIRECT(ADDRESS(A46,3,4,1,"VCNS")))</f>
        <v/>
      </c>
      <c r="C46" s="58" t="str" cm="1">
        <f t="array" aca="1" ref="C46" ca="1">IF(COUNTIF(INDIRECT(ADDRESS(3,1,1,1,"VCNS")&amp;":"&amp;ADDRESS(A46,1,4,1)),"*END*")&gt;0,"",INDIRECT(ADDRESS(A46,3,4,1,"VCNS")))</f>
        <v/>
      </c>
      <c r="F46" s="58" t="str">
        <f t="shared" ca="1" si="0"/>
        <v/>
      </c>
      <c r="H46" s="58">
        <v>45</v>
      </c>
      <c r="L46" t="s">
        <v>902</v>
      </c>
      <c r="P46" s="59" t="str" cm="1">
        <f t="array" aca="1" ref="P46" ca="1">IF(COUNTIF(INDIRECT(ADDRESS(3,1,1,1,"DHCP")&amp;":"&amp;ADDRESS(A46,1,4,1)),"*END*")&gt;0,"",INDIRECT(ADDRESS(A46,4,4,1,"DHCP")))</f>
        <v/>
      </c>
      <c r="R46" s="59" t="str" cm="1">
        <f t="array" aca="1" ref="R46" ca="1">IF(COUNTIF(INDIRECT(ADDRESS(3,1,1,1,"DRGs")&amp;":"&amp;ADDRESS(A46,1,4,1)),"*END*")&gt;0,"",INDIRECT(ADDRESS(A46,3,4,1,"DRGs")))</f>
        <v/>
      </c>
      <c r="Y46" s="59" t="str" cm="1">
        <f t="array" aca="1" ref="Y46" ca="1">IF(COUNTIF(INDIRECT(ADDRESS(3,1,1,1,"DedicatedVMHosts")&amp;":"&amp;ADDRESS(A46,1,4,1)),"*END*")&gt;0,"",INDIRECT(ADDRESS(A46,3,4,1,"DedicatedVMHosts")))</f>
        <v/>
      </c>
      <c r="Z46" s="59" t="str" cm="1">
        <f t="array" aca="1" ref="Z46" ca="1">IF(COUNTIF(INDIRECT(ADDRESS(3,1,1,1,"instances")&amp;":"&amp;ADDRESS(A46,1,4,1)),"*END*")&gt;0,"",INDIRECT(ADDRESS(A46,4,4,1,"instances")))</f>
        <v/>
      </c>
      <c r="AU46" s="106" t="str">
        <f t="shared" ca="1" si="1"/>
        <v/>
      </c>
    </row>
    <row r="47" spans="1:47" s="58" customFormat="1" x14ac:dyDescent="0.2">
      <c r="A47" s="58">
        <v>48</v>
      </c>
      <c r="B47" s="58" t="str" cm="1">
        <f t="array" aca="1" ref="B47" ca="1">IF(COUNTIF(INDIRECT(ADDRESS(3,1,1,1,"VCNS")&amp;":"&amp;ADDRESS(A47,18,4,1)),"*END*")&gt;0,"","VCN"&amp;"::"&amp;INDIRECT(ADDRESS(A47,3,4,1,"VCNS")))</f>
        <v/>
      </c>
      <c r="C47" s="58" t="str" cm="1">
        <f t="array" aca="1" ref="C47" ca="1">IF(COUNTIF(INDIRECT(ADDRESS(3,1,1,1,"VCNS")&amp;":"&amp;ADDRESS(A47,1,4,1)),"*END*")&gt;0,"",INDIRECT(ADDRESS(A47,3,4,1,"VCNS")))</f>
        <v/>
      </c>
      <c r="F47" s="58" t="str">
        <f t="shared" ca="1" si="0"/>
        <v/>
      </c>
      <c r="H47" s="58">
        <v>46</v>
      </c>
      <c r="L47" s="40" t="s">
        <v>1260</v>
      </c>
      <c r="P47" s="59" t="str" cm="1">
        <f t="array" aca="1" ref="P47" ca="1">IF(COUNTIF(INDIRECT(ADDRESS(3,1,1,1,"DHCP")&amp;":"&amp;ADDRESS(A47,1,4,1)),"*END*")&gt;0,"",INDIRECT(ADDRESS(A47,4,4,1,"DHCP")))</f>
        <v/>
      </c>
      <c r="R47" s="59" t="str" cm="1">
        <f t="array" aca="1" ref="R47" ca="1">IF(COUNTIF(INDIRECT(ADDRESS(3,1,1,1,"DRGs")&amp;":"&amp;ADDRESS(A47,1,4,1)),"*END*")&gt;0,"",INDIRECT(ADDRESS(A47,3,4,1,"DRGs")))</f>
        <v/>
      </c>
      <c r="Y47" s="59" t="str" cm="1">
        <f t="array" aca="1" ref="Y47" ca="1">IF(COUNTIF(INDIRECT(ADDRESS(3,1,1,1,"DedicatedVMHosts")&amp;":"&amp;ADDRESS(A47,1,4,1)),"*END*")&gt;0,"",INDIRECT(ADDRESS(A47,3,4,1,"DedicatedVMHosts")))</f>
        <v/>
      </c>
      <c r="Z47" s="59" t="str" cm="1">
        <f t="array" aca="1" ref="Z47" ca="1">IF(COUNTIF(INDIRECT(ADDRESS(3,1,1,1,"instances")&amp;":"&amp;ADDRESS(A47,1,4,1)),"*END*")&gt;0,"",INDIRECT(ADDRESS(A47,4,4,1,"instances")))</f>
        <v/>
      </c>
      <c r="AU47" s="106" t="str">
        <f t="shared" ca="1" si="1"/>
        <v/>
      </c>
    </row>
    <row r="48" spans="1:47" s="58" customFormat="1" x14ac:dyDescent="0.2">
      <c r="A48" s="58">
        <v>49</v>
      </c>
      <c r="B48" s="58" t="str" cm="1">
        <f t="array" aca="1" ref="B48" ca="1">IF(COUNTIF(INDIRECT(ADDRESS(3,1,1,1,"VCNS")&amp;":"&amp;ADDRESS(A48,18,4,1)),"*END*")&gt;0,"","VCN"&amp;"::"&amp;INDIRECT(ADDRESS(A48,3,4,1,"VCNS")))</f>
        <v/>
      </c>
      <c r="C48" s="58" t="str" cm="1">
        <f t="array" aca="1" ref="C48" ca="1">IF(COUNTIF(INDIRECT(ADDRESS(3,1,1,1,"VCNS")&amp;":"&amp;ADDRESS(A48,1,4,1)),"*END*")&gt;0,"",INDIRECT(ADDRESS(A48,3,4,1,"VCNS")))</f>
        <v/>
      </c>
      <c r="F48" s="58" t="str">
        <f t="shared" ca="1" si="0"/>
        <v/>
      </c>
      <c r="H48" s="58">
        <v>47</v>
      </c>
      <c r="L48" t="s">
        <v>894</v>
      </c>
      <c r="P48" s="59" t="str" cm="1">
        <f t="array" aca="1" ref="P48" ca="1">IF(COUNTIF(INDIRECT(ADDRESS(3,1,1,1,"DHCP")&amp;":"&amp;ADDRESS(A48,1,4,1)),"*END*")&gt;0,"",INDIRECT(ADDRESS(A48,4,4,1,"DHCP")))</f>
        <v/>
      </c>
      <c r="R48" s="59" t="str" cm="1">
        <f t="array" aca="1" ref="R48" ca="1">IF(COUNTIF(INDIRECT(ADDRESS(3,1,1,1,"DRGs")&amp;":"&amp;ADDRESS(A48,1,4,1)),"*END*")&gt;0,"",INDIRECT(ADDRESS(A48,3,4,1,"DRGs")))</f>
        <v/>
      </c>
      <c r="Y48" s="59" t="str" cm="1">
        <f t="array" aca="1" ref="Y48" ca="1">IF(COUNTIF(INDIRECT(ADDRESS(3,1,1,1,"DedicatedVMHosts")&amp;":"&amp;ADDRESS(A48,1,4,1)),"*END*")&gt;0,"",INDIRECT(ADDRESS(A48,3,4,1,"DedicatedVMHosts")))</f>
        <v/>
      </c>
      <c r="Z48" s="59" t="str" cm="1">
        <f t="array" aca="1" ref="Z48" ca="1">IF(COUNTIF(INDIRECT(ADDRESS(3,1,1,1,"instances")&amp;":"&amp;ADDRESS(A48,1,4,1)),"*END*")&gt;0,"",INDIRECT(ADDRESS(A48,4,4,1,"instances")))</f>
        <v/>
      </c>
      <c r="AU48" s="106" t="str">
        <f t="shared" ca="1" si="1"/>
        <v/>
      </c>
    </row>
    <row r="49" spans="1:48" s="58" customFormat="1" x14ac:dyDescent="0.2">
      <c r="A49" s="58">
        <v>50</v>
      </c>
      <c r="B49" s="58" t="str" cm="1">
        <f t="array" aca="1" ref="B49" ca="1">IF(COUNTIF(INDIRECT(ADDRESS(3,1,1,1,"VCNS")&amp;":"&amp;ADDRESS(A49,18,4,1)),"*END*")&gt;0,"","VCN"&amp;"::"&amp;INDIRECT(ADDRESS(A49,3,4,1,"VCNS")))</f>
        <v/>
      </c>
      <c r="C49" s="58" t="str" cm="1">
        <f t="array" aca="1" ref="C49" ca="1">IF(COUNTIF(INDIRECT(ADDRESS(3,1,1,1,"VCNS")&amp;":"&amp;ADDRESS(A49,1,4,1)),"*END*")&gt;0,"",INDIRECT(ADDRESS(A49,3,4,1,"VCNS")))</f>
        <v/>
      </c>
      <c r="F49" s="58" t="str">
        <f t="shared" ca="1" si="0"/>
        <v/>
      </c>
      <c r="H49" s="58">
        <v>48</v>
      </c>
      <c r="L49" t="s">
        <v>896</v>
      </c>
      <c r="P49" s="59" t="str" cm="1">
        <f t="array" aca="1" ref="P49" ca="1">IF(COUNTIF(INDIRECT(ADDRESS(3,1,1,1,"DHCP")&amp;":"&amp;ADDRESS(A49,1,4,1)),"*END*")&gt;0,"",INDIRECT(ADDRESS(A49,4,4,1,"DHCP")))</f>
        <v/>
      </c>
      <c r="R49" s="59" t="str" cm="1">
        <f t="array" aca="1" ref="R49" ca="1">IF(COUNTIF(INDIRECT(ADDRESS(3,1,1,1,"DRGs")&amp;":"&amp;ADDRESS(A49,1,4,1)),"*END*")&gt;0,"",INDIRECT(ADDRESS(A49,3,4,1,"DRGs")))</f>
        <v/>
      </c>
      <c r="Y49" s="59" t="str" cm="1">
        <f t="array" aca="1" ref="Y49" ca="1">IF(COUNTIF(INDIRECT(ADDRESS(3,1,1,1,"DedicatedVMHosts")&amp;":"&amp;ADDRESS(A49,1,4,1)),"*END*")&gt;0,"",INDIRECT(ADDRESS(A49,3,4,1,"DedicatedVMHosts")))</f>
        <v/>
      </c>
      <c r="Z49" s="59" t="str" cm="1">
        <f t="array" aca="1" ref="Z49" ca="1">IF(COUNTIF(INDIRECT(ADDRESS(3,1,1,1,"instances")&amp;":"&amp;ADDRESS(A49,1,4,1)),"*END*")&gt;0,"",INDIRECT(ADDRESS(A49,4,4,1,"instances")))</f>
        <v/>
      </c>
      <c r="AU49" s="106" t="str">
        <f t="shared" ca="1" si="1"/>
        <v/>
      </c>
    </row>
    <row r="50" spans="1:48" s="58" customFormat="1" x14ac:dyDescent="0.2">
      <c r="F50" s="58" t="str">
        <f t="shared" ca="1" si="0"/>
        <v/>
      </c>
      <c r="H50" s="58">
        <v>49</v>
      </c>
      <c r="L50" t="s">
        <v>898</v>
      </c>
      <c r="AG50" s="64"/>
      <c r="AU50" s="106" t="str">
        <f t="shared" ca="1" si="1"/>
        <v/>
      </c>
    </row>
    <row r="51" spans="1:48" x14ac:dyDescent="0.2">
      <c r="F51" s="58" t="str">
        <f t="shared" ca="1" si="0"/>
        <v/>
      </c>
      <c r="H51" s="58">
        <v>50</v>
      </c>
      <c r="I51" s="58"/>
      <c r="J51" s="58"/>
      <c r="L51" s="40" t="s">
        <v>1261</v>
      </c>
      <c r="AU51" s="106" t="str">
        <f t="shared" ca="1" si="1"/>
        <v/>
      </c>
      <c r="AV51" s="58"/>
    </row>
    <row r="52" spans="1:48" x14ac:dyDescent="0.2">
      <c r="F52" s="58" t="str">
        <f t="shared" ca="1" si="0"/>
        <v/>
      </c>
      <c r="H52" s="58">
        <v>51</v>
      </c>
      <c r="I52" s="58"/>
      <c r="J52" s="58"/>
      <c r="L52" t="s">
        <v>897</v>
      </c>
      <c r="AU52" s="106" t="str">
        <f t="shared" ca="1" si="1"/>
        <v/>
      </c>
      <c r="AV52" s="58"/>
    </row>
    <row r="53" spans="1:48" x14ac:dyDescent="0.2">
      <c r="F53" s="58" t="str">
        <f t="shared" ca="1" si="0"/>
        <v/>
      </c>
      <c r="H53" s="58">
        <v>52</v>
      </c>
      <c r="I53" s="58"/>
      <c r="J53" s="58"/>
      <c r="L53" t="s">
        <v>895</v>
      </c>
      <c r="AU53" s="106" t="str">
        <f t="shared" ca="1" si="1"/>
        <v/>
      </c>
      <c r="AV53" s="58"/>
    </row>
    <row r="54" spans="1:48" x14ac:dyDescent="0.2">
      <c r="F54" s="58" t="str">
        <f t="shared" ca="1" si="0"/>
        <v/>
      </c>
      <c r="H54" s="58">
        <v>53</v>
      </c>
      <c r="I54" s="58"/>
      <c r="J54" s="58"/>
      <c r="L54" s="64" t="s">
        <v>4</v>
      </c>
      <c r="AU54" s="106" t="str">
        <f t="shared" ca="1" si="1"/>
        <v/>
      </c>
      <c r="AV54" s="58"/>
    </row>
    <row r="55" spans="1:48" x14ac:dyDescent="0.2">
      <c r="F55" s="58" t="str">
        <f t="shared" ca="1" si="0"/>
        <v/>
      </c>
      <c r="H55" s="58">
        <v>54</v>
      </c>
      <c r="I55" s="58"/>
      <c r="J55" s="58"/>
      <c r="AU55" s="106" t="str">
        <f t="shared" ca="1" si="1"/>
        <v/>
      </c>
      <c r="AV55" s="58"/>
    </row>
    <row r="56" spans="1:48" x14ac:dyDescent="0.2">
      <c r="F56" s="58" t="str">
        <f t="shared" ca="1" si="0"/>
        <v/>
      </c>
      <c r="H56" s="58">
        <v>55</v>
      </c>
      <c r="I56" s="58"/>
      <c r="J56" s="58"/>
      <c r="AU56" s="106" t="str">
        <f t="shared" ca="1" si="1"/>
        <v/>
      </c>
      <c r="AV56" s="58"/>
    </row>
    <row r="57" spans="1:48" x14ac:dyDescent="0.2">
      <c r="F57" s="58" t="str">
        <f t="shared" ca="1" si="0"/>
        <v/>
      </c>
      <c r="H57" s="58">
        <v>56</v>
      </c>
      <c r="I57" s="58"/>
      <c r="J57" s="58"/>
      <c r="AU57" s="106" t="str">
        <f t="shared" ca="1" si="1"/>
        <v/>
      </c>
      <c r="AV57" s="58"/>
    </row>
    <row r="58" spans="1:48" x14ac:dyDescent="0.2">
      <c r="F58" s="58" t="str">
        <f t="shared" ca="1" si="0"/>
        <v/>
      </c>
      <c r="H58" s="58">
        <v>57</v>
      </c>
      <c r="I58" s="58"/>
      <c r="J58" s="58"/>
      <c r="AU58" s="106" t="str">
        <f t="shared" ca="1" si="1"/>
        <v/>
      </c>
      <c r="AV58" s="58"/>
    </row>
    <row r="59" spans="1:48" x14ac:dyDescent="0.2">
      <c r="F59" s="58" t="str">
        <f t="shared" ca="1" si="0"/>
        <v/>
      </c>
      <c r="H59" s="58">
        <v>58</v>
      </c>
      <c r="I59" s="58"/>
      <c r="J59" s="58"/>
      <c r="AU59" s="106" t="str">
        <f t="shared" ca="1" si="1"/>
        <v/>
      </c>
      <c r="AV59" s="58"/>
    </row>
    <row r="60" spans="1:48" x14ac:dyDescent="0.2">
      <c r="F60" s="58" t="str">
        <f t="shared" ca="1" si="0"/>
        <v/>
      </c>
      <c r="H60" s="58">
        <v>59</v>
      </c>
      <c r="I60" s="58"/>
      <c r="J60" s="58"/>
      <c r="AU60" s="106" t="str">
        <f t="shared" ca="1" si="1"/>
        <v/>
      </c>
      <c r="AV60" s="58"/>
    </row>
    <row r="61" spans="1:48" x14ac:dyDescent="0.2">
      <c r="F61" s="58" t="str">
        <f t="shared" ca="1" si="0"/>
        <v/>
      </c>
      <c r="H61" s="58">
        <v>60</v>
      </c>
      <c r="I61" s="58"/>
      <c r="J61" s="58"/>
      <c r="AU61" s="106" t="str">
        <f t="shared" ca="1" si="1"/>
        <v/>
      </c>
      <c r="AV61" s="58"/>
    </row>
    <row r="62" spans="1:48" x14ac:dyDescent="0.2">
      <c r="F62" s="58" t="str">
        <f t="shared" ca="1" si="0"/>
        <v/>
      </c>
      <c r="H62" s="58">
        <v>61</v>
      </c>
      <c r="I62" s="58"/>
      <c r="J62" s="58"/>
      <c r="AU62" s="106" t="str">
        <f t="shared" ca="1" si="1"/>
        <v/>
      </c>
      <c r="AV62" s="58"/>
    </row>
    <row r="63" spans="1:48" x14ac:dyDescent="0.2">
      <c r="F63" s="58" t="str">
        <f t="shared" ca="1" si="0"/>
        <v/>
      </c>
      <c r="H63" s="58">
        <v>62</v>
      </c>
      <c r="I63" s="58"/>
      <c r="J63" s="58"/>
      <c r="AU63" s="106" t="str">
        <f t="shared" ca="1" si="1"/>
        <v/>
      </c>
      <c r="AV63" s="58"/>
    </row>
    <row r="64" spans="1:48" x14ac:dyDescent="0.2">
      <c r="F64" s="58" t="str">
        <f t="shared" ca="1" si="0"/>
        <v/>
      </c>
      <c r="H64" s="58">
        <v>63</v>
      </c>
      <c r="I64" s="58"/>
      <c r="J64" s="58"/>
      <c r="AU64" s="106" t="str">
        <f t="shared" ca="1" si="1"/>
        <v/>
      </c>
      <c r="AV64" s="58"/>
    </row>
    <row r="65" spans="6:48" x14ac:dyDescent="0.2">
      <c r="F65" s="58" t="str">
        <f t="shared" ca="1" si="0"/>
        <v/>
      </c>
      <c r="H65" s="58">
        <v>64</v>
      </c>
      <c r="I65" s="58"/>
      <c r="J65" s="58"/>
      <c r="AU65" s="106" t="str">
        <f t="shared" ca="1" si="1"/>
        <v/>
      </c>
      <c r="AV65" s="58"/>
    </row>
    <row r="66" spans="6:48" x14ac:dyDescent="0.2">
      <c r="F66" s="58" t="str">
        <f t="shared" ca="1" si="0"/>
        <v/>
      </c>
      <c r="H66" s="58">
        <v>65</v>
      </c>
      <c r="I66" s="58"/>
      <c r="J66" s="58"/>
      <c r="AU66" s="106" t="str">
        <f t="shared" ca="1" si="1"/>
        <v/>
      </c>
      <c r="AV66" s="58"/>
    </row>
    <row r="67" spans="6:48" x14ac:dyDescent="0.2">
      <c r="F67" s="58" t="str">
        <f t="shared" ref="F67:F130" ca="1" si="2">_xlfn.IFNA(IF($H67+1&gt;$G$2,"",INDEX(INDIRECT("SubnetsVLANs!$D$"&amp;$H67+2&amp;":$D$"&amp;$G$2),MATCH("vlan*",INDIRECT("SubnetsVLANs!$E$"&amp;$H67+2&amp;":$E$"&amp;$G$2),0))),"")</f>
        <v/>
      </c>
      <c r="H67" s="58">
        <v>66</v>
      </c>
      <c r="I67" s="58"/>
      <c r="J67" s="58"/>
      <c r="AU67" s="106" t="str">
        <f t="shared" ref="AU67:AU130" ca="1" si="3">_xlfn.IFNA(IF($H67+1&gt;$G$2,"",INDEX(INDIRECT("SubnetsVLANs!$D$"&amp;$H67+2&amp;":$D$"&amp;$G$2),MATCH("Subnet*",INDIRECT("SubnetsVLANs!$E$"&amp;$H67+2&amp;":$E$"&amp;$G$2),0))),"")</f>
        <v/>
      </c>
      <c r="AV67" s="58"/>
    </row>
    <row r="68" spans="6:48" x14ac:dyDescent="0.2">
      <c r="F68" s="58" t="str">
        <f t="shared" ca="1" si="2"/>
        <v/>
      </c>
      <c r="H68" s="58">
        <v>67</v>
      </c>
      <c r="I68" s="58"/>
      <c r="J68" s="58"/>
      <c r="AU68" s="106" t="str">
        <f t="shared" ca="1" si="3"/>
        <v/>
      </c>
      <c r="AV68" s="58"/>
    </row>
    <row r="69" spans="6:48" x14ac:dyDescent="0.2">
      <c r="F69" s="58" t="str">
        <f t="shared" ca="1" si="2"/>
        <v/>
      </c>
      <c r="H69" s="58">
        <v>68</v>
      </c>
      <c r="I69" s="58"/>
      <c r="J69" s="58"/>
      <c r="AU69" s="106" t="str">
        <f t="shared" ca="1" si="3"/>
        <v/>
      </c>
      <c r="AV69" s="58"/>
    </row>
    <row r="70" spans="6:48" x14ac:dyDescent="0.2">
      <c r="F70" s="58" t="str">
        <f t="shared" ca="1" si="2"/>
        <v/>
      </c>
      <c r="H70" s="58">
        <v>69</v>
      </c>
      <c r="I70" s="58"/>
      <c r="J70" s="58"/>
      <c r="AU70" s="106" t="str">
        <f t="shared" ca="1" si="3"/>
        <v/>
      </c>
      <c r="AV70" s="58"/>
    </row>
    <row r="71" spans="6:48" x14ac:dyDescent="0.2">
      <c r="F71" s="58" t="str">
        <f t="shared" ca="1" si="2"/>
        <v/>
      </c>
      <c r="H71" s="58">
        <v>70</v>
      </c>
      <c r="I71" s="58"/>
      <c r="J71" s="58"/>
      <c r="AU71" s="106" t="str">
        <f t="shared" ca="1" si="3"/>
        <v/>
      </c>
      <c r="AV71" s="58"/>
    </row>
    <row r="72" spans="6:48" x14ac:dyDescent="0.2">
      <c r="F72" s="58" t="str">
        <f t="shared" ca="1" si="2"/>
        <v/>
      </c>
      <c r="H72" s="58">
        <v>71</v>
      </c>
      <c r="I72" s="58"/>
      <c r="J72" s="58"/>
      <c r="AU72" s="106" t="str">
        <f t="shared" ca="1" si="3"/>
        <v/>
      </c>
      <c r="AV72" s="58"/>
    </row>
    <row r="73" spans="6:48" x14ac:dyDescent="0.2">
      <c r="F73" s="58" t="str">
        <f t="shared" ca="1" si="2"/>
        <v/>
      </c>
      <c r="H73" s="58">
        <v>72</v>
      </c>
      <c r="I73" s="58"/>
      <c r="J73" s="58"/>
      <c r="AU73" s="106" t="str">
        <f t="shared" ca="1" si="3"/>
        <v/>
      </c>
      <c r="AV73" s="58"/>
    </row>
    <row r="74" spans="6:48" x14ac:dyDescent="0.2">
      <c r="F74" s="58" t="str">
        <f t="shared" ca="1" si="2"/>
        <v/>
      </c>
      <c r="H74" s="58">
        <v>73</v>
      </c>
      <c r="I74" s="58"/>
      <c r="J74" s="58"/>
      <c r="AU74" s="106" t="str">
        <f t="shared" ca="1" si="3"/>
        <v/>
      </c>
      <c r="AV74" s="58"/>
    </row>
    <row r="75" spans="6:48" x14ac:dyDescent="0.2">
      <c r="F75" s="58" t="str">
        <f t="shared" ca="1" si="2"/>
        <v/>
      </c>
      <c r="H75" s="58">
        <v>74</v>
      </c>
      <c r="I75" s="58"/>
      <c r="J75" s="58"/>
      <c r="AU75" s="106" t="str">
        <f t="shared" ca="1" si="3"/>
        <v/>
      </c>
      <c r="AV75" s="58"/>
    </row>
    <row r="76" spans="6:48" x14ac:dyDescent="0.2">
      <c r="F76" s="58" t="str">
        <f t="shared" ca="1" si="2"/>
        <v/>
      </c>
      <c r="H76" s="58">
        <v>75</v>
      </c>
      <c r="I76" s="58"/>
      <c r="J76" s="58"/>
      <c r="AU76" s="106" t="str">
        <f t="shared" ca="1" si="3"/>
        <v/>
      </c>
      <c r="AV76" s="58"/>
    </row>
    <row r="77" spans="6:48" x14ac:dyDescent="0.2">
      <c r="F77" s="58" t="str">
        <f t="shared" ca="1" si="2"/>
        <v/>
      </c>
      <c r="H77" s="58">
        <v>76</v>
      </c>
      <c r="I77" s="58"/>
      <c r="J77" s="58"/>
      <c r="AU77" s="106" t="str">
        <f t="shared" ca="1" si="3"/>
        <v/>
      </c>
      <c r="AV77" s="58"/>
    </row>
    <row r="78" spans="6:48" x14ac:dyDescent="0.2">
      <c r="F78" s="58" t="str">
        <f t="shared" ca="1" si="2"/>
        <v/>
      </c>
      <c r="H78" s="58">
        <v>77</v>
      </c>
      <c r="I78" s="58"/>
      <c r="J78" s="58"/>
      <c r="AU78" s="106" t="str">
        <f t="shared" ca="1" si="3"/>
        <v/>
      </c>
      <c r="AV78" s="58"/>
    </row>
    <row r="79" spans="6:48" x14ac:dyDescent="0.2">
      <c r="F79" s="58" t="str">
        <f t="shared" ca="1" si="2"/>
        <v/>
      </c>
      <c r="H79" s="58">
        <v>78</v>
      </c>
      <c r="I79" s="58"/>
      <c r="J79" s="58"/>
      <c r="AU79" s="106" t="str">
        <f t="shared" ca="1" si="3"/>
        <v/>
      </c>
      <c r="AV79" s="58"/>
    </row>
    <row r="80" spans="6:48" x14ac:dyDescent="0.2">
      <c r="F80" s="58" t="str">
        <f t="shared" ca="1" si="2"/>
        <v/>
      </c>
      <c r="H80" s="58">
        <v>79</v>
      </c>
      <c r="I80" s="58"/>
      <c r="J80" s="58"/>
      <c r="AU80" s="106" t="str">
        <f t="shared" ca="1" si="3"/>
        <v/>
      </c>
      <c r="AV80" s="58"/>
    </row>
    <row r="81" spans="6:48" x14ac:dyDescent="0.2">
      <c r="F81" s="58" t="str">
        <f t="shared" ca="1" si="2"/>
        <v/>
      </c>
      <c r="H81" s="58">
        <v>80</v>
      </c>
      <c r="I81" s="58"/>
      <c r="J81" s="58"/>
      <c r="AU81" s="106" t="str">
        <f t="shared" ca="1" si="3"/>
        <v/>
      </c>
      <c r="AV81" s="58"/>
    </row>
    <row r="82" spans="6:48" x14ac:dyDescent="0.2">
      <c r="F82" s="58" t="str">
        <f t="shared" ca="1" si="2"/>
        <v/>
      </c>
      <c r="H82" s="58">
        <v>81</v>
      </c>
      <c r="I82" s="58"/>
      <c r="J82" s="58"/>
      <c r="AU82" s="106" t="str">
        <f t="shared" ca="1" si="3"/>
        <v/>
      </c>
      <c r="AV82" s="58"/>
    </row>
    <row r="83" spans="6:48" x14ac:dyDescent="0.2">
      <c r="F83" s="58" t="str">
        <f t="shared" ca="1" si="2"/>
        <v/>
      </c>
      <c r="H83" s="58">
        <v>82</v>
      </c>
      <c r="I83" s="58"/>
      <c r="J83" s="58"/>
      <c r="AU83" s="106" t="str">
        <f t="shared" ca="1" si="3"/>
        <v/>
      </c>
      <c r="AV83" s="58"/>
    </row>
    <row r="84" spans="6:48" x14ac:dyDescent="0.2">
      <c r="F84" s="58" t="str">
        <f t="shared" ca="1" si="2"/>
        <v/>
      </c>
      <c r="H84" s="58">
        <v>83</v>
      </c>
      <c r="I84" s="58"/>
      <c r="J84" s="58"/>
      <c r="AU84" s="106" t="str">
        <f t="shared" ca="1" si="3"/>
        <v/>
      </c>
      <c r="AV84" s="58"/>
    </row>
    <row r="85" spans="6:48" x14ac:dyDescent="0.2">
      <c r="F85" s="58" t="str">
        <f t="shared" ca="1" si="2"/>
        <v/>
      </c>
      <c r="H85" s="58">
        <v>84</v>
      </c>
      <c r="I85" s="58"/>
      <c r="J85" s="58"/>
      <c r="AU85" s="106" t="str">
        <f t="shared" ca="1" si="3"/>
        <v/>
      </c>
      <c r="AV85" s="58"/>
    </row>
    <row r="86" spans="6:48" x14ac:dyDescent="0.2">
      <c r="F86" s="58" t="str">
        <f t="shared" ca="1" si="2"/>
        <v/>
      </c>
      <c r="H86" s="58">
        <v>85</v>
      </c>
      <c r="I86" s="58"/>
      <c r="J86" s="58"/>
      <c r="AU86" s="106" t="str">
        <f t="shared" ca="1" si="3"/>
        <v/>
      </c>
      <c r="AV86" s="58"/>
    </row>
    <row r="87" spans="6:48" x14ac:dyDescent="0.2">
      <c r="F87" s="58" t="str">
        <f t="shared" ca="1" si="2"/>
        <v/>
      </c>
      <c r="H87" s="58">
        <v>86</v>
      </c>
      <c r="I87" s="58"/>
      <c r="J87" s="58"/>
      <c r="AU87" s="106" t="str">
        <f t="shared" ca="1" si="3"/>
        <v/>
      </c>
      <c r="AV87" s="58"/>
    </row>
    <row r="88" spans="6:48" x14ac:dyDescent="0.2">
      <c r="F88" s="58" t="str">
        <f t="shared" ca="1" si="2"/>
        <v/>
      </c>
      <c r="H88" s="58">
        <v>87</v>
      </c>
      <c r="I88" s="58"/>
      <c r="J88" s="58"/>
      <c r="AU88" s="106" t="str">
        <f t="shared" ca="1" si="3"/>
        <v/>
      </c>
      <c r="AV88" s="58"/>
    </row>
    <row r="89" spans="6:48" x14ac:dyDescent="0.2">
      <c r="F89" s="58" t="str">
        <f t="shared" ca="1" si="2"/>
        <v/>
      </c>
      <c r="H89" s="58">
        <v>88</v>
      </c>
      <c r="I89" s="58"/>
      <c r="J89" s="58"/>
      <c r="AU89" s="106" t="str">
        <f t="shared" ca="1" si="3"/>
        <v/>
      </c>
      <c r="AV89" s="58"/>
    </row>
    <row r="90" spans="6:48" x14ac:dyDescent="0.2">
      <c r="F90" s="58" t="str">
        <f t="shared" ca="1" si="2"/>
        <v/>
      </c>
      <c r="H90" s="58">
        <v>89</v>
      </c>
      <c r="I90" s="58"/>
      <c r="J90" s="58"/>
      <c r="AU90" s="106" t="str">
        <f t="shared" ca="1" si="3"/>
        <v/>
      </c>
      <c r="AV90" s="58"/>
    </row>
    <row r="91" spans="6:48" x14ac:dyDescent="0.2">
      <c r="F91" s="58" t="str">
        <f t="shared" ca="1" si="2"/>
        <v/>
      </c>
      <c r="H91" s="58">
        <v>90</v>
      </c>
      <c r="I91" s="58"/>
      <c r="J91" s="58"/>
      <c r="AU91" s="106" t="str">
        <f t="shared" ca="1" si="3"/>
        <v/>
      </c>
      <c r="AV91" s="58"/>
    </row>
    <row r="92" spans="6:48" x14ac:dyDescent="0.2">
      <c r="F92" s="58" t="str">
        <f t="shared" ca="1" si="2"/>
        <v/>
      </c>
      <c r="H92" s="58">
        <v>91</v>
      </c>
      <c r="I92" s="58"/>
      <c r="J92" s="58"/>
      <c r="AU92" s="106" t="str">
        <f t="shared" ca="1" si="3"/>
        <v/>
      </c>
      <c r="AV92" s="58"/>
    </row>
    <row r="93" spans="6:48" x14ac:dyDescent="0.2">
      <c r="F93" s="58" t="str">
        <f t="shared" ca="1" si="2"/>
        <v/>
      </c>
      <c r="H93" s="58">
        <v>92</v>
      </c>
      <c r="I93" s="58"/>
      <c r="J93" s="58"/>
      <c r="AU93" s="106" t="str">
        <f t="shared" ca="1" si="3"/>
        <v/>
      </c>
      <c r="AV93" s="58"/>
    </row>
    <row r="94" spans="6:48" x14ac:dyDescent="0.2">
      <c r="F94" s="58" t="str">
        <f t="shared" ca="1" si="2"/>
        <v/>
      </c>
      <c r="H94" s="58">
        <v>93</v>
      </c>
      <c r="I94" s="58"/>
      <c r="J94" s="58"/>
      <c r="AU94" s="106" t="str">
        <f t="shared" ca="1" si="3"/>
        <v/>
      </c>
      <c r="AV94" s="58"/>
    </row>
    <row r="95" spans="6:48" x14ac:dyDescent="0.2">
      <c r="F95" s="58" t="str">
        <f t="shared" ca="1" si="2"/>
        <v/>
      </c>
      <c r="H95" s="58">
        <v>94</v>
      </c>
      <c r="I95" s="58"/>
      <c r="J95" s="58"/>
      <c r="AU95" s="106" t="str">
        <f t="shared" ca="1" si="3"/>
        <v/>
      </c>
      <c r="AV95" s="58"/>
    </row>
    <row r="96" spans="6:48" x14ac:dyDescent="0.2">
      <c r="F96" s="58" t="str">
        <f t="shared" ca="1" si="2"/>
        <v/>
      </c>
      <c r="H96" s="58">
        <v>95</v>
      </c>
      <c r="I96" s="58"/>
      <c r="J96" s="58"/>
      <c r="AU96" s="106" t="str">
        <f t="shared" ca="1" si="3"/>
        <v/>
      </c>
      <c r="AV96" s="58"/>
    </row>
    <row r="97" spans="6:48" x14ac:dyDescent="0.2">
      <c r="F97" s="58" t="str">
        <f t="shared" ca="1" si="2"/>
        <v/>
      </c>
      <c r="H97" s="58">
        <v>96</v>
      </c>
      <c r="I97" s="58"/>
      <c r="J97" s="58"/>
      <c r="AU97" s="106" t="str">
        <f t="shared" ca="1" si="3"/>
        <v/>
      </c>
      <c r="AV97" s="58"/>
    </row>
    <row r="98" spans="6:48" x14ac:dyDescent="0.2">
      <c r="F98" s="58" t="str">
        <f t="shared" ca="1" si="2"/>
        <v/>
      </c>
      <c r="H98" s="58">
        <v>97</v>
      </c>
      <c r="I98" s="58"/>
      <c r="J98" s="58"/>
      <c r="AU98" s="106" t="str">
        <f t="shared" ca="1" si="3"/>
        <v/>
      </c>
      <c r="AV98" s="58"/>
    </row>
    <row r="99" spans="6:48" x14ac:dyDescent="0.2">
      <c r="F99" s="58" t="str">
        <f t="shared" ca="1" si="2"/>
        <v/>
      </c>
      <c r="H99" s="58">
        <v>98</v>
      </c>
      <c r="I99" s="58"/>
      <c r="J99" s="58"/>
      <c r="AU99" s="106" t="str">
        <f t="shared" ca="1" si="3"/>
        <v/>
      </c>
      <c r="AV99" s="58"/>
    </row>
    <row r="100" spans="6:48" x14ac:dyDescent="0.2">
      <c r="F100" s="58" t="str">
        <f t="shared" ca="1" si="2"/>
        <v/>
      </c>
      <c r="H100" s="58">
        <v>99</v>
      </c>
      <c r="I100" s="58"/>
      <c r="J100" s="58"/>
      <c r="AU100" s="106" t="str">
        <f t="shared" ca="1" si="3"/>
        <v/>
      </c>
      <c r="AV100" s="58"/>
    </row>
    <row r="101" spans="6:48" x14ac:dyDescent="0.2">
      <c r="F101" s="58" t="str">
        <f t="shared" ca="1" si="2"/>
        <v/>
      </c>
      <c r="H101" s="58">
        <v>100</v>
      </c>
      <c r="I101" s="58"/>
      <c r="J101" s="58"/>
      <c r="AU101" s="106" t="str">
        <f t="shared" ca="1" si="3"/>
        <v/>
      </c>
      <c r="AV101" s="58"/>
    </row>
    <row r="102" spans="6:48" x14ac:dyDescent="0.2">
      <c r="F102" s="58" t="str">
        <f t="shared" ca="1" si="2"/>
        <v/>
      </c>
      <c r="H102" s="58">
        <v>101</v>
      </c>
      <c r="I102" s="58"/>
      <c r="J102" s="58"/>
      <c r="AU102" s="106" t="str">
        <f t="shared" ca="1" si="3"/>
        <v/>
      </c>
      <c r="AV102" s="58"/>
    </row>
    <row r="103" spans="6:48" x14ac:dyDescent="0.2">
      <c r="F103" s="58" t="str">
        <f t="shared" ca="1" si="2"/>
        <v/>
      </c>
      <c r="H103" s="58">
        <v>102</v>
      </c>
      <c r="I103" s="58"/>
      <c r="J103" s="58"/>
      <c r="AU103" s="106" t="str">
        <f t="shared" ca="1" si="3"/>
        <v/>
      </c>
      <c r="AV103" s="58"/>
    </row>
    <row r="104" spans="6:48" x14ac:dyDescent="0.2">
      <c r="F104" s="58" t="str">
        <f t="shared" ca="1" si="2"/>
        <v/>
      </c>
      <c r="H104" s="58">
        <v>103</v>
      </c>
      <c r="I104" s="58"/>
      <c r="J104" s="58"/>
      <c r="AU104" s="106" t="str">
        <f t="shared" ca="1" si="3"/>
        <v/>
      </c>
      <c r="AV104" s="58"/>
    </row>
    <row r="105" spans="6:48" x14ac:dyDescent="0.2">
      <c r="F105" s="58" t="str">
        <f t="shared" ca="1" si="2"/>
        <v/>
      </c>
      <c r="H105" s="58">
        <v>104</v>
      </c>
      <c r="I105" s="58"/>
      <c r="J105" s="58"/>
      <c r="AU105" s="106" t="str">
        <f t="shared" ca="1" si="3"/>
        <v/>
      </c>
      <c r="AV105" s="58"/>
    </row>
    <row r="106" spans="6:48" x14ac:dyDescent="0.2">
      <c r="F106" s="58" t="str">
        <f t="shared" ca="1" si="2"/>
        <v/>
      </c>
      <c r="H106" s="58">
        <v>105</v>
      </c>
      <c r="I106" s="58"/>
      <c r="J106" s="58"/>
      <c r="AU106" s="106" t="str">
        <f t="shared" ca="1" si="3"/>
        <v/>
      </c>
      <c r="AV106" s="58"/>
    </row>
    <row r="107" spans="6:48" x14ac:dyDescent="0.2">
      <c r="F107" s="58" t="str">
        <f t="shared" ca="1" si="2"/>
        <v/>
      </c>
      <c r="H107" s="58">
        <v>106</v>
      </c>
      <c r="I107" s="58"/>
      <c r="J107" s="58"/>
      <c r="AU107" s="106" t="str">
        <f t="shared" ca="1" si="3"/>
        <v/>
      </c>
      <c r="AV107" s="58"/>
    </row>
    <row r="108" spans="6:48" x14ac:dyDescent="0.2">
      <c r="F108" s="58" t="str">
        <f t="shared" ca="1" si="2"/>
        <v/>
      </c>
      <c r="H108" s="58">
        <v>107</v>
      </c>
      <c r="I108" s="58"/>
      <c r="J108" s="58"/>
      <c r="AU108" s="106" t="str">
        <f t="shared" ca="1" si="3"/>
        <v/>
      </c>
      <c r="AV108" s="58"/>
    </row>
    <row r="109" spans="6:48" x14ac:dyDescent="0.2">
      <c r="F109" s="58" t="str">
        <f t="shared" ca="1" si="2"/>
        <v/>
      </c>
      <c r="H109" s="58">
        <v>108</v>
      </c>
      <c r="I109" s="58"/>
      <c r="J109" s="58"/>
      <c r="AU109" s="106" t="str">
        <f t="shared" ca="1" si="3"/>
        <v/>
      </c>
      <c r="AV109" s="58"/>
    </row>
    <row r="110" spans="6:48" x14ac:dyDescent="0.2">
      <c r="F110" s="58" t="str">
        <f t="shared" ca="1" si="2"/>
        <v/>
      </c>
      <c r="H110" s="58">
        <v>109</v>
      </c>
      <c r="I110" s="58"/>
      <c r="J110" s="58"/>
      <c r="AU110" s="106" t="str">
        <f t="shared" ca="1" si="3"/>
        <v/>
      </c>
      <c r="AV110" s="58"/>
    </row>
    <row r="111" spans="6:48" x14ac:dyDescent="0.2">
      <c r="F111" s="58" t="str">
        <f t="shared" ca="1" si="2"/>
        <v/>
      </c>
      <c r="H111" s="58">
        <v>110</v>
      </c>
      <c r="I111" s="58"/>
      <c r="J111" s="58"/>
      <c r="AU111" s="106" t="str">
        <f t="shared" ca="1" si="3"/>
        <v/>
      </c>
      <c r="AV111" s="58"/>
    </row>
    <row r="112" spans="6:48" x14ac:dyDescent="0.2">
      <c r="F112" s="58" t="str">
        <f t="shared" ca="1" si="2"/>
        <v/>
      </c>
      <c r="H112" s="58">
        <v>111</v>
      </c>
      <c r="I112" s="58"/>
      <c r="J112" s="58"/>
      <c r="AU112" s="106" t="str">
        <f t="shared" ca="1" si="3"/>
        <v/>
      </c>
      <c r="AV112" s="58"/>
    </row>
    <row r="113" spans="6:48" x14ac:dyDescent="0.2">
      <c r="F113" s="58" t="str">
        <f t="shared" ca="1" si="2"/>
        <v/>
      </c>
      <c r="H113" s="58">
        <v>112</v>
      </c>
      <c r="I113" s="58"/>
      <c r="J113" s="58"/>
      <c r="AU113" s="106" t="str">
        <f t="shared" ca="1" si="3"/>
        <v/>
      </c>
      <c r="AV113" s="58"/>
    </row>
    <row r="114" spans="6:48" x14ac:dyDescent="0.2">
      <c r="F114" s="58" t="str">
        <f t="shared" ca="1" si="2"/>
        <v/>
      </c>
      <c r="H114" s="58">
        <v>113</v>
      </c>
      <c r="I114" s="58"/>
      <c r="J114" s="58"/>
      <c r="AU114" s="106" t="str">
        <f t="shared" ca="1" si="3"/>
        <v/>
      </c>
      <c r="AV114" s="58"/>
    </row>
    <row r="115" spans="6:48" x14ac:dyDescent="0.2">
      <c r="F115" s="58" t="str">
        <f t="shared" ca="1" si="2"/>
        <v/>
      </c>
      <c r="H115" s="58">
        <v>114</v>
      </c>
      <c r="I115" s="58"/>
      <c r="J115" s="58"/>
      <c r="AU115" s="106" t="str">
        <f t="shared" ca="1" si="3"/>
        <v/>
      </c>
      <c r="AV115" s="58"/>
    </row>
    <row r="116" spans="6:48" x14ac:dyDescent="0.2">
      <c r="F116" s="58" t="str">
        <f t="shared" ca="1" si="2"/>
        <v/>
      </c>
      <c r="H116" s="58">
        <v>115</v>
      </c>
      <c r="I116" s="58"/>
      <c r="J116" s="58"/>
      <c r="AU116" s="106" t="str">
        <f t="shared" ca="1" si="3"/>
        <v/>
      </c>
      <c r="AV116" s="58"/>
    </row>
    <row r="117" spans="6:48" x14ac:dyDescent="0.2">
      <c r="F117" s="58" t="str">
        <f t="shared" ca="1" si="2"/>
        <v/>
      </c>
      <c r="H117" s="58">
        <v>116</v>
      </c>
      <c r="I117" s="58"/>
      <c r="J117" s="58"/>
      <c r="AU117" s="106" t="str">
        <f t="shared" ca="1" si="3"/>
        <v/>
      </c>
      <c r="AV117" s="58"/>
    </row>
    <row r="118" spans="6:48" x14ac:dyDescent="0.2">
      <c r="F118" s="58" t="str">
        <f t="shared" ca="1" si="2"/>
        <v/>
      </c>
      <c r="H118" s="58">
        <v>117</v>
      </c>
      <c r="I118" s="58"/>
      <c r="J118" s="58"/>
      <c r="AU118" s="106" t="str">
        <f t="shared" ca="1" si="3"/>
        <v/>
      </c>
      <c r="AV118" s="58"/>
    </row>
    <row r="119" spans="6:48" x14ac:dyDescent="0.2">
      <c r="F119" s="58" t="str">
        <f t="shared" ca="1" si="2"/>
        <v/>
      </c>
      <c r="H119" s="58">
        <v>118</v>
      </c>
      <c r="I119" s="58"/>
      <c r="J119" s="58"/>
      <c r="AU119" s="106" t="str">
        <f t="shared" ca="1" si="3"/>
        <v/>
      </c>
      <c r="AV119" s="58"/>
    </row>
    <row r="120" spans="6:48" x14ac:dyDescent="0.2">
      <c r="F120" s="58" t="str">
        <f t="shared" ca="1" si="2"/>
        <v/>
      </c>
      <c r="H120" s="58">
        <v>119</v>
      </c>
      <c r="I120" s="58"/>
      <c r="J120" s="58"/>
      <c r="AU120" s="106" t="str">
        <f t="shared" ca="1" si="3"/>
        <v/>
      </c>
      <c r="AV120" s="58"/>
    </row>
    <row r="121" spans="6:48" x14ac:dyDescent="0.2">
      <c r="F121" s="58" t="str">
        <f t="shared" ca="1" si="2"/>
        <v/>
      </c>
      <c r="H121" s="58">
        <v>120</v>
      </c>
      <c r="I121" s="58"/>
      <c r="J121" s="58"/>
      <c r="AU121" s="106" t="str">
        <f t="shared" ca="1" si="3"/>
        <v/>
      </c>
      <c r="AV121" s="58"/>
    </row>
    <row r="122" spans="6:48" x14ac:dyDescent="0.2">
      <c r="F122" s="58" t="str">
        <f t="shared" ca="1" si="2"/>
        <v/>
      </c>
      <c r="H122" s="58">
        <v>121</v>
      </c>
      <c r="I122" s="58"/>
      <c r="J122" s="58"/>
      <c r="AU122" s="106" t="str">
        <f t="shared" ca="1" si="3"/>
        <v/>
      </c>
      <c r="AV122" s="58"/>
    </row>
    <row r="123" spans="6:48" x14ac:dyDescent="0.2">
      <c r="F123" s="58" t="str">
        <f t="shared" ca="1" si="2"/>
        <v/>
      </c>
      <c r="H123" s="58">
        <v>122</v>
      </c>
      <c r="I123" s="58"/>
      <c r="J123" s="58"/>
      <c r="AU123" s="106" t="str">
        <f t="shared" ca="1" si="3"/>
        <v/>
      </c>
      <c r="AV123" s="58"/>
    </row>
    <row r="124" spans="6:48" x14ac:dyDescent="0.2">
      <c r="F124" s="58" t="str">
        <f t="shared" ca="1" si="2"/>
        <v/>
      </c>
      <c r="H124" s="58">
        <v>123</v>
      </c>
      <c r="I124" s="58"/>
      <c r="J124" s="58"/>
      <c r="AU124" s="106" t="str">
        <f t="shared" ca="1" si="3"/>
        <v/>
      </c>
      <c r="AV124" s="58"/>
    </row>
    <row r="125" spans="6:48" x14ac:dyDescent="0.2">
      <c r="F125" s="58" t="str">
        <f t="shared" ca="1" si="2"/>
        <v/>
      </c>
      <c r="H125" s="58">
        <v>124</v>
      </c>
      <c r="I125" s="58"/>
      <c r="J125" s="58"/>
      <c r="AU125" s="106" t="str">
        <f t="shared" ca="1" si="3"/>
        <v/>
      </c>
      <c r="AV125" s="58"/>
    </row>
    <row r="126" spans="6:48" x14ac:dyDescent="0.2">
      <c r="F126" s="58" t="str">
        <f t="shared" ca="1" si="2"/>
        <v/>
      </c>
      <c r="H126" s="58">
        <v>125</v>
      </c>
      <c r="I126" s="58"/>
      <c r="J126" s="58"/>
      <c r="AU126" s="106" t="str">
        <f t="shared" ca="1" si="3"/>
        <v/>
      </c>
      <c r="AV126" s="58"/>
    </row>
    <row r="127" spans="6:48" x14ac:dyDescent="0.2">
      <c r="F127" s="58" t="str">
        <f t="shared" ca="1" si="2"/>
        <v/>
      </c>
      <c r="H127" s="58">
        <v>126</v>
      </c>
      <c r="I127" s="58"/>
      <c r="J127" s="58"/>
      <c r="AU127" s="106" t="str">
        <f t="shared" ca="1" si="3"/>
        <v/>
      </c>
      <c r="AV127" s="58"/>
    </row>
    <row r="128" spans="6:48" x14ac:dyDescent="0.2">
      <c r="F128" s="58" t="str">
        <f t="shared" ca="1" si="2"/>
        <v/>
      </c>
      <c r="H128" s="58">
        <v>127</v>
      </c>
      <c r="I128" s="58"/>
      <c r="J128" s="58"/>
      <c r="AU128" s="106" t="str">
        <f t="shared" ca="1" si="3"/>
        <v/>
      </c>
      <c r="AV128" s="58"/>
    </row>
    <row r="129" spans="6:48" x14ac:dyDescent="0.2">
      <c r="F129" s="58" t="str">
        <f t="shared" ca="1" si="2"/>
        <v/>
      </c>
      <c r="H129" s="58">
        <v>128</v>
      </c>
      <c r="I129" s="58"/>
      <c r="J129" s="58"/>
      <c r="AU129" s="106" t="str">
        <f t="shared" ca="1" si="3"/>
        <v/>
      </c>
      <c r="AV129" s="58"/>
    </row>
    <row r="130" spans="6:48" x14ac:dyDescent="0.2">
      <c r="F130" s="58" t="str">
        <f t="shared" ca="1" si="2"/>
        <v/>
      </c>
      <c r="H130" s="58">
        <v>129</v>
      </c>
      <c r="I130" s="58"/>
      <c r="J130" s="58"/>
      <c r="AU130" s="106" t="str">
        <f t="shared" ca="1" si="3"/>
        <v/>
      </c>
      <c r="AV130" s="58"/>
    </row>
    <row r="131" spans="6:48" x14ac:dyDescent="0.2">
      <c r="F131" s="58" t="str">
        <f t="shared" ref="F131:F194" ca="1" si="4">_xlfn.IFNA(IF($H131+1&gt;$G$2,"",INDEX(INDIRECT("SubnetsVLANs!$D$"&amp;$H131+2&amp;":$D$"&amp;$G$2),MATCH("vlan*",INDIRECT("SubnetsVLANs!$E$"&amp;$H131+2&amp;":$E$"&amp;$G$2),0))),"")</f>
        <v/>
      </c>
      <c r="H131" s="58">
        <v>130</v>
      </c>
      <c r="I131" s="58"/>
      <c r="J131" s="58"/>
      <c r="AU131" s="106" t="str">
        <f t="shared" ref="AU131:AU194" ca="1" si="5">_xlfn.IFNA(IF($H131+1&gt;$G$2,"",INDEX(INDIRECT("SubnetsVLANs!$D$"&amp;$H131+2&amp;":$D$"&amp;$G$2),MATCH("Subnet*",INDIRECT("SubnetsVLANs!$E$"&amp;$H131+2&amp;":$E$"&amp;$G$2),0))),"")</f>
        <v/>
      </c>
      <c r="AV131" s="58"/>
    </row>
    <row r="132" spans="6:48" x14ac:dyDescent="0.2">
      <c r="F132" s="58" t="str">
        <f t="shared" ca="1" si="4"/>
        <v/>
      </c>
      <c r="H132" s="58">
        <v>131</v>
      </c>
      <c r="I132" s="58"/>
      <c r="J132" s="58"/>
      <c r="AU132" s="106" t="str">
        <f t="shared" ca="1" si="5"/>
        <v/>
      </c>
      <c r="AV132" s="58"/>
    </row>
    <row r="133" spans="6:48" x14ac:dyDescent="0.2">
      <c r="F133" s="58" t="str">
        <f t="shared" ca="1" si="4"/>
        <v/>
      </c>
      <c r="H133" s="58">
        <v>132</v>
      </c>
      <c r="I133" s="58"/>
      <c r="J133" s="58"/>
      <c r="AU133" s="106" t="str">
        <f t="shared" ca="1" si="5"/>
        <v/>
      </c>
      <c r="AV133" s="58"/>
    </row>
    <row r="134" spans="6:48" x14ac:dyDescent="0.2">
      <c r="F134" s="58" t="str">
        <f t="shared" ca="1" si="4"/>
        <v/>
      </c>
      <c r="H134" s="58">
        <v>133</v>
      </c>
      <c r="I134" s="58"/>
      <c r="J134" s="58"/>
      <c r="AU134" s="106" t="str">
        <f t="shared" ca="1" si="5"/>
        <v/>
      </c>
      <c r="AV134" s="58"/>
    </row>
    <row r="135" spans="6:48" x14ac:dyDescent="0.2">
      <c r="F135" s="58" t="str">
        <f t="shared" ca="1" si="4"/>
        <v/>
      </c>
      <c r="H135" s="58">
        <v>134</v>
      </c>
      <c r="I135" s="58"/>
      <c r="J135" s="58"/>
      <c r="AU135" s="106" t="str">
        <f t="shared" ca="1" si="5"/>
        <v/>
      </c>
      <c r="AV135" s="58"/>
    </row>
    <row r="136" spans="6:48" x14ac:dyDescent="0.2">
      <c r="F136" s="58" t="str">
        <f t="shared" ca="1" si="4"/>
        <v/>
      </c>
      <c r="H136" s="58">
        <v>135</v>
      </c>
      <c r="I136" s="58"/>
      <c r="J136" s="58"/>
      <c r="AU136" s="106" t="str">
        <f t="shared" ca="1" si="5"/>
        <v/>
      </c>
      <c r="AV136" s="58"/>
    </row>
    <row r="137" spans="6:48" x14ac:dyDescent="0.2">
      <c r="F137" s="58" t="str">
        <f t="shared" ca="1" si="4"/>
        <v/>
      </c>
      <c r="H137" s="58">
        <v>136</v>
      </c>
      <c r="I137" s="58"/>
      <c r="J137" s="58"/>
      <c r="AU137" s="106" t="str">
        <f t="shared" ca="1" si="5"/>
        <v/>
      </c>
      <c r="AV137" s="58"/>
    </row>
    <row r="138" spans="6:48" x14ac:dyDescent="0.2">
      <c r="F138" s="58" t="str">
        <f t="shared" ca="1" si="4"/>
        <v/>
      </c>
      <c r="H138" s="58">
        <v>137</v>
      </c>
      <c r="I138" s="58"/>
      <c r="J138" s="58"/>
      <c r="AU138" s="106" t="str">
        <f t="shared" ca="1" si="5"/>
        <v/>
      </c>
      <c r="AV138" s="58"/>
    </row>
    <row r="139" spans="6:48" x14ac:dyDescent="0.2">
      <c r="F139" s="58" t="str">
        <f t="shared" ca="1" si="4"/>
        <v/>
      </c>
      <c r="H139" s="58">
        <v>138</v>
      </c>
      <c r="I139" s="58"/>
      <c r="J139" s="58"/>
      <c r="AU139" s="106" t="str">
        <f t="shared" ca="1" si="5"/>
        <v/>
      </c>
      <c r="AV139" s="58"/>
    </row>
    <row r="140" spans="6:48" x14ac:dyDescent="0.2">
      <c r="F140" s="58" t="str">
        <f t="shared" ca="1" si="4"/>
        <v/>
      </c>
      <c r="H140" s="58">
        <v>139</v>
      </c>
      <c r="I140" s="58"/>
      <c r="J140" s="58"/>
      <c r="AU140" s="106" t="str">
        <f t="shared" ca="1" si="5"/>
        <v/>
      </c>
      <c r="AV140" s="58"/>
    </row>
    <row r="141" spans="6:48" x14ac:dyDescent="0.2">
      <c r="F141" s="58" t="str">
        <f t="shared" ca="1" si="4"/>
        <v/>
      </c>
      <c r="H141" s="58">
        <v>140</v>
      </c>
      <c r="I141" s="58"/>
      <c r="J141" s="58"/>
      <c r="AU141" s="106" t="str">
        <f t="shared" ca="1" si="5"/>
        <v/>
      </c>
      <c r="AV141" s="58"/>
    </row>
    <row r="142" spans="6:48" x14ac:dyDescent="0.2">
      <c r="F142" s="58" t="str">
        <f t="shared" ca="1" si="4"/>
        <v/>
      </c>
      <c r="H142" s="58">
        <v>141</v>
      </c>
      <c r="I142" s="58"/>
      <c r="J142" s="58"/>
      <c r="AU142" s="106" t="str">
        <f t="shared" ca="1" si="5"/>
        <v/>
      </c>
      <c r="AV142" s="58"/>
    </row>
    <row r="143" spans="6:48" x14ac:dyDescent="0.2">
      <c r="F143" s="58" t="str">
        <f t="shared" ca="1" si="4"/>
        <v/>
      </c>
      <c r="H143" s="58">
        <v>142</v>
      </c>
      <c r="I143" s="58"/>
      <c r="J143" s="58"/>
      <c r="AU143" s="106" t="str">
        <f t="shared" ca="1" si="5"/>
        <v/>
      </c>
      <c r="AV143" s="58"/>
    </row>
    <row r="144" spans="6:48" x14ac:dyDescent="0.2">
      <c r="F144" s="58" t="str">
        <f t="shared" ca="1" si="4"/>
        <v/>
      </c>
      <c r="H144" s="58">
        <v>143</v>
      </c>
      <c r="I144" s="58"/>
      <c r="J144" s="58"/>
      <c r="AU144" s="106" t="str">
        <f t="shared" ca="1" si="5"/>
        <v/>
      </c>
      <c r="AV144" s="58"/>
    </row>
    <row r="145" spans="6:48" x14ac:dyDescent="0.2">
      <c r="F145" s="58" t="str">
        <f t="shared" ca="1" si="4"/>
        <v/>
      </c>
      <c r="H145" s="58">
        <v>144</v>
      </c>
      <c r="I145" s="58"/>
      <c r="J145" s="58"/>
      <c r="AU145" s="106" t="str">
        <f t="shared" ca="1" si="5"/>
        <v/>
      </c>
      <c r="AV145" s="58"/>
    </row>
    <row r="146" spans="6:48" x14ac:dyDescent="0.2">
      <c r="F146" s="58" t="str">
        <f t="shared" ca="1" si="4"/>
        <v/>
      </c>
      <c r="H146" s="58">
        <v>145</v>
      </c>
      <c r="I146" s="58"/>
      <c r="J146" s="58"/>
      <c r="AU146" s="106" t="str">
        <f t="shared" ca="1" si="5"/>
        <v/>
      </c>
      <c r="AV146" s="58"/>
    </row>
    <row r="147" spans="6:48" x14ac:dyDescent="0.2">
      <c r="F147" s="58" t="str">
        <f t="shared" ca="1" si="4"/>
        <v/>
      </c>
      <c r="H147" s="58">
        <v>146</v>
      </c>
      <c r="I147" s="58"/>
      <c r="J147" s="58"/>
      <c r="AU147" s="106" t="str">
        <f t="shared" ca="1" si="5"/>
        <v/>
      </c>
      <c r="AV147" s="58"/>
    </row>
    <row r="148" spans="6:48" x14ac:dyDescent="0.2">
      <c r="F148" s="58" t="str">
        <f t="shared" ca="1" si="4"/>
        <v/>
      </c>
      <c r="H148" s="58">
        <v>147</v>
      </c>
      <c r="I148" s="58"/>
      <c r="J148" s="58"/>
      <c r="AU148" s="106" t="str">
        <f t="shared" ca="1" si="5"/>
        <v/>
      </c>
      <c r="AV148" s="58"/>
    </row>
    <row r="149" spans="6:48" x14ac:dyDescent="0.2">
      <c r="F149" s="58" t="str">
        <f t="shared" ca="1" si="4"/>
        <v/>
      </c>
      <c r="H149" s="58">
        <v>148</v>
      </c>
      <c r="I149" s="58"/>
      <c r="J149" s="58"/>
      <c r="AU149" s="106" t="str">
        <f t="shared" ca="1" si="5"/>
        <v/>
      </c>
      <c r="AV149" s="58"/>
    </row>
    <row r="150" spans="6:48" x14ac:dyDescent="0.2">
      <c r="F150" s="58" t="str">
        <f t="shared" ca="1" si="4"/>
        <v/>
      </c>
      <c r="H150" s="58">
        <v>149</v>
      </c>
      <c r="I150" s="58"/>
      <c r="J150" s="58"/>
      <c r="AU150" s="106" t="str">
        <f t="shared" ca="1" si="5"/>
        <v/>
      </c>
      <c r="AV150" s="58"/>
    </row>
    <row r="151" spans="6:48" x14ac:dyDescent="0.2">
      <c r="F151" s="58" t="str">
        <f t="shared" ca="1" si="4"/>
        <v/>
      </c>
      <c r="H151" s="58">
        <v>150</v>
      </c>
      <c r="I151" s="58"/>
      <c r="J151" s="58"/>
      <c r="AU151" s="106" t="str">
        <f t="shared" ca="1" si="5"/>
        <v/>
      </c>
      <c r="AV151" s="58"/>
    </row>
    <row r="152" spans="6:48" x14ac:dyDescent="0.2">
      <c r="F152" s="58" t="str">
        <f t="shared" ca="1" si="4"/>
        <v/>
      </c>
      <c r="H152" s="58">
        <v>151</v>
      </c>
      <c r="I152" s="58"/>
      <c r="J152" s="58"/>
      <c r="AU152" s="106" t="str">
        <f t="shared" ca="1" si="5"/>
        <v/>
      </c>
      <c r="AV152" s="58"/>
    </row>
    <row r="153" spans="6:48" x14ac:dyDescent="0.2">
      <c r="F153" s="58" t="str">
        <f t="shared" ca="1" si="4"/>
        <v/>
      </c>
      <c r="H153" s="58">
        <v>152</v>
      </c>
      <c r="I153" s="58"/>
      <c r="J153" s="58"/>
      <c r="AU153" s="106" t="str">
        <f t="shared" ca="1" si="5"/>
        <v/>
      </c>
      <c r="AV153" s="58"/>
    </row>
    <row r="154" spans="6:48" x14ac:dyDescent="0.2">
      <c r="F154" s="58" t="str">
        <f t="shared" ca="1" si="4"/>
        <v/>
      </c>
      <c r="H154" s="58">
        <v>153</v>
      </c>
      <c r="I154" s="58"/>
      <c r="J154" s="58"/>
      <c r="AU154" s="106" t="str">
        <f t="shared" ca="1" si="5"/>
        <v/>
      </c>
      <c r="AV154" s="58"/>
    </row>
    <row r="155" spans="6:48" x14ac:dyDescent="0.2">
      <c r="F155" s="58" t="str">
        <f t="shared" ca="1" si="4"/>
        <v/>
      </c>
      <c r="H155" s="58">
        <v>154</v>
      </c>
      <c r="I155" s="58"/>
      <c r="J155" s="58"/>
      <c r="AU155" s="106" t="str">
        <f t="shared" ca="1" si="5"/>
        <v/>
      </c>
      <c r="AV155" s="58"/>
    </row>
    <row r="156" spans="6:48" x14ac:dyDescent="0.2">
      <c r="F156" s="58" t="str">
        <f t="shared" ca="1" si="4"/>
        <v/>
      </c>
      <c r="H156" s="58">
        <v>155</v>
      </c>
      <c r="I156" s="58"/>
      <c r="J156" s="58"/>
      <c r="AU156" s="106" t="str">
        <f t="shared" ca="1" si="5"/>
        <v/>
      </c>
      <c r="AV156" s="58"/>
    </row>
    <row r="157" spans="6:48" x14ac:dyDescent="0.2">
      <c r="F157" s="58" t="str">
        <f t="shared" ca="1" si="4"/>
        <v/>
      </c>
      <c r="H157" s="58">
        <v>156</v>
      </c>
      <c r="I157" s="58"/>
      <c r="J157" s="58"/>
      <c r="AU157" s="106" t="str">
        <f t="shared" ca="1" si="5"/>
        <v/>
      </c>
      <c r="AV157" s="58"/>
    </row>
    <row r="158" spans="6:48" x14ac:dyDescent="0.2">
      <c r="F158" s="58" t="str">
        <f t="shared" ca="1" si="4"/>
        <v/>
      </c>
      <c r="H158" s="58">
        <v>157</v>
      </c>
      <c r="I158" s="58"/>
      <c r="J158" s="58"/>
      <c r="AU158" s="106" t="str">
        <f t="shared" ca="1" si="5"/>
        <v/>
      </c>
      <c r="AV158" s="58"/>
    </row>
    <row r="159" spans="6:48" x14ac:dyDescent="0.2">
      <c r="F159" s="58" t="str">
        <f t="shared" ca="1" si="4"/>
        <v/>
      </c>
      <c r="H159" s="58">
        <v>158</v>
      </c>
      <c r="I159" s="58"/>
      <c r="J159" s="58"/>
      <c r="AU159" s="106" t="str">
        <f t="shared" ca="1" si="5"/>
        <v/>
      </c>
      <c r="AV159" s="58"/>
    </row>
    <row r="160" spans="6:48" x14ac:dyDescent="0.2">
      <c r="F160" s="58" t="str">
        <f t="shared" ca="1" si="4"/>
        <v/>
      </c>
      <c r="H160" s="58">
        <v>159</v>
      </c>
      <c r="I160" s="58"/>
      <c r="J160" s="58"/>
      <c r="AU160" s="106" t="str">
        <f t="shared" ca="1" si="5"/>
        <v/>
      </c>
      <c r="AV160" s="58"/>
    </row>
    <row r="161" spans="6:48" x14ac:dyDescent="0.2">
      <c r="F161" s="58" t="str">
        <f t="shared" ca="1" si="4"/>
        <v/>
      </c>
      <c r="H161" s="58">
        <v>160</v>
      </c>
      <c r="I161" s="58"/>
      <c r="J161" s="58"/>
      <c r="AU161" s="106" t="str">
        <f t="shared" ca="1" si="5"/>
        <v/>
      </c>
      <c r="AV161" s="58"/>
    </row>
    <row r="162" spans="6:48" x14ac:dyDescent="0.2">
      <c r="F162" s="58" t="str">
        <f t="shared" ca="1" si="4"/>
        <v/>
      </c>
      <c r="H162" s="58">
        <v>161</v>
      </c>
      <c r="I162" s="58"/>
      <c r="J162" s="58"/>
      <c r="AU162" s="106" t="str">
        <f t="shared" ca="1" si="5"/>
        <v/>
      </c>
      <c r="AV162" s="58"/>
    </row>
    <row r="163" spans="6:48" x14ac:dyDescent="0.2">
      <c r="F163" s="58" t="str">
        <f t="shared" ca="1" si="4"/>
        <v/>
      </c>
      <c r="H163" s="58">
        <v>162</v>
      </c>
      <c r="I163" s="58"/>
      <c r="J163" s="58"/>
      <c r="AU163" s="106" t="str">
        <f t="shared" ca="1" si="5"/>
        <v/>
      </c>
      <c r="AV163" s="58"/>
    </row>
    <row r="164" spans="6:48" x14ac:dyDescent="0.2">
      <c r="F164" s="58" t="str">
        <f t="shared" ca="1" si="4"/>
        <v/>
      </c>
      <c r="H164" s="58">
        <v>163</v>
      </c>
      <c r="I164" s="58"/>
      <c r="J164" s="58"/>
      <c r="AU164" s="106" t="str">
        <f t="shared" ca="1" si="5"/>
        <v/>
      </c>
      <c r="AV164" s="58"/>
    </row>
    <row r="165" spans="6:48" x14ac:dyDescent="0.2">
      <c r="F165" s="58" t="str">
        <f t="shared" ca="1" si="4"/>
        <v/>
      </c>
      <c r="H165" s="58">
        <v>164</v>
      </c>
      <c r="I165" s="58"/>
      <c r="J165" s="58"/>
      <c r="AU165" s="106" t="str">
        <f t="shared" ca="1" si="5"/>
        <v/>
      </c>
      <c r="AV165" s="58"/>
    </row>
    <row r="166" spans="6:48" x14ac:dyDescent="0.2">
      <c r="F166" s="58" t="str">
        <f t="shared" ca="1" si="4"/>
        <v/>
      </c>
      <c r="H166" s="58">
        <v>165</v>
      </c>
      <c r="I166" s="58"/>
      <c r="J166" s="58"/>
      <c r="AU166" s="106" t="str">
        <f t="shared" ca="1" si="5"/>
        <v/>
      </c>
      <c r="AV166" s="58"/>
    </row>
    <row r="167" spans="6:48" x14ac:dyDescent="0.2">
      <c r="F167" s="58" t="str">
        <f t="shared" ca="1" si="4"/>
        <v/>
      </c>
      <c r="H167" s="58">
        <v>166</v>
      </c>
      <c r="I167" s="58"/>
      <c r="J167" s="58"/>
      <c r="AU167" s="106" t="str">
        <f t="shared" ca="1" si="5"/>
        <v/>
      </c>
      <c r="AV167" s="58"/>
    </row>
    <row r="168" spans="6:48" x14ac:dyDescent="0.2">
      <c r="F168" s="58" t="str">
        <f t="shared" ca="1" si="4"/>
        <v/>
      </c>
      <c r="H168" s="58">
        <v>167</v>
      </c>
      <c r="I168" s="58"/>
      <c r="J168" s="58"/>
      <c r="AU168" s="106" t="str">
        <f t="shared" ca="1" si="5"/>
        <v/>
      </c>
      <c r="AV168" s="58"/>
    </row>
    <row r="169" spans="6:48" x14ac:dyDescent="0.2">
      <c r="F169" s="58" t="str">
        <f t="shared" ca="1" si="4"/>
        <v/>
      </c>
      <c r="H169" s="58">
        <v>168</v>
      </c>
      <c r="I169" s="58"/>
      <c r="J169" s="58"/>
      <c r="AU169" s="106" t="str">
        <f t="shared" ca="1" si="5"/>
        <v/>
      </c>
      <c r="AV169" s="58"/>
    </row>
    <row r="170" spans="6:48" x14ac:dyDescent="0.2">
      <c r="F170" s="58" t="str">
        <f t="shared" ca="1" si="4"/>
        <v/>
      </c>
      <c r="H170" s="58">
        <v>169</v>
      </c>
      <c r="I170" s="58"/>
      <c r="J170" s="58"/>
      <c r="AU170" s="106" t="str">
        <f t="shared" ca="1" si="5"/>
        <v/>
      </c>
      <c r="AV170" s="58"/>
    </row>
    <row r="171" spans="6:48" x14ac:dyDescent="0.2">
      <c r="F171" s="58" t="str">
        <f t="shared" ca="1" si="4"/>
        <v/>
      </c>
      <c r="H171" s="58">
        <v>170</v>
      </c>
      <c r="I171" s="58"/>
      <c r="J171" s="58"/>
      <c r="AU171" s="106" t="str">
        <f t="shared" ca="1" si="5"/>
        <v/>
      </c>
      <c r="AV171" s="58"/>
    </row>
    <row r="172" spans="6:48" x14ac:dyDescent="0.2">
      <c r="F172" s="58" t="str">
        <f t="shared" ca="1" si="4"/>
        <v/>
      </c>
      <c r="H172" s="58">
        <v>171</v>
      </c>
      <c r="I172" s="58"/>
      <c r="J172" s="58"/>
      <c r="AU172" s="106" t="str">
        <f t="shared" ca="1" si="5"/>
        <v/>
      </c>
      <c r="AV172" s="58"/>
    </row>
    <row r="173" spans="6:48" x14ac:dyDescent="0.2">
      <c r="F173" s="58" t="str">
        <f t="shared" ca="1" si="4"/>
        <v/>
      </c>
      <c r="H173" s="58">
        <v>172</v>
      </c>
      <c r="I173" s="58"/>
      <c r="J173" s="58"/>
      <c r="AU173" s="106" t="str">
        <f t="shared" ca="1" si="5"/>
        <v/>
      </c>
      <c r="AV173" s="58"/>
    </row>
    <row r="174" spans="6:48" x14ac:dyDescent="0.2">
      <c r="F174" s="58" t="str">
        <f t="shared" ca="1" si="4"/>
        <v/>
      </c>
      <c r="H174" s="58">
        <v>173</v>
      </c>
      <c r="I174" s="58"/>
      <c r="J174" s="58"/>
      <c r="AU174" s="106" t="str">
        <f t="shared" ca="1" si="5"/>
        <v/>
      </c>
      <c r="AV174" s="58"/>
    </row>
    <row r="175" spans="6:48" x14ac:dyDescent="0.2">
      <c r="F175" s="58" t="str">
        <f t="shared" ca="1" si="4"/>
        <v/>
      </c>
      <c r="H175" s="58">
        <v>174</v>
      </c>
      <c r="I175" s="58"/>
      <c r="J175" s="58"/>
      <c r="AU175" s="106" t="str">
        <f t="shared" ca="1" si="5"/>
        <v/>
      </c>
      <c r="AV175" s="58"/>
    </row>
    <row r="176" spans="6:48" x14ac:dyDescent="0.2">
      <c r="F176" s="58" t="str">
        <f t="shared" ca="1" si="4"/>
        <v/>
      </c>
      <c r="H176" s="58">
        <v>175</v>
      </c>
      <c r="I176" s="58"/>
      <c r="J176" s="58"/>
      <c r="AU176" s="106" t="str">
        <f t="shared" ca="1" si="5"/>
        <v/>
      </c>
      <c r="AV176" s="58"/>
    </row>
    <row r="177" spans="6:48" x14ac:dyDescent="0.2">
      <c r="F177" s="58" t="str">
        <f t="shared" ca="1" si="4"/>
        <v/>
      </c>
      <c r="H177" s="58">
        <v>176</v>
      </c>
      <c r="I177" s="58"/>
      <c r="J177" s="58"/>
      <c r="AU177" s="106" t="str">
        <f t="shared" ca="1" si="5"/>
        <v/>
      </c>
      <c r="AV177" s="58"/>
    </row>
    <row r="178" spans="6:48" x14ac:dyDescent="0.2">
      <c r="F178" s="58" t="str">
        <f t="shared" ca="1" si="4"/>
        <v/>
      </c>
      <c r="H178" s="58">
        <v>177</v>
      </c>
      <c r="I178" s="58"/>
      <c r="J178" s="58"/>
      <c r="AU178" s="106" t="str">
        <f t="shared" ca="1" si="5"/>
        <v/>
      </c>
      <c r="AV178" s="58"/>
    </row>
    <row r="179" spans="6:48" x14ac:dyDescent="0.2">
      <c r="F179" s="58" t="str">
        <f t="shared" ca="1" si="4"/>
        <v/>
      </c>
      <c r="H179" s="58">
        <v>178</v>
      </c>
      <c r="I179" s="58"/>
      <c r="J179" s="58"/>
      <c r="AU179" s="106" t="str">
        <f t="shared" ca="1" si="5"/>
        <v/>
      </c>
      <c r="AV179" s="58"/>
    </row>
    <row r="180" spans="6:48" x14ac:dyDescent="0.2">
      <c r="F180" s="58" t="str">
        <f t="shared" ca="1" si="4"/>
        <v/>
      </c>
      <c r="H180" s="58">
        <v>179</v>
      </c>
      <c r="I180" s="58"/>
      <c r="J180" s="58"/>
      <c r="AU180" s="106" t="str">
        <f t="shared" ca="1" si="5"/>
        <v/>
      </c>
      <c r="AV180" s="58"/>
    </row>
    <row r="181" spans="6:48" x14ac:dyDescent="0.2">
      <c r="F181" s="58" t="str">
        <f t="shared" ca="1" si="4"/>
        <v/>
      </c>
      <c r="H181" s="58">
        <v>180</v>
      </c>
      <c r="I181" s="58"/>
      <c r="J181" s="58"/>
      <c r="AU181" s="106" t="str">
        <f t="shared" ca="1" si="5"/>
        <v/>
      </c>
      <c r="AV181" s="58"/>
    </row>
    <row r="182" spans="6:48" x14ac:dyDescent="0.2">
      <c r="F182" s="58" t="str">
        <f t="shared" ca="1" si="4"/>
        <v/>
      </c>
      <c r="H182" s="58">
        <v>181</v>
      </c>
      <c r="I182" s="58"/>
      <c r="J182" s="58"/>
      <c r="AU182" s="106" t="str">
        <f t="shared" ca="1" si="5"/>
        <v/>
      </c>
      <c r="AV182" s="58"/>
    </row>
    <row r="183" spans="6:48" x14ac:dyDescent="0.2">
      <c r="F183" s="58" t="str">
        <f t="shared" ca="1" si="4"/>
        <v/>
      </c>
      <c r="H183" s="58">
        <v>182</v>
      </c>
      <c r="I183" s="58"/>
      <c r="J183" s="58"/>
      <c r="AU183" s="106" t="str">
        <f t="shared" ca="1" si="5"/>
        <v/>
      </c>
      <c r="AV183" s="58"/>
    </row>
    <row r="184" spans="6:48" x14ac:dyDescent="0.2">
      <c r="F184" s="58" t="str">
        <f t="shared" ca="1" si="4"/>
        <v/>
      </c>
      <c r="H184" s="58">
        <v>183</v>
      </c>
      <c r="I184" s="58"/>
      <c r="J184" s="58"/>
      <c r="AU184" s="106" t="str">
        <f t="shared" ca="1" si="5"/>
        <v/>
      </c>
      <c r="AV184" s="58"/>
    </row>
    <row r="185" spans="6:48" x14ac:dyDescent="0.2">
      <c r="F185" s="58" t="str">
        <f t="shared" ca="1" si="4"/>
        <v/>
      </c>
      <c r="H185" s="58">
        <v>184</v>
      </c>
      <c r="I185" s="58"/>
      <c r="J185" s="58"/>
      <c r="AU185" s="106" t="str">
        <f t="shared" ca="1" si="5"/>
        <v/>
      </c>
      <c r="AV185" s="58"/>
    </row>
    <row r="186" spans="6:48" x14ac:dyDescent="0.2">
      <c r="F186" s="58" t="str">
        <f t="shared" ca="1" si="4"/>
        <v/>
      </c>
      <c r="H186" s="58">
        <v>185</v>
      </c>
      <c r="I186" s="58"/>
      <c r="J186" s="58"/>
      <c r="AU186" s="106" t="str">
        <f t="shared" ca="1" si="5"/>
        <v/>
      </c>
      <c r="AV186" s="58"/>
    </row>
    <row r="187" spans="6:48" x14ac:dyDescent="0.2">
      <c r="F187" s="58" t="str">
        <f t="shared" ca="1" si="4"/>
        <v/>
      </c>
      <c r="H187" s="58">
        <v>186</v>
      </c>
      <c r="I187" s="58"/>
      <c r="J187" s="58"/>
      <c r="AU187" s="106" t="str">
        <f t="shared" ca="1" si="5"/>
        <v/>
      </c>
      <c r="AV187" s="58"/>
    </row>
    <row r="188" spans="6:48" x14ac:dyDescent="0.2">
      <c r="F188" s="58" t="str">
        <f t="shared" ca="1" si="4"/>
        <v/>
      </c>
      <c r="H188" s="58">
        <v>187</v>
      </c>
      <c r="I188" s="58"/>
      <c r="J188" s="58"/>
      <c r="AU188" s="106" t="str">
        <f t="shared" ca="1" si="5"/>
        <v/>
      </c>
      <c r="AV188" s="58"/>
    </row>
    <row r="189" spans="6:48" x14ac:dyDescent="0.2">
      <c r="F189" s="58" t="str">
        <f t="shared" ca="1" si="4"/>
        <v/>
      </c>
      <c r="H189" s="58">
        <v>188</v>
      </c>
      <c r="I189" s="58"/>
      <c r="J189" s="58"/>
      <c r="AU189" s="106" t="str">
        <f t="shared" ca="1" si="5"/>
        <v/>
      </c>
      <c r="AV189" s="58"/>
    </row>
    <row r="190" spans="6:48" x14ac:dyDescent="0.2">
      <c r="F190" s="58" t="str">
        <f t="shared" ca="1" si="4"/>
        <v/>
      </c>
      <c r="H190" s="58">
        <v>189</v>
      </c>
      <c r="I190" s="58"/>
      <c r="J190" s="58"/>
      <c r="AU190" s="106" t="str">
        <f t="shared" ca="1" si="5"/>
        <v/>
      </c>
      <c r="AV190" s="58"/>
    </row>
    <row r="191" spans="6:48" x14ac:dyDescent="0.2">
      <c r="F191" s="58" t="str">
        <f t="shared" ca="1" si="4"/>
        <v/>
      </c>
      <c r="H191" s="58">
        <v>190</v>
      </c>
      <c r="I191" s="58"/>
      <c r="J191" s="58"/>
      <c r="AU191" s="106" t="str">
        <f t="shared" ca="1" si="5"/>
        <v/>
      </c>
      <c r="AV191" s="58"/>
    </row>
    <row r="192" spans="6:48" x14ac:dyDescent="0.2">
      <c r="F192" s="58" t="str">
        <f t="shared" ca="1" si="4"/>
        <v/>
      </c>
      <c r="H192" s="58">
        <v>191</v>
      </c>
      <c r="I192" s="58"/>
      <c r="J192" s="58"/>
      <c r="AU192" s="106" t="str">
        <f t="shared" ca="1" si="5"/>
        <v/>
      </c>
      <c r="AV192" s="58"/>
    </row>
    <row r="193" spans="6:48" x14ac:dyDescent="0.2">
      <c r="F193" s="58" t="str">
        <f t="shared" ca="1" si="4"/>
        <v/>
      </c>
      <c r="H193" s="58">
        <v>192</v>
      </c>
      <c r="I193" s="58"/>
      <c r="J193" s="58"/>
      <c r="AU193" s="106" t="str">
        <f t="shared" ca="1" si="5"/>
        <v/>
      </c>
      <c r="AV193" s="58"/>
    </row>
    <row r="194" spans="6:48" x14ac:dyDescent="0.2">
      <c r="F194" s="58" t="str">
        <f t="shared" ca="1" si="4"/>
        <v/>
      </c>
      <c r="H194" s="58">
        <v>193</v>
      </c>
      <c r="I194" s="58"/>
      <c r="J194" s="58"/>
      <c r="AU194" s="106" t="str">
        <f t="shared" ca="1" si="5"/>
        <v/>
      </c>
      <c r="AV194" s="58"/>
    </row>
    <row r="195" spans="6:48" x14ac:dyDescent="0.2">
      <c r="F195" s="58" t="str">
        <f t="shared" ref="F195:F200" ca="1" si="6">_xlfn.IFNA(IF($H195+1&gt;$G$2,"",INDEX(INDIRECT("SubnetsVLANs!$D$"&amp;$H195+2&amp;":$D$"&amp;$G$2),MATCH("vlan*",INDIRECT("SubnetsVLANs!$E$"&amp;$H195+2&amp;":$E$"&amp;$G$2),0))),"")</f>
        <v/>
      </c>
      <c r="H195" s="58">
        <v>194</v>
      </c>
      <c r="I195" s="58"/>
      <c r="J195" s="58"/>
      <c r="AU195" s="106" t="str">
        <f t="shared" ref="AU195:AU200" ca="1" si="7">_xlfn.IFNA(IF($H195+1&gt;$G$2,"",INDEX(INDIRECT("SubnetsVLANs!$D$"&amp;$H195+2&amp;":$D$"&amp;$G$2),MATCH("Subnet*",INDIRECT("SubnetsVLANs!$E$"&amp;$H195+2&amp;":$E$"&amp;$G$2),0))),"")</f>
        <v/>
      </c>
      <c r="AV195" s="58"/>
    </row>
    <row r="196" spans="6:48" x14ac:dyDescent="0.2">
      <c r="F196" s="58" t="str">
        <f t="shared" ca="1" si="6"/>
        <v/>
      </c>
      <c r="H196" s="58">
        <v>195</v>
      </c>
      <c r="I196" s="58"/>
      <c r="J196" s="58"/>
      <c r="AU196" s="106" t="str">
        <f t="shared" ca="1" si="7"/>
        <v/>
      </c>
      <c r="AV196" s="58"/>
    </row>
    <row r="197" spans="6:48" x14ac:dyDescent="0.2">
      <c r="F197" s="58" t="str">
        <f t="shared" ca="1" si="6"/>
        <v/>
      </c>
      <c r="H197" s="58">
        <v>196</v>
      </c>
      <c r="I197" s="58"/>
      <c r="J197" s="58"/>
      <c r="AU197" s="106" t="str">
        <f t="shared" ca="1" si="7"/>
        <v/>
      </c>
      <c r="AV197" s="58"/>
    </row>
    <row r="198" spans="6:48" x14ac:dyDescent="0.2">
      <c r="F198" s="58" t="str">
        <f t="shared" ca="1" si="6"/>
        <v/>
      </c>
      <c r="H198" s="58">
        <v>197</v>
      </c>
      <c r="I198" s="58"/>
      <c r="J198" s="58"/>
      <c r="AU198" s="106" t="str">
        <f t="shared" ca="1" si="7"/>
        <v/>
      </c>
      <c r="AV198" s="58"/>
    </row>
    <row r="199" spans="6:48" x14ac:dyDescent="0.2">
      <c r="F199" s="58" t="str">
        <f t="shared" ca="1" si="6"/>
        <v/>
      </c>
      <c r="H199" s="58">
        <v>198</v>
      </c>
      <c r="I199" s="58"/>
      <c r="J199" s="58"/>
      <c r="AU199" s="106" t="str">
        <f t="shared" ca="1" si="7"/>
        <v/>
      </c>
      <c r="AV199" s="58"/>
    </row>
    <row r="200" spans="6:48" x14ac:dyDescent="0.2">
      <c r="F200" s="58" t="str">
        <f t="shared" ca="1" si="6"/>
        <v/>
      </c>
      <c r="H200" s="58">
        <v>199</v>
      </c>
      <c r="I200" s="58"/>
      <c r="J200" s="58"/>
      <c r="AU200" s="106" t="str">
        <f t="shared" ca="1" si="7"/>
        <v/>
      </c>
      <c r="AV200" s="58"/>
    </row>
    <row r="201" spans="6:48" x14ac:dyDescent="0.2">
      <c r="H201" s="58">
        <v>200</v>
      </c>
      <c r="I201" s="58"/>
      <c r="J201" s="58"/>
    </row>
  </sheetData>
  <pageMargins left="0.7" right="0.7" top="0.75" bottom="0.75" header="0.3" footer="0.3"/>
  <pageSetup orientation="portrait"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D51"/>
  <sheetViews>
    <sheetView workbookViewId="0"/>
  </sheetViews>
  <sheetFormatPr baseColWidth="10" defaultColWidth="8.6640625" defaultRowHeight="15" x14ac:dyDescent="0.2"/>
  <cols>
    <col min="1" max="1" width="10.1640625" style="64" bestFit="1" customWidth="1"/>
    <col min="2" max="2" width="24" style="64" customWidth="1"/>
    <col min="3" max="4" width="20.1640625" style="33" customWidth="1"/>
  </cols>
  <sheetData>
    <row r="1" spans="1:4" ht="30" x14ac:dyDescent="0.2">
      <c r="A1" s="56" t="s">
        <v>649</v>
      </c>
      <c r="B1" s="56" t="s">
        <v>703</v>
      </c>
      <c r="C1" s="56" t="s">
        <v>1015</v>
      </c>
      <c r="D1" s="56" t="s">
        <v>1049</v>
      </c>
    </row>
    <row r="2" spans="1:4" x14ac:dyDescent="0.2">
      <c r="A2" s="58"/>
      <c r="B2" s="58" t="s">
        <v>394</v>
      </c>
      <c r="C2" s="33">
        <f>MATCH("&lt;END&gt;",Compartments!$A$2:$A$1000,0)</f>
        <v>6</v>
      </c>
      <c r="D2" s="33" t="str" cm="1">
        <f t="array" aca="1" ref="D2:D6" ca="1">_xlfn.UNIQUE(INDIRECT("B2:B"&amp;$C$2),FALSE,FALSE)</f>
        <v>root</v>
      </c>
    </row>
    <row r="3" spans="1:4" x14ac:dyDescent="0.2">
      <c r="A3" s="58">
        <v>3</v>
      </c>
      <c r="B3" s="58"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c r="C3" s="33">
        <f ca="1">COUNTIF($D$2:$D$100,"*")</f>
        <v>5</v>
      </c>
      <c r="D3" s="33" t="str">
        <f ca="1"/>
        <v>AppDev</v>
      </c>
    </row>
    <row r="4" spans="1:4" x14ac:dyDescent="0.2">
      <c r="A4" s="58">
        <v>4</v>
      </c>
      <c r="B4" s="58"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c r="D4" s="33" t="str">
        <f ca="1"/>
        <v>Database</v>
      </c>
    </row>
    <row r="5" spans="1:4" x14ac:dyDescent="0.2">
      <c r="A5" s="58">
        <v>5</v>
      </c>
      <c r="B5" s="58"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c r="D5" s="33" t="str">
        <f ca="1"/>
        <v>Network</v>
      </c>
    </row>
    <row r="6" spans="1:4" x14ac:dyDescent="0.2">
      <c r="A6" s="58">
        <v>6</v>
      </c>
      <c r="B6" s="58"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c r="D6" s="33" t="str">
        <f ca="1"/>
        <v>Security</v>
      </c>
    </row>
    <row r="7" spans="1:4" x14ac:dyDescent="0.2">
      <c r="A7" s="58">
        <v>7</v>
      </c>
      <c r="B7" s="58"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4" x14ac:dyDescent="0.2">
      <c r="A8" s="58">
        <v>8</v>
      </c>
      <c r="B8" s="58"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4" x14ac:dyDescent="0.2">
      <c r="A9" s="58">
        <v>9</v>
      </c>
      <c r="B9" s="58"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4" x14ac:dyDescent="0.2">
      <c r="A10" s="58">
        <v>10</v>
      </c>
      <c r="B10" s="58"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4" x14ac:dyDescent="0.2">
      <c r="A11" s="58">
        <v>11</v>
      </c>
      <c r="B11" s="58"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4" x14ac:dyDescent="0.2">
      <c r="A12" s="58">
        <v>12</v>
      </c>
      <c r="B12" s="58"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4" x14ac:dyDescent="0.2">
      <c r="A13" s="58">
        <v>13</v>
      </c>
      <c r="B13" s="58"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4" x14ac:dyDescent="0.2">
      <c r="A14" s="58">
        <v>14</v>
      </c>
      <c r="B14" s="58"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4" x14ac:dyDescent="0.2">
      <c r="A15" s="58">
        <v>15</v>
      </c>
      <c r="B15" s="58"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4" x14ac:dyDescent="0.2">
      <c r="A16" s="58">
        <v>16</v>
      </c>
      <c r="B16" s="58"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x14ac:dyDescent="0.2">
      <c r="A17" s="58">
        <v>17</v>
      </c>
      <c r="B17" s="58"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x14ac:dyDescent="0.2">
      <c r="A18" s="58">
        <v>18</v>
      </c>
      <c r="B18" s="58"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x14ac:dyDescent="0.2">
      <c r="A19" s="58">
        <v>19</v>
      </c>
      <c r="B19" s="58"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x14ac:dyDescent="0.2">
      <c r="A20" s="58">
        <v>20</v>
      </c>
      <c r="B20" s="58"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x14ac:dyDescent="0.2">
      <c r="A21" s="58">
        <v>21</v>
      </c>
      <c r="B21" s="58"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x14ac:dyDescent="0.2">
      <c r="A22" s="58">
        <v>22</v>
      </c>
      <c r="B22" s="58"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x14ac:dyDescent="0.2">
      <c r="A23" s="58">
        <v>23</v>
      </c>
      <c r="B23" s="58"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x14ac:dyDescent="0.2">
      <c r="A24" s="58">
        <v>24</v>
      </c>
      <c r="B24" s="58"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x14ac:dyDescent="0.2">
      <c r="A25" s="58">
        <v>25</v>
      </c>
      <c r="B25" s="58"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x14ac:dyDescent="0.2">
      <c r="A26" s="58">
        <v>26</v>
      </c>
      <c r="B26" s="58"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x14ac:dyDescent="0.2">
      <c r="A27" s="58">
        <v>27</v>
      </c>
      <c r="B27" s="58"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x14ac:dyDescent="0.2">
      <c r="A28" s="58">
        <v>28</v>
      </c>
      <c r="B28" s="58"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x14ac:dyDescent="0.2">
      <c r="A29" s="58">
        <v>29</v>
      </c>
      <c r="B29" s="58"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x14ac:dyDescent="0.2">
      <c r="A30" s="58">
        <v>30</v>
      </c>
      <c r="B30" s="58"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x14ac:dyDescent="0.2">
      <c r="A31" s="58">
        <v>31</v>
      </c>
      <c r="B31" s="58"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x14ac:dyDescent="0.2">
      <c r="A32" s="58">
        <v>32</v>
      </c>
      <c r="B32" s="58"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x14ac:dyDescent="0.2">
      <c r="A33" s="58">
        <v>33</v>
      </c>
      <c r="B33" s="58"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x14ac:dyDescent="0.2">
      <c r="A34" s="58">
        <v>34</v>
      </c>
      <c r="B34" s="58"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x14ac:dyDescent="0.2">
      <c r="A35" s="58">
        <v>35</v>
      </c>
      <c r="B35" s="58"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x14ac:dyDescent="0.2">
      <c r="A36" s="58">
        <v>36</v>
      </c>
      <c r="B36" s="58"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x14ac:dyDescent="0.2">
      <c r="A37" s="58">
        <v>37</v>
      </c>
      <c r="B37" s="58"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x14ac:dyDescent="0.2">
      <c r="A38" s="58">
        <v>38</v>
      </c>
      <c r="B38" s="58"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x14ac:dyDescent="0.2">
      <c r="A39" s="58">
        <v>39</v>
      </c>
      <c r="B39" s="58"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x14ac:dyDescent="0.2">
      <c r="A40" s="58">
        <v>40</v>
      </c>
      <c r="B40" s="58"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x14ac:dyDescent="0.2">
      <c r="A41" s="58">
        <v>41</v>
      </c>
      <c r="B41" s="58"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x14ac:dyDescent="0.2">
      <c r="A42" s="58">
        <v>42</v>
      </c>
      <c r="B42" s="58"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x14ac:dyDescent="0.2">
      <c r="A43" s="58">
        <v>43</v>
      </c>
      <c r="B43" s="58"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x14ac:dyDescent="0.2">
      <c r="A44" s="58">
        <v>44</v>
      </c>
      <c r="B44" s="58"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x14ac:dyDescent="0.2">
      <c r="A45" s="58">
        <v>45</v>
      </c>
      <c r="B45" s="58"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x14ac:dyDescent="0.2">
      <c r="A46" s="58">
        <v>46</v>
      </c>
      <c r="B46" s="58"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x14ac:dyDescent="0.2">
      <c r="A47" s="58">
        <v>47</v>
      </c>
      <c r="B47" s="58"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x14ac:dyDescent="0.2">
      <c r="A48" s="58">
        <v>48</v>
      </c>
      <c r="B48" s="58"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x14ac:dyDescent="0.2">
      <c r="A49" s="58">
        <v>49</v>
      </c>
      <c r="B49" s="58"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x14ac:dyDescent="0.2">
      <c r="A50" s="58">
        <v>50</v>
      </c>
      <c r="B50" s="58"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x14ac:dyDescent="0.2">
      <c r="A51" s="58"/>
      <c r="B51" s="5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45</vt:i4>
      </vt:variant>
      <vt:variant>
        <vt:lpstr>Named Ranges</vt:lpstr>
      </vt:variant>
      <vt:variant>
        <vt:i4>25</vt:i4>
      </vt:variant>
    </vt:vector>
  </HeadingPairs>
  <TitlesOfParts>
    <vt:vector size="70" baseType="lpstr">
      <vt:lpstr>Release-Info</vt:lpstr>
      <vt:lpstr>Compartments</vt:lpstr>
      <vt:lpstr>Groups</vt:lpstr>
      <vt:lpstr>Users</vt:lpstr>
      <vt:lpstr>NetworkSources</vt:lpstr>
      <vt:lpstr>Policies</vt:lpstr>
      <vt:lpstr>Tags</vt:lpstr>
      <vt:lpstr>Quotas</vt:lpstr>
      <vt:lpstr>Budgets</vt:lpstr>
      <vt:lpstr>VCNs</vt:lpstr>
      <vt:lpstr>DRGs</vt:lpstr>
      <vt:lpstr>VCN Info</vt:lpstr>
      <vt:lpstr>DHCP</vt:lpstr>
      <vt:lpstr>SubnetsVLANs</vt:lpstr>
      <vt:lpstr>DRGRouteRulesinOCI</vt:lpstr>
      <vt:lpstr>RouteRulesinOCI</vt:lpstr>
      <vt:lpstr>SecRulesinOCI</vt:lpstr>
      <vt:lpstr>NSGs</vt:lpstr>
      <vt:lpstr>DNS-Views-Zones-Records</vt:lpstr>
      <vt:lpstr>DNS-Resolvers</vt:lpstr>
      <vt:lpstr>DedicatedVMHosts</vt:lpstr>
      <vt:lpstr>Instances</vt:lpstr>
      <vt:lpstr>BlockVolumes</vt:lpstr>
      <vt:lpstr>FSS</vt:lpstr>
      <vt:lpstr>OKE</vt:lpstr>
      <vt:lpstr>LB-Hostname-Certs</vt:lpstr>
      <vt:lpstr>LB-BackendSet-BackendServer</vt:lpstr>
      <vt:lpstr>LB-Listener</vt:lpstr>
      <vt:lpstr>LB-RuleSet</vt:lpstr>
      <vt:lpstr>LB-PathRouteSet</vt:lpstr>
      <vt:lpstr>LB-RoutingPolicy</vt:lpstr>
      <vt:lpstr>NLB-Listeners</vt:lpstr>
      <vt:lpstr>NLB-BackendSets-BackendServers</vt:lpstr>
      <vt:lpstr>ADB</vt:lpstr>
      <vt:lpstr>DBSystems-VM-BM</vt:lpstr>
      <vt:lpstr>EXA-Infra</vt:lpstr>
      <vt:lpstr>EXA-VMClusters</vt:lpstr>
      <vt:lpstr>SDDCs</vt:lpstr>
      <vt:lpstr>SDDCs-Network</vt:lpstr>
      <vt:lpstr>Buckets</vt:lpstr>
      <vt:lpstr>KMS</vt:lpstr>
      <vt:lpstr>Database_Dropdown</vt:lpstr>
      <vt:lpstr>LB Rule Set Dropdown</vt:lpstr>
      <vt:lpstr>drop_down_rule_set</vt:lpstr>
      <vt:lpstr>drop_down_rule_comp</vt:lpstr>
      <vt:lpstr>'LB-RuleSet'!Action_Values</vt:lpstr>
      <vt:lpstr>'LB-RuleSet'!Allowed_Methods</vt:lpstr>
      <vt:lpstr>'LB-RuleSet'!Attribute_Names</vt:lpstr>
      <vt:lpstr>ADB!char_set</vt:lpstr>
      <vt:lpstr>Database_Dropdown!char_set</vt:lpstr>
      <vt:lpstr>D3D1000</vt:lpstr>
      <vt:lpstr>ADB!db_sersion_drop</vt:lpstr>
      <vt:lpstr>Database_Dropdown!db_sersion_drop</vt:lpstr>
      <vt:lpstr>Database_Dropdown!exa_shapes_drop</vt:lpstr>
      <vt:lpstr>Header_Size</vt:lpstr>
      <vt:lpstr>ADB!license_type_drop</vt:lpstr>
      <vt:lpstr>Database_Dropdown!license_type_drop</vt:lpstr>
      <vt:lpstr>'LB-PathRouteSet'!Match_Style</vt:lpstr>
      <vt:lpstr>'LB-RuleSet'!Match_Style</vt:lpstr>
      <vt:lpstr>ADB!nchar_set</vt:lpstr>
      <vt:lpstr>Database_Dropdown!nchar_set</vt:lpstr>
      <vt:lpstr>Response_Code</vt:lpstr>
      <vt:lpstr>ADB!software_drop</vt:lpstr>
      <vt:lpstr>Database_Dropdown!software_drop</vt:lpstr>
      <vt:lpstr>Database_Dropdown!VM_Shapes</vt:lpstr>
      <vt:lpstr>VM_Shapes</vt:lpstr>
      <vt:lpstr>ADB!VM_shapes_drop</vt:lpstr>
      <vt:lpstr>Database_Dropdown!VM_shapes_drop</vt:lpstr>
      <vt:lpstr>ADB!workload_drop</vt:lpstr>
      <vt:lpstr>Database_Dropdown!workload_drop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2006-09-16T00:00:00Z</dcterms:created>
  <dcterms:modified xsi:type="dcterms:W3CDTF">2024-09-25T05:41:00Z</dcterms:modified>
</cp:coreProperties>
</file>